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\\172.20.16.38\cdeee\Control de Gestión\REPORTES Y BALANCES\BASE DE ANALISIS DESEMPEÑO ELECTRICO\INFORME _DE _DESEMPEÑO\2022\MAYO\"/>
    </mc:Choice>
  </mc:AlternateContent>
  <xr:revisionPtr revIDLastSave="0" documentId="13_ncr:1_{592E0FBA-8181-453A-8174-9DA648F19245}" xr6:coauthVersionLast="36" xr6:coauthVersionMax="36" xr10:uidLastSave="{00000000-0000-0000-0000-000000000000}"/>
  <bookViews>
    <workbookView xWindow="-108" yWindow="-108" windowWidth="23256" windowHeight="12600" tabRatio="714" firstSheet="1" activeTab="8" xr2:uid="{00000000-000D-0000-FFFF-FFFF00000000}"/>
  </bookViews>
  <sheets>
    <sheet name="Variables Relevantes" sheetId="1" r:id="rId1"/>
    <sheet name="EDE's" sheetId="7" r:id="rId2"/>
    <sheet name="CDEEE" sheetId="3" r:id="rId3"/>
    <sheet name="ETED" sheetId="5" r:id="rId4"/>
    <sheet name="EGEHID" sheetId="4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4" hidden="1">#REF!</definedName>
    <definedName name="__123Graph_A" localSheetId="3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4" hidden="1">[1]IN_Cable!#REF!</definedName>
    <definedName name="__123Graph_AChart1" localSheetId="3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4" hidden="1">[1]IN_Cable!#REF!</definedName>
    <definedName name="__123Graph_AChart2" localSheetId="3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4" hidden="1">[1]IN_Cable!#REF!</definedName>
    <definedName name="__123Graph_AChart3" localSheetId="3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4" hidden="1">[1]IN_Cable!#REF!</definedName>
    <definedName name="__123Graph_AChart4" localSheetId="3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4" hidden="1">[1]IN_Cable!#REF!</definedName>
    <definedName name="__123Graph_AChart5" localSheetId="3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4" hidden="1">[1]IN_Cable!#REF!</definedName>
    <definedName name="__123Graph_AChart6" localSheetId="3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4" hidden="1">[1]IN_Cable!#REF!</definedName>
    <definedName name="__123Graph_AChart7" localSheetId="3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4" hidden="1">[1]IN_Cable!#REF!</definedName>
    <definedName name="__123Graph_ACurrent" localSheetId="3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4" hidden="1">#REF!</definedName>
    <definedName name="__123Graph_ADEBT" localSheetId="3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4" hidden="1">[2]TAB25b!#REF!</definedName>
    <definedName name="__123Graph_ADIFFERENTIAL" localSheetId="3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4" hidden="1">[2]TAB25b!#REF!</definedName>
    <definedName name="__123Graph_AINTEREST" localSheetId="3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4" hidden="1">[2]TAB25b!#REF!</definedName>
    <definedName name="__123Graph_ASPREAD" localSheetId="3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4" hidden="1">[3]C!#REF!</definedName>
    <definedName name="__123Graph_B" localSheetId="3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4" hidden="1">[4]G!#REF!</definedName>
    <definedName name="__123Graph_BCurrent" localSheetId="3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4" hidden="1">#REF!</definedName>
    <definedName name="__123Graph_BDEBT" localSheetId="3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4" hidden="1">[2]TAB25b!#REF!</definedName>
    <definedName name="__123Graph_BINTEREST" localSheetId="3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4" hidden="1">[3]C!#REF!</definedName>
    <definedName name="__123Graph_C" localSheetId="3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4" hidden="1">[3]C!#REF!</definedName>
    <definedName name="__123Graph_E" localSheetId="3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4" hidden="1">[3]C!#REF!</definedName>
    <definedName name="__123Graph_F" localSheetId="3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4" hidden="1">[2]TAB25b!#REF!</definedName>
    <definedName name="__123Graph_XDIFFERENTIAL" localSheetId="3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4" hidden="1">[2]TAB25b!#REF!</definedName>
    <definedName name="__123Graph_XSPREAD" localSheetId="3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4" hidden="1">'[6]Platts Jul-00'!#REF!</definedName>
    <definedName name="_1__123Graph_AChart_1A" localSheetId="3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4" hidden="1">#REF!</definedName>
    <definedName name="_11__123Graph_AFIG_D" localSheetId="3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4" hidden="1">#REF!</definedName>
    <definedName name="_16__123Graph_ATERMS_OF_TRADE" localSheetId="3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4" hidden="1">[7]ER!#REF!</definedName>
    <definedName name="_19__123Graph_BCPI_ER_LOG" localSheetId="3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4" hidden="1">'[8]Platts Jul-00'!#REF!</definedName>
    <definedName name="_2__123Graph_AChart_1A" localSheetId="3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4" hidden="1">'[6]Platts Jul-00'!#REF!</definedName>
    <definedName name="_2__123Graph_BChart_1A" localSheetId="3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4" hidden="1">[7]WB!#REF!</definedName>
    <definedName name="_20__123Graph_BIBA_IBRD" localSheetId="3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4" hidden="1">#REF!</definedName>
    <definedName name="_24__123Graph_BTERMS_OF_TRADE" localSheetId="3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4" hidden="1">#REF!</definedName>
    <definedName name="_29__123Graph_XFIG_D" localSheetId="3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4" hidden="1">'[8]Platts Jul-00'!#REF!</definedName>
    <definedName name="_3__123Graph_AChart_1A" localSheetId="3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4" hidden="1">[9]PRIVATE!#REF!</definedName>
    <definedName name="_30__123Graph_XREALEX_WAGE" localSheetId="3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4" hidden="1">#REF!</definedName>
    <definedName name="_34__123Graph_XTERMS_OF_TRADE" localSheetId="3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4" hidden="1">'[8]Platts Jul-00'!#REF!</definedName>
    <definedName name="_4__123Graph_BChart_1A" localSheetId="3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4" hidden="1">'[8]Platts Jul-00'!#REF!</definedName>
    <definedName name="_6__123Graph_BChart_1A" localSheetId="3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4" hidden="1">[7]ER!#REF!</definedName>
    <definedName name="_7__123Graph_ACPI_ER_LOG" localSheetId="3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4" hidden="1">#REF!</definedName>
    <definedName name="_Fill1" localSheetId="3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4" hidden="1">#REF!</definedName>
    <definedName name="_Parse_Out" localSheetId="3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4" hidden="1">'[13]COP FED'!#REF!</definedName>
    <definedName name="ACwvu.PLA1." localSheetId="3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4" hidden="1">'[11]C Summary'!#REF!</definedName>
    <definedName name="cp" localSheetId="3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4" hidden="1">'[16]J(Priv.Cap)'!#REF!</definedName>
    <definedName name="ggggg" localSheetId="3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4" hidden="1">'[17]J(Priv.Cap)'!#REF!</definedName>
    <definedName name="hhh" localSheetId="3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4" hidden="1">[18]M!#REF!</definedName>
    <definedName name="jjj" localSheetId="3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4" hidden="1">'[16]J(Priv.Cap)'!#REF!</definedName>
    <definedName name="jjjjjj" localSheetId="3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4" hidden="1">[19]M!#REF!</definedName>
    <definedName name="kkkk" localSheetId="3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4" hidden="1">'[20]J(Priv.Cap)'!#REF!</definedName>
    <definedName name="kkkkk" localSheetId="3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4" hidden="1">[18]M!#REF!</definedName>
    <definedName name="llll" localSheetId="3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4" hidden="1">'[17]J(Priv.Cap)'!#REF!</definedName>
    <definedName name="qq" localSheetId="3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4" hidden="1">'[13]COP FED'!#REF!</definedName>
    <definedName name="Rwvu.PLA2." localSheetId="3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4" hidden="1">'[13]COP FED'!#REF!</definedName>
    <definedName name="Swvu.PLA1." localSheetId="3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4" hidden="1">[18]M!#REF!</definedName>
    <definedName name="ttttt" localSheetId="3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4" hidden="1">[18]M!#REF!</definedName>
    <definedName name="ww" localSheetId="3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4" hidden="1">[28]M!#REF!</definedName>
    <definedName name="wwww" localSheetId="3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4" hidden="1">#REF!,#REF!,#REF!</definedName>
    <definedName name="Z_1A8C061B_2301_11D3_BFD1_000039E37209_.wvu.Cols" localSheetId="3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4" hidden="1">#REF!,#REF!,#REF!</definedName>
    <definedName name="Z_1A8C061B_2301_11D3_BFD1_000039E37209_.wvu.Rows" localSheetId="3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4" hidden="1">#REF!,#REF!,#REF!</definedName>
    <definedName name="Z_1A8C061C_2301_11D3_BFD1_000039E37209_.wvu.Cols" localSheetId="3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4" hidden="1">#REF!,#REF!,#REF!</definedName>
    <definedName name="Z_1A8C061C_2301_11D3_BFD1_000039E37209_.wvu.Rows" localSheetId="3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4" hidden="1">#REF!,#REF!,#REF!</definedName>
    <definedName name="Z_1A8C061E_2301_11D3_BFD1_000039E37209_.wvu.Cols" localSheetId="3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4" hidden="1">#REF!,#REF!,#REF!</definedName>
    <definedName name="Z_1A8C061E_2301_11D3_BFD1_000039E37209_.wvu.Rows" localSheetId="3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4" hidden="1">#REF!,#REF!,#REF!</definedName>
    <definedName name="Z_1A8C061F_2301_11D3_BFD1_000039E37209_.wvu.Cols" localSheetId="3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4" hidden="1">#REF!,#REF!,#REF!</definedName>
    <definedName name="Z_1A8C061F_2301_11D3_BFD1_000039E37209_.wvu.Rows" localSheetId="3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4" hidden="1">#REF!</definedName>
    <definedName name="Z_95224721_0485_11D4_BFD1_00508B5F4DA4_.wvu.Cols" localSheetId="3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F224" i="15" l="1"/>
  <c r="F221" i="15"/>
  <c r="F218" i="15"/>
  <c r="F215" i="15"/>
  <c r="F212" i="15"/>
  <c r="D153" i="15"/>
  <c r="D154" i="15"/>
  <c r="D42" i="15"/>
  <c r="D43" i="15"/>
  <c r="C42" i="15"/>
  <c r="C43" i="15"/>
  <c r="D79" i="15"/>
  <c r="D80" i="15"/>
  <c r="D116" i="15"/>
  <c r="D117" i="15"/>
  <c r="GE102" i="7" l="1"/>
  <c r="GE107" i="7"/>
  <c r="AY24" i="16" l="1"/>
  <c r="AY25" i="16" s="1"/>
  <c r="AY26" i="16" s="1"/>
  <c r="AY23" i="16"/>
  <c r="AX23" i="16"/>
  <c r="AX24" i="16" s="1"/>
  <c r="AX25" i="16" s="1"/>
  <c r="AX26" i="16" s="1"/>
  <c r="AX19" i="16"/>
  <c r="AW19" i="16"/>
  <c r="AW23" i="16" s="1"/>
  <c r="AX18" i="16"/>
  <c r="AW18" i="16"/>
  <c r="AY17" i="16"/>
  <c r="AY18" i="16" s="1"/>
  <c r="AY19" i="16" s="1"/>
  <c r="AX17" i="16"/>
  <c r="AW17" i="16"/>
  <c r="AY14" i="16"/>
  <c r="AX14" i="16"/>
  <c r="AW26" i="16" l="1"/>
  <c r="AW25" i="16"/>
  <c r="AW24" i="16"/>
  <c r="FS11" i="17" l="1"/>
  <c r="FT11" i="17"/>
  <c r="O477" i="6" l="1"/>
  <c r="FT41" i="17" l="1"/>
  <c r="FS41" i="17"/>
  <c r="FT40" i="17"/>
  <c r="FS40" i="17"/>
  <c r="FT39" i="17"/>
  <c r="FS39" i="17"/>
  <c r="FT38" i="17"/>
  <c r="FS38" i="17"/>
  <c r="FT37" i="17"/>
  <c r="FS37" i="17"/>
  <c r="FT36" i="17"/>
  <c r="FS36" i="17"/>
  <c r="FT35" i="17"/>
  <c r="FS35" i="17"/>
  <c r="FT30" i="17"/>
  <c r="FS30" i="17"/>
  <c r="FT29" i="17"/>
  <c r="FS29" i="17"/>
  <c r="FT27" i="17"/>
  <c r="FS27" i="17"/>
  <c r="FT26" i="17"/>
  <c r="FS26" i="17"/>
  <c r="FT25" i="17"/>
  <c r="FS25" i="17"/>
  <c r="FT24" i="17"/>
  <c r="FS24" i="17"/>
  <c r="FT23" i="17"/>
  <c r="FS23" i="17"/>
  <c r="FT22" i="17"/>
  <c r="FS22" i="17"/>
  <c r="FT21" i="17"/>
  <c r="FS21" i="17"/>
  <c r="FT20" i="17"/>
  <c r="FS20" i="17"/>
  <c r="FT18" i="17"/>
  <c r="FS18" i="17"/>
  <c r="FT17" i="17"/>
  <c r="FS17" i="17"/>
  <c r="FT16" i="17"/>
  <c r="FS16" i="17"/>
  <c r="FT15" i="17"/>
  <c r="FS15" i="17"/>
  <c r="FT14" i="17"/>
  <c r="FS14" i="17"/>
  <c r="FT13" i="17"/>
  <c r="FS13" i="17"/>
  <c r="FT12" i="17"/>
  <c r="FS12" i="17"/>
  <c r="FT34" i="17" l="1"/>
  <c r="FT32" i="17" s="1"/>
  <c r="FS34" i="17"/>
  <c r="FS32" i="17" s="1"/>
  <c r="AC46" i="16" l="1"/>
  <c r="AC45" i="16"/>
  <c r="AC43" i="16"/>
  <c r="AC42" i="16"/>
  <c r="AC41" i="16"/>
  <c r="AC33" i="16"/>
  <c r="AC32" i="16"/>
  <c r="AH26" i="16"/>
  <c r="AG26" i="16"/>
  <c r="X26" i="16"/>
  <c r="D26" i="16"/>
  <c r="AH25" i="16"/>
  <c r="AG25" i="16"/>
  <c r="AF25" i="16"/>
  <c r="AF26" i="16" s="1"/>
  <c r="Z25" i="16"/>
  <c r="Z26" i="16" s="1"/>
  <c r="Y25" i="16"/>
  <c r="Y26" i="16" s="1"/>
  <c r="X25" i="16"/>
  <c r="Q25" i="16"/>
  <c r="Q26" i="16" s="1"/>
  <c r="D25" i="16"/>
  <c r="AH24" i="16"/>
  <c r="AG24" i="16"/>
  <c r="AF24" i="16"/>
  <c r="Z24" i="16"/>
  <c r="Y24" i="16"/>
  <c r="X24" i="16"/>
  <c r="Q24" i="16"/>
  <c r="D24" i="16"/>
  <c r="D23" i="16"/>
  <c r="AQ21" i="16"/>
  <c r="AP19" i="16"/>
  <c r="AH19" i="16"/>
  <c r="AC19" i="16"/>
  <c r="Z19" i="16"/>
  <c r="Y19" i="16"/>
  <c r="Q19" i="16"/>
  <c r="P19" i="16"/>
  <c r="F19" i="16"/>
  <c r="AP18" i="16"/>
  <c r="AH18" i="16"/>
  <c r="AG18" i="16"/>
  <c r="AG19" i="16" s="1"/>
  <c r="AF18" i="16"/>
  <c r="AF19" i="16" s="1"/>
  <c r="AC18" i="16"/>
  <c r="Z18" i="16"/>
  <c r="Y18" i="16"/>
  <c r="X18" i="16"/>
  <c r="X19" i="16" s="1"/>
  <c r="Q18" i="16"/>
  <c r="P18" i="16"/>
  <c r="E18" i="16"/>
  <c r="E19" i="16" s="1"/>
  <c r="E22" i="16" s="1"/>
  <c r="E23" i="16" s="1"/>
  <c r="E24" i="16" s="1"/>
  <c r="E25" i="16" s="1"/>
  <c r="E26" i="16" s="1"/>
  <c r="D18" i="16"/>
  <c r="D19" i="16" s="1"/>
  <c r="AP17" i="16"/>
  <c r="AH17" i="16"/>
  <c r="AG17" i="16"/>
  <c r="AF17" i="16"/>
  <c r="AC17" i="16"/>
  <c r="Z17" i="16"/>
  <c r="X17" i="16"/>
  <c r="Q17" i="16"/>
  <c r="P17" i="16"/>
  <c r="E17" i="16"/>
  <c r="D17" i="16"/>
  <c r="Y16" i="16"/>
  <c r="E16" i="16"/>
  <c r="D16" i="16"/>
  <c r="AR14" i="16"/>
  <c r="AQ14" i="16"/>
  <c r="AP14" i="16"/>
  <c r="AG14" i="16"/>
  <c r="AD14" i="16"/>
  <c r="AC14" i="16"/>
  <c r="Z14" i="16"/>
  <c r="Y14" i="16"/>
  <c r="X14" i="16"/>
  <c r="Q14" i="16"/>
  <c r="P14" i="16"/>
  <c r="N14" i="16"/>
  <c r="H14" i="16"/>
  <c r="E279" i="15"/>
  <c r="D279" i="15"/>
  <c r="C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47" i="15"/>
  <c r="F246" i="15"/>
  <c r="E245" i="15"/>
  <c r="D245" i="15"/>
  <c r="C245" i="15"/>
  <c r="F244" i="15"/>
  <c r="F243" i="15"/>
  <c r="E242" i="15"/>
  <c r="D242" i="15"/>
  <c r="C242" i="15"/>
  <c r="F241" i="15"/>
  <c r="F240" i="15"/>
  <c r="E239" i="15"/>
  <c r="D239" i="15"/>
  <c r="C239" i="15"/>
  <c r="F238" i="15"/>
  <c r="F237" i="15"/>
  <c r="E236" i="15"/>
  <c r="D236" i="15"/>
  <c r="C236" i="15"/>
  <c r="F235" i="15"/>
  <c r="F234" i="15"/>
  <c r="E233" i="15"/>
  <c r="D233" i="15"/>
  <c r="C233" i="15"/>
  <c r="F232" i="15"/>
  <c r="F231" i="15"/>
  <c r="E230" i="15"/>
  <c r="D230" i="15"/>
  <c r="C230" i="15"/>
  <c r="F229" i="15"/>
  <c r="F228" i="15"/>
  <c r="E227" i="15"/>
  <c r="D227" i="15"/>
  <c r="C227" i="15"/>
  <c r="F226" i="15"/>
  <c r="F225" i="15"/>
  <c r="E224" i="15"/>
  <c r="D224" i="15"/>
  <c r="C224" i="15"/>
  <c r="F223" i="15"/>
  <c r="F222" i="15"/>
  <c r="E221" i="15"/>
  <c r="D221" i="15"/>
  <c r="C221" i="15"/>
  <c r="F220" i="15"/>
  <c r="F219" i="15"/>
  <c r="E218" i="15"/>
  <c r="D218" i="15"/>
  <c r="C218" i="15"/>
  <c r="F217" i="15"/>
  <c r="F216" i="15"/>
  <c r="E215" i="15"/>
  <c r="D215" i="15"/>
  <c r="C215" i="15"/>
  <c r="F214" i="15"/>
  <c r="F213" i="15"/>
  <c r="E212" i="15"/>
  <c r="D212" i="15"/>
  <c r="C212" i="15"/>
  <c r="F205" i="15"/>
  <c r="E205" i="15"/>
  <c r="D205" i="15"/>
  <c r="C205" i="15"/>
  <c r="G204" i="15"/>
  <c r="G203" i="15"/>
  <c r="G202" i="15"/>
  <c r="G201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D165" i="15" s="1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81" i="15" s="1"/>
  <c r="C83" i="15" s="1"/>
  <c r="C53" i="15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C20" i="15"/>
  <c r="D20" i="15" s="1"/>
  <c r="C19" i="15"/>
  <c r="D19" i="15" s="1"/>
  <c r="C18" i="15"/>
  <c r="D18" i="15" s="1"/>
  <c r="F279" i="15" l="1"/>
  <c r="F236" i="15"/>
  <c r="F227" i="15"/>
  <c r="F239" i="15"/>
  <c r="G205" i="15"/>
  <c r="F245" i="15"/>
  <c r="D128" i="15"/>
  <c r="D155" i="15" s="1"/>
  <c r="D91" i="15"/>
  <c r="D118" i="15" s="1"/>
  <c r="D54" i="15"/>
  <c r="D81" i="15" s="1"/>
  <c r="D248" i="15"/>
  <c r="F233" i="15"/>
  <c r="F242" i="15"/>
  <c r="F230" i="15"/>
  <c r="C248" i="15"/>
  <c r="E248" i="15"/>
  <c r="C17" i="15"/>
  <c r="D17" i="15" s="1"/>
  <c r="D21" i="15"/>
  <c r="C192" i="15"/>
  <c r="C194" i="15" s="1"/>
  <c r="D192" i="15"/>
  <c r="F248" i="15" l="1"/>
  <c r="D44" i="15"/>
  <c r="C44" i="15"/>
  <c r="C46" i="15" s="1"/>
  <c r="GD102" i="7" l="1"/>
  <c r="GD107" i="7"/>
  <c r="GD113" i="7" l="1"/>
  <c r="GD114" i="7"/>
  <c r="GE113" i="7"/>
  <c r="GE105" i="7"/>
  <c r="GE106" i="7"/>
  <c r="GE103" i="7"/>
  <c r="GE114" i="7"/>
  <c r="GE104" i="7"/>
  <c r="GD74" i="7"/>
  <c r="GD54" i="7"/>
  <c r="GE75" i="7"/>
  <c r="GE55" i="7"/>
  <c r="GD103" i="7"/>
  <c r="GD73" i="7"/>
  <c r="GD53" i="7"/>
  <c r="GE76" i="7"/>
  <c r="GE56" i="7"/>
  <c r="GE74" i="7"/>
  <c r="GE54" i="7"/>
  <c r="GE73" i="7"/>
  <c r="GE53" i="7"/>
  <c r="GD105" i="7"/>
  <c r="GD106" i="7"/>
  <c r="GD75" i="7"/>
  <c r="GD55" i="7"/>
  <c r="GD104" i="7"/>
  <c r="GD76" i="7"/>
  <c r="GD56" i="7"/>
  <c r="GD115" i="7" l="1"/>
  <c r="GE117" i="7"/>
  <c r="GE115" i="7"/>
  <c r="GD117" i="7"/>
  <c r="GE64" i="7"/>
  <c r="GD65" i="7"/>
  <c r="GE66" i="7"/>
  <c r="GE65" i="7"/>
  <c r="GD66" i="7"/>
  <c r="GE63" i="7"/>
  <c r="GD64" i="7"/>
  <c r="GD63" i="7"/>
  <c r="GD14" i="1" l="1"/>
  <c r="GE14" i="1"/>
  <c r="GD19" i="1"/>
  <c r="GE49" i="1"/>
  <c r="GE19" i="1"/>
  <c r="GD49" i="1"/>
  <c r="GD46" i="1"/>
  <c r="GD47" i="1"/>
  <c r="GD44" i="1"/>
  <c r="GE45" i="1"/>
  <c r="GE46" i="1"/>
  <c r="GE47" i="1"/>
  <c r="GE44" i="1"/>
  <c r="GD45" i="1"/>
  <c r="GE28" i="1"/>
  <c r="GD26" i="1"/>
  <c r="GE15" i="1"/>
  <c r="GD16" i="1"/>
  <c r="GE21" i="1"/>
  <c r="GE29" i="1"/>
  <c r="GD27" i="1"/>
  <c r="GE16" i="1"/>
  <c r="GD9" i="1"/>
  <c r="GE22" i="1"/>
  <c r="GE20" i="1"/>
  <c r="GD28" i="1"/>
  <c r="GE9" i="1"/>
  <c r="GD11" i="1"/>
  <c r="GE23" i="1"/>
  <c r="GD21" i="1"/>
  <c r="GD29" i="1"/>
  <c r="GD10" i="1"/>
  <c r="GE24" i="1"/>
  <c r="GD22" i="1"/>
  <c r="GD20" i="1"/>
  <c r="GE10" i="1"/>
  <c r="GE13" i="1"/>
  <c r="GE25" i="1"/>
  <c r="GD23" i="1"/>
  <c r="GE11" i="1"/>
  <c r="GD12" i="1"/>
  <c r="GE26" i="1"/>
  <c r="GD24" i="1"/>
  <c r="GE12" i="1"/>
  <c r="GD13" i="1"/>
  <c r="GE27" i="1"/>
  <c r="GD25" i="1"/>
  <c r="GD15" i="1"/>
  <c r="GE112" i="7"/>
  <c r="GE118" i="7"/>
  <c r="GD112" i="7"/>
  <c r="GD118" i="7"/>
  <c r="GD119" i="7" l="1"/>
  <c r="GE119" i="7"/>
  <c r="GE35" i="1"/>
  <c r="GE32" i="1"/>
  <c r="GE33" i="1"/>
  <c r="GE41" i="1"/>
  <c r="GE34" i="1"/>
  <c r="GE36" i="1"/>
  <c r="GE38" i="1" l="1"/>
  <c r="GE40" i="1"/>
  <c r="GE37" i="1"/>
  <c r="GE39" i="1"/>
  <c r="GD10" i="4"/>
  <c r="GD11" i="4"/>
  <c r="GD12" i="4"/>
  <c r="GD13" i="4"/>
  <c r="GD14" i="4"/>
  <c r="GD9" i="4"/>
  <c r="GD116" i="7"/>
  <c r="GE116" i="7"/>
  <c r="GE121" i="7"/>
  <c r="GD121" i="7"/>
  <c r="GD19" i="4" l="1"/>
  <c r="GE122" i="7"/>
  <c r="GD122" i="7"/>
  <c r="GD20" i="4" l="1"/>
  <c r="GE123" i="7"/>
  <c r="GD123" i="7"/>
  <c r="GD21" i="4" l="1"/>
  <c r="GD120" i="7"/>
  <c r="GE125" i="7"/>
  <c r="GE120" i="7"/>
  <c r="GD125" i="7"/>
  <c r="GD22" i="4" l="1"/>
  <c r="GE126" i="7"/>
  <c r="GD126" i="7"/>
  <c r="GD23" i="4" l="1"/>
  <c r="GD127" i="7"/>
  <c r="GE127" i="7"/>
  <c r="GD24" i="4" l="1"/>
  <c r="GD124" i="7"/>
  <c r="GE129" i="7"/>
  <c r="GE124" i="7"/>
  <c r="GD129" i="7"/>
  <c r="GD130" i="7" l="1"/>
  <c r="GE130" i="7"/>
  <c r="GD18" i="4"/>
  <c r="GE131" i="7" l="1"/>
  <c r="GD131" i="7"/>
  <c r="GE128" i="7" l="1"/>
  <c r="GD128" i="7"/>
  <c r="GE133" i="7" l="1"/>
  <c r="GD133" i="7"/>
  <c r="GD134" i="7" l="1"/>
  <c r="GE109" i="7"/>
  <c r="GD109" i="7"/>
  <c r="GE134" i="7"/>
  <c r="GE135" i="7" l="1"/>
  <c r="GD110" i="7"/>
  <c r="GE110" i="7"/>
  <c r="GD135" i="7"/>
  <c r="GD111" i="7" l="1"/>
  <c r="GD132" i="7"/>
  <c r="GE132" i="7"/>
  <c r="GE111" i="7"/>
  <c r="GE139" i="7" l="1"/>
  <c r="GE108" i="7"/>
  <c r="GD108" i="7"/>
  <c r="GD139" i="7"/>
  <c r="GE140" i="7" l="1"/>
  <c r="GD140" i="7"/>
  <c r="GE143" i="7" l="1"/>
  <c r="GD143" i="7"/>
  <c r="GE144" i="7" l="1"/>
  <c r="GD144" i="7"/>
  <c r="GD26" i="4" l="1"/>
  <c r="GD29" i="4" l="1"/>
  <c r="GD30" i="4" l="1"/>
  <c r="GD31" i="4" l="1"/>
  <c r="GD32" i="4" l="1"/>
  <c r="GD35" i="4" l="1"/>
  <c r="GD28" i="4"/>
  <c r="GD37" i="4" l="1"/>
  <c r="GD34" i="4"/>
  <c r="GD12" i="5" l="1"/>
  <c r="GD15" i="5" l="1"/>
  <c r="GD16" i="5" l="1"/>
  <c r="GD17" i="5" l="1"/>
  <c r="GD18" i="5" l="1"/>
  <c r="GD21" i="5" l="1"/>
  <c r="GD14" i="5"/>
  <c r="GD23" i="5" l="1"/>
  <c r="GD20" i="5"/>
  <c r="GD8" i="4" l="1"/>
  <c r="GD16" i="4" l="1"/>
  <c r="GE138" i="7" l="1"/>
  <c r="GD138" i="7"/>
  <c r="GE137" i="7" l="1"/>
  <c r="GD137" i="7"/>
  <c r="GE145" i="7" l="1"/>
  <c r="GD145" i="7"/>
  <c r="GE142" i="7" l="1"/>
  <c r="GD142" i="7"/>
  <c r="GD25" i="7" l="1"/>
  <c r="GE25" i="7"/>
  <c r="GE24" i="7"/>
  <c r="GD24" i="7"/>
  <c r="GD26" i="7" l="1"/>
  <c r="GE26" i="7"/>
  <c r="GE23" i="7" l="1"/>
  <c r="GD23" i="7"/>
  <c r="GD34" i="7" l="1"/>
  <c r="GD35" i="7" l="1"/>
  <c r="GD29" i="7"/>
  <c r="GD36" i="7" l="1"/>
  <c r="GD30" i="7"/>
  <c r="GD33" i="7" l="1"/>
  <c r="GE33" i="7"/>
  <c r="GD31" i="7"/>
  <c r="GE39" i="7" l="1"/>
  <c r="GD39" i="7"/>
  <c r="GE28" i="7"/>
  <c r="GD28" i="7"/>
  <c r="GD40" i="7" l="1"/>
  <c r="GD9" i="7"/>
  <c r="GE9" i="7"/>
  <c r="GE40" i="7"/>
  <c r="GD10" i="7" l="1"/>
  <c r="GE41" i="7"/>
  <c r="GD41" i="7"/>
  <c r="GE10" i="7"/>
  <c r="GD11" i="7" l="1"/>
  <c r="GD38" i="7"/>
  <c r="GE38" i="7"/>
  <c r="GE11" i="7"/>
  <c r="GD49" i="7" l="1"/>
  <c r="GD8" i="7"/>
  <c r="GE49" i="7"/>
  <c r="GE8" i="7"/>
  <c r="GD19" i="7" l="1"/>
  <c r="GD50" i="7"/>
  <c r="GE50" i="7"/>
  <c r="GE19" i="7"/>
  <c r="GE44" i="7"/>
  <c r="GD44" i="7"/>
  <c r="GD51" i="7" l="1"/>
  <c r="GE51" i="7"/>
  <c r="GE20" i="7"/>
  <c r="GD20" i="7"/>
  <c r="GE45" i="7"/>
  <c r="GD14" i="7"/>
  <c r="GD45" i="7"/>
  <c r="GE14" i="7"/>
  <c r="GD21" i="7" l="1"/>
  <c r="GD48" i="7"/>
  <c r="GE21" i="7"/>
  <c r="GE48" i="7"/>
  <c r="GE46" i="7"/>
  <c r="GE15" i="7"/>
  <c r="GD15" i="7"/>
  <c r="GD46" i="7"/>
  <c r="GD18" i="7" l="1"/>
  <c r="GE18" i="7"/>
  <c r="GE16" i="7"/>
  <c r="GE43" i="7"/>
  <c r="GD16" i="7"/>
  <c r="GD43" i="7"/>
  <c r="GD13" i="7" l="1"/>
  <c r="GE13" i="7"/>
  <c r="GE199" i="7" l="1"/>
  <c r="GE81" i="7" l="1"/>
  <c r="GE89" i="7"/>
  <c r="GE86" i="7"/>
  <c r="GE80" i="7"/>
  <c r="GE90" i="7"/>
  <c r="GE99" i="7"/>
  <c r="GE70" i="7"/>
  <c r="GE100" i="7"/>
  <c r="GE85" i="7"/>
  <c r="GE204" i="7"/>
  <c r="GE101" i="7"/>
  <c r="GE91" i="7"/>
  <c r="GE69" i="7"/>
  <c r="GE79" i="7"/>
  <c r="GE205" i="7"/>
  <c r="GE203" i="7"/>
  <c r="GE71" i="7"/>
  <c r="GE84" i="7"/>
  <c r="GD71" i="7"/>
  <c r="GD198" i="7"/>
  <c r="GD204" i="7"/>
  <c r="GD195" i="7"/>
  <c r="GD95" i="7"/>
  <c r="GD193" i="7"/>
  <c r="GD203" i="7"/>
  <c r="GD81" i="7"/>
  <c r="GD86" i="7"/>
  <c r="GD96" i="7"/>
  <c r="GD70" i="7"/>
  <c r="GD84" i="7"/>
  <c r="GD194" i="7"/>
  <c r="GD79" i="7"/>
  <c r="GD90" i="7"/>
  <c r="GD80" i="7"/>
  <c r="GD85" i="7"/>
  <c r="GD89" i="7"/>
  <c r="GD94" i="7"/>
  <c r="GD101" i="7"/>
  <c r="GD91" i="7"/>
  <c r="GD205" i="7"/>
  <c r="GD99" i="7"/>
  <c r="GD69" i="7"/>
  <c r="GD100" i="7"/>
  <c r="GD200" i="7"/>
  <c r="GE200" i="7"/>
  <c r="GE95" i="7" l="1"/>
  <c r="GE195" i="7"/>
  <c r="GE96" i="7"/>
  <c r="GD199" i="7"/>
  <c r="GE194" i="7"/>
  <c r="GE94" i="7"/>
  <c r="GE198" i="7"/>
  <c r="GE193" i="7"/>
  <c r="GE68" i="7"/>
  <c r="GE60" i="7"/>
  <c r="GE184" i="7"/>
  <c r="GE83" i="7"/>
  <c r="GE98" i="7"/>
  <c r="GE163" i="7"/>
  <c r="GE165" i="7"/>
  <c r="GE78" i="7"/>
  <c r="GE202" i="7"/>
  <c r="GE61" i="7"/>
  <c r="GE183" i="7"/>
  <c r="GE164" i="7"/>
  <c r="GE88" i="7"/>
  <c r="GE59" i="7"/>
  <c r="GE185" i="7"/>
  <c r="GD61" i="7"/>
  <c r="GD93" i="7"/>
  <c r="GD78" i="7"/>
  <c r="GD98" i="7"/>
  <c r="GD165" i="7"/>
  <c r="GD192" i="7"/>
  <c r="GD164" i="7"/>
  <c r="GD60" i="7"/>
  <c r="GD83" i="7"/>
  <c r="GD185" i="7"/>
  <c r="GD184" i="7"/>
  <c r="GD163" i="7"/>
  <c r="GD68" i="7"/>
  <c r="GD88" i="7"/>
  <c r="GD202" i="7"/>
  <c r="GD59" i="7"/>
  <c r="GD183" i="7"/>
  <c r="GD197" i="7"/>
  <c r="GE197" i="7"/>
  <c r="GE93" i="7" l="1"/>
  <c r="GE192" i="7"/>
  <c r="GE162" i="7"/>
  <c r="GE182" i="7"/>
  <c r="GE58" i="7"/>
  <c r="GD162" i="7"/>
  <c r="GD182" i="7"/>
  <c r="GD58" i="7"/>
  <c r="GE210" i="7" l="1"/>
  <c r="GE208" i="7"/>
  <c r="GE207" i="7"/>
  <c r="GD209" i="7"/>
  <c r="GD210" i="7"/>
  <c r="GD208" i="7"/>
  <c r="GE209" i="7"/>
  <c r="GD207" i="7" l="1"/>
  <c r="GD25" i="5" l="1"/>
  <c r="GB39" i="4" l="1"/>
  <c r="GC39" i="4"/>
  <c r="GD39" i="4"/>
  <c r="GE149" i="7" l="1"/>
  <c r="GE150" i="7"/>
  <c r="GE148" i="7"/>
  <c r="GE147" i="7"/>
  <c r="GD149" i="7"/>
  <c r="GD150" i="7"/>
  <c r="GD148" i="7"/>
  <c r="GD147" i="7"/>
  <c r="GD39" i="1" l="1"/>
  <c r="GD41" i="1"/>
  <c r="GD34" i="1"/>
  <c r="GD36" i="1"/>
  <c r="GD38" i="1"/>
  <c r="GD37" i="1"/>
  <c r="GD32" i="1"/>
  <c r="GD33" i="1"/>
  <c r="GD35" i="1"/>
  <c r="GD40" i="1"/>
  <c r="GE34" i="7" l="1"/>
  <c r="GE29" i="7" l="1"/>
  <c r="GE35" i="7"/>
  <c r="GE30" i="7" l="1"/>
  <c r="GE36" i="7"/>
  <c r="GE31" i="7" l="1"/>
  <c r="GE153" i="7" l="1"/>
  <c r="GD153" i="7"/>
  <c r="GE154" i="7" l="1"/>
  <c r="GD154" i="7"/>
  <c r="GE155" i="7" l="1"/>
  <c r="GD155" i="7"/>
  <c r="GD9" i="5" l="1"/>
  <c r="GD152" i="7"/>
  <c r="GE152" i="7"/>
  <c r="GD10" i="5" l="1"/>
  <c r="GD8" i="5" l="1"/>
  <c r="GE175" i="7" l="1"/>
  <c r="GE174" i="7"/>
  <c r="GE173" i="7"/>
  <c r="GD175" i="7"/>
  <c r="GD173" i="7"/>
  <c r="GD174" i="7"/>
  <c r="GE172" i="7" l="1"/>
  <c r="GD1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97" authorId="0" shapeId="0" xr:uid="{096E01BC-A5C0-406F-94E1-5578E8DEBFFC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Falcondo</t>
        </r>
      </text>
    </comment>
  </commentList>
</comments>
</file>

<file path=xl/sharedStrings.xml><?xml version="1.0" encoding="utf-8"?>
<sst xmlns="http://schemas.openxmlformats.org/spreadsheetml/2006/main" count="1566" uniqueCount="409">
  <si>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</si>
  <si>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</si>
  <si>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</si>
  <si>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</si>
  <si>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</si>
  <si>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</si>
  <si>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</si>
  <si>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</si>
  <si>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</si>
  <si>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</si>
  <si>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</si>
  <si>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</si>
  <si>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</si>
  <si>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</si>
  <si>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</si>
  <si>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</si>
  <si>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</si>
  <si>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</si>
  <si>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</si>
  <si>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</si>
  <si>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</si>
  <si>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</si>
  <si>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</si>
  <si>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</si>
  <si>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</si>
  <si>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</si>
  <si>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</si>
  <si>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</si>
  <si>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</si>
  <si>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</si>
  <si>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</si>
  <si>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</si>
  <si>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</si>
  <si>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</si>
  <si>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</si>
  <si>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</si>
  <si>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</si>
  <si>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</si>
  <si>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</si>
  <si>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</si>
  <si>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</si>
  <si>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</si>
  <si>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</si>
  <si>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</si>
  <si>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</si>
  <si>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</si>
  <si>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</si>
  <si>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</si>
  <si>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</si>
  <si>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</si>
  <si>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</si>
  <si>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</si>
  <si>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</si>
  <si>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</si>
  <si>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</si>
  <si>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</si>
  <si>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</si>
  <si>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</si>
  <si>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</si>
  <si>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</si>
  <si>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</si>
  <si>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</si>
  <si>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</si>
  <si>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</si>
  <si>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</si>
  <si>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</si>
  <si>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</si>
  <si>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</si>
  <si>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</si>
  <si>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</si>
  <si>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</si>
  <si>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</si>
  <si>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</si>
  <si>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</si>
  <si>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</si>
  <si>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</si>
  <si>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</si>
  <si>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</si>
  <si>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</si>
  <si>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</si>
  <si>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</si>
  <si>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</si>
  <si>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</si>
  <si>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</si>
  <si>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</si>
  <si>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</si>
  <si>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</si>
  <si>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</si>
  <si>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</si>
  <si>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</si>
  <si>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</si>
  <si>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</si>
  <si>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</si>
  <si>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</si>
  <si>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</si>
  <si>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</si>
  <si>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</si>
  <si>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</si>
  <si>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</si>
  <si>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</si>
  <si>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</si>
  <si>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</si>
  <si>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</si>
  <si>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</si>
  <si>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</si>
  <si>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</si>
  <si>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</si>
  <si>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</si>
  <si>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</si>
  <si>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</si>
  <si>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</si>
  <si>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</si>
  <si>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</si>
  <si>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</si>
  <si>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</si>
  <si>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</si>
  <si>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</si>
  <si>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</si>
  <si>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</si>
  <si>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</si>
  <si>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</si>
  <si>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</si>
  <si>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</si>
  <si>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</si>
  <si>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</si>
  <si>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</si>
  <si>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</si>
  <si>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</si>
  <si>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</si>
  <si>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</si>
  <si>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</si>
  <si>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</si>
  <si>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</si>
  <si>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</si>
  <si>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</si>
  <si>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</si>
  <si>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</si>
  <si>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</si>
  <si>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</si>
  <si>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</si>
  <si>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</si>
  <si>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</si>
  <si>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</si>
  <si>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</si>
  <si>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</si>
  <si>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</si>
  <si>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</si>
  <si>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</si>
  <si>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</si>
  <si>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</si>
  <si>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</si>
  <si>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</si>
  <si>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</si>
  <si>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</si>
  <si>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</si>
  <si>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</si>
  <si>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</si>
  <si>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</si>
  <si>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</si>
  <si>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</si>
  <si>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</si>
  <si>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</si>
  <si>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</si>
  <si>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</si>
  <si>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</si>
  <si>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</si>
  <si>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</si>
  <si>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</si>
  <si>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</si>
  <si>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</si>
  <si>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</si>
  <si>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</si>
  <si>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</si>
  <si>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</si>
  <si>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</si>
  <si>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</si>
  <si>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</si>
  <si>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</si>
  <si>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</si>
  <si>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</si>
  <si>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</si>
  <si>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</si>
  <si>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</si>
  <si>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</si>
  <si>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</si>
  <si>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</si>
  <si>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</si>
  <si>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</si>
  <si>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</si>
  <si>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</si>
  <si>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</si>
  <si>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</si>
  <si>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</si>
  <si>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</si>
  <si>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</si>
  <si>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</si>
  <si>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</si>
  <si>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</si>
  <si>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</si>
  <si>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</si>
  <si>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</si>
  <si>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</si>
  <si>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</si>
  <si>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</si>
  <si>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</si>
  <si>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</si>
  <si>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</si>
  <si>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</si>
  <si>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</si>
  <si>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</si>
  <si>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</si>
  <si>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</si>
  <si>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</si>
  <si>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</si>
  <si>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</si>
  <si>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</si>
  <si>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</si>
  <si>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</si>
  <si>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</si>
  <si>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</si>
  <si>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</si>
  <si>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</si>
  <si>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</si>
  <si>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</si>
  <si>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</si>
  <si>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</si>
  <si>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</si>
  <si>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</si>
  <si>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</si>
  <si>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</si>
  <si>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</si>
  <si>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</si>
  <si>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</si>
  <si>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</si>
  <si>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</si>
  <si>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</si>
  <si>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</si>
  <si>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</si>
  <si>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</si>
  <si>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</si>
  <si>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</si>
  <si>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</si>
  <si>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</si>
  <si>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</si>
  <si>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</si>
  <si>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</si>
  <si>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</si>
  <si>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</si>
  <si>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</si>
  <si>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</si>
  <si>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</si>
  <si>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</si>
  <si>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</si>
  <si>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</si>
  <si>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</si>
  <si>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</si>
  <si>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</si>
  <si>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</si>
  <si>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</si>
  <si>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</si>
  <si>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</si>
  <si>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</si>
  <si>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</si>
  <si>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</si>
  <si>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</si>
  <si>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</si>
  <si>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</si>
  <si>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</si>
  <si>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</si>
  <si>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</si>
  <si>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</si>
  <si>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</si>
  <si>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</si>
  <si>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</si>
  <si>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</si>
  <si>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</si>
  <si>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</si>
  <si>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</si>
  <si>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</si>
  <si>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</si>
  <si>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</si>
  <si>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</si>
  <si>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</si>
  <si>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</si>
  <si>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</si>
  <si>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</si>
  <si>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</si>
  <si>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</si>
  <si>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</si>
  <si>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</si>
  <si>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</si>
  <si>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</si>
  <si>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</si>
  <si>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</si>
  <si>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</si>
  <si>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</si>
  <si>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</si>
  <si>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</si>
  <si>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</si>
  <si>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</si>
  <si>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</si>
  <si>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</si>
  <si>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</si>
  <si>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</si>
  <si>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</si>
  <si>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</si>
  <si>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</si>
  <si>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</si>
  <si>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</si>
  <si>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</si>
  <si>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</si>
  <si>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</si>
  <si>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</si>
  <si>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</si>
  <si>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</si>
  <si>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</si>
  <si>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</si>
  <si>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</si>
  <si>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</si>
  <si>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</si>
  <si>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</si>
  <si>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</si>
  <si>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</si>
  <si>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</si>
  <si>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</si>
  <si>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</si>
  <si>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</si>
  <si>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</si>
  <si>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</si>
  <si>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</si>
  <si>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</si>
  <si>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</si>
  <si>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</si>
  <si>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</si>
  <si>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</si>
  <si>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</si>
  <si>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</si>
  <si>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</si>
  <si>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</si>
  <si>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</si>
  <si>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</si>
  <si>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</si>
  <si>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</si>
  <si>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</si>
  <si>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</si>
  <si>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</si>
  <si>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</si>
  <si>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</si>
  <si>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</si>
  <si>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</si>
  <si>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</si>
  <si>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</si>
  <si>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</si>
  <si>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</si>
  <si>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 xml:space="preserve">                                                                                                                                                                                </t>
  </si>
  <si>
    <t>CTPC</t>
  </si>
  <si>
    <t>Deuda Corriente Mayo 2022</t>
  </si>
  <si>
    <t>Pagos EDEs Por Compra de Energía,  Derecho de Conexión, Intereses, Reliquidaciones y Deuda Congelada a Mayo 2022</t>
  </si>
  <si>
    <t xml:space="preserve"> AES DOMINICANA RENEWABLE ENERGY</t>
  </si>
  <si>
    <t>FALCONDO</t>
  </si>
  <si>
    <t>CDEEE, EGEHID  ETED Y CTPC</t>
  </si>
  <si>
    <t>Ene22-May22</t>
  </si>
  <si>
    <t>Ene21-May21</t>
  </si>
  <si>
    <t>Comparación 2021 - 2022</t>
  </si>
  <si>
    <t>Ene20-May20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</si>
  <si>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</si>
  <si>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</si>
  <si>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</si>
  <si>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</si>
  <si>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</si>
  <si>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</si>
  <si>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</si>
  <si>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</si>
  <si>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</si>
  <si>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</si>
  <si>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</si>
  <si>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</si>
  <si>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</si>
  <si>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</si>
  <si>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</si>
  <si>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</si>
  <si>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</si>
  <si>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</si>
  <si>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</si>
  <si>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</si>
  <si>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</si>
  <si>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</si>
  <si>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</si>
  <si>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</si>
  <si>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</si>
  <si>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</si>
  <si>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</si>
  <si>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</si>
  <si>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</si>
  <si>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</si>
  <si>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</si>
  <si>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</si>
  <si>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</si>
  <si>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</si>
  <si>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Mayo 2022</t>
  </si>
  <si>
    <t>Ejecutado Enero - Mayo 2022</t>
  </si>
  <si>
    <t>Acumulado a Mayo 2022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</si>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</sst>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64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5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6" fillId="0" borderId="0" xfId="0" applyFont="1" applyBorder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2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4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4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5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57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4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Fill="1" applyAlignment="1" applyProtection="1">
      <alignment horizontal="left"/>
      <protection hidden="1"/>
    </xf>
    <xf numFmtId="0" fontId="26" fillId="0" borderId="0" xfId="0" applyNumberFormat="1" applyFont="1" applyAlignment="1" applyProtection="1">
      <alignment horizontal="center" vertical="center"/>
      <protection hidden="1"/>
    </xf>
    <xf numFmtId="3" fontId="26" fillId="0" borderId="0" xfId="0" applyNumberFormat="1" applyFont="1" applyFill="1" applyAlignment="1" applyProtection="1">
      <alignment horizontal="right" vertical="center"/>
      <protection hidden="1"/>
    </xf>
    <xf numFmtId="17" fontId="26" fillId="0" borderId="0" xfId="0" applyNumberFormat="1" applyFont="1" applyBorder="1" applyAlignment="1" applyProtection="1">
      <alignment horizontal="center"/>
      <protection hidden="1"/>
    </xf>
    <xf numFmtId="0" fontId="61" fillId="3" borderId="0" xfId="0" applyFont="1" applyFill="1" applyBorder="1" applyAlignment="1" applyProtection="1">
      <alignment horizontal="left" vertical="center"/>
      <protection hidden="1"/>
    </xf>
    <xf numFmtId="3" fontId="32" fillId="0" borderId="0" xfId="0" applyNumberFormat="1" applyFont="1" applyFill="1" applyAlignment="1" applyProtection="1">
      <alignment horizontal="right" vertical="center"/>
      <protection hidden="1"/>
    </xf>
    <xf numFmtId="0" fontId="61" fillId="0" borderId="0" xfId="0" applyFont="1" applyFill="1" applyBorder="1" applyAlignment="1" applyProtection="1">
      <alignment horizontal="left" vertical="center" indent="1"/>
      <protection hidden="1"/>
    </xf>
    <xf numFmtId="166" fontId="25" fillId="0" borderId="0" xfId="0" applyNumberFormat="1" applyFont="1" applyFill="1" applyBorder="1" applyAlignment="1" applyProtection="1">
      <alignment horizontal="center" vertical="center"/>
      <protection hidden="1"/>
    </xf>
    <xf numFmtId="17" fontId="32" fillId="0" borderId="0" xfId="0" applyNumberFormat="1" applyFont="1" applyBorder="1" applyAlignment="1" applyProtection="1">
      <alignment horizontal="center"/>
      <protection hidden="1"/>
    </xf>
    <xf numFmtId="0" fontId="26" fillId="0" borderId="0" xfId="0" applyNumberFormat="1" applyFont="1" applyFill="1" applyAlignment="1" applyProtection="1">
      <alignment horizontal="center" vertical="center"/>
      <protection hidden="1"/>
    </xf>
    <xf numFmtId="0" fontId="26" fillId="0" borderId="0" xfId="0" applyNumberFormat="1" applyFont="1" applyProtection="1"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Border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 applyProtection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Border="1" applyAlignment="1">
      <alignment horizontal="right"/>
    </xf>
    <xf numFmtId="0" fontId="8" fillId="7" borderId="0" xfId="19" applyFont="1" applyFill="1" applyBorder="1"/>
    <xf numFmtId="0" fontId="9" fillId="7" borderId="0" xfId="19" applyFont="1" applyFill="1" applyBorder="1" applyAlignment="1">
      <alignment horizontal="center"/>
    </xf>
    <xf numFmtId="0" fontId="8" fillId="7" borderId="0" xfId="13" applyFont="1" applyFill="1" applyBorder="1" applyAlignment="1" applyProtection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4" fillId="0" borderId="0" xfId="33" applyFont="1" applyFill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54" fillId="2" borderId="0" xfId="13" applyFont="1" applyFill="1" applyBorder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deee\Informe%20Desempe&#241;o\2021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Y102"/>
  <sheetViews>
    <sheetView showGridLines="0" zoomScale="85" zoomScaleNormal="85" workbookViewId="0">
      <pane xSplit="11" ySplit="7" topLeftCell="FK20" activePane="bottomRight" state="frozen"/>
      <selection activeCell="B9" sqref="B9"/>
      <selection pane="topRight" activeCell="B9" sqref="B9"/>
      <selection pane="bottomLeft" activeCell="B9" sqref="B9"/>
      <selection pane="bottomRight" activeCell="C11" sqref="C11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72" width="9.33203125" style="345" customWidth="1"/>
    <col min="173" max="173" width="11.33203125" style="1" customWidth="1"/>
    <col min="174" max="181" width="9.33203125" style="1" customWidth="1"/>
    <col min="182" max="184" width="12.44140625" style="347" customWidth="1"/>
    <col min="185" max="185" width="13.44140625" style="1" customWidth="1"/>
    <col min="186" max="187" width="13.44140625" style="345" customWidth="1"/>
    <col min="188" max="194" width="11" style="1" bestFit="1" customWidth="1"/>
    <col min="195" max="195" width="11.109375" style="1" customWidth="1"/>
    <col min="196" max="196" width="10.44140625" style="1" customWidth="1"/>
    <col min="197" max="197" width="13.33203125" style="1" customWidth="1"/>
    <col min="198" max="16384" width="11.44140625" style="1"/>
  </cols>
  <sheetData>
    <row r="1" spans="1:207" x14ac:dyDescent="0.3">
      <c r="A1" s="2"/>
    </row>
    <row r="2" spans="1:207" ht="15.6" x14ac:dyDescent="0.3">
      <c r="B2" s="448" t="s">
        <v>319</v>
      </c>
      <c r="D2" s="460"/>
      <c r="H2" s="460" t="s">
        <v>325</v>
      </c>
    </row>
    <row r="3" spans="1:207" x14ac:dyDescent="0.3">
      <c r="B3" s="5" t="s">
        <v>0</v>
      </c>
      <c r="FX3" s="365"/>
    </row>
    <row r="4" spans="1:207" x14ac:dyDescent="0.3">
      <c r="B4" s="5" t="s">
        <v>1</v>
      </c>
      <c r="D4" s="6"/>
      <c r="FX4" s="348"/>
    </row>
    <row r="5" spans="1:207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  <c r="EZ5" s="303"/>
      <c r="FA5" s="303"/>
      <c r="FB5" s="303"/>
      <c r="FC5" s="303"/>
      <c r="FD5" s="303"/>
      <c r="FE5" s="303"/>
      <c r="FF5" s="303"/>
      <c r="FG5" s="303"/>
      <c r="FH5" s="303"/>
      <c r="FI5" s="303"/>
      <c r="FJ5" s="303"/>
      <c r="FK5" s="303"/>
      <c r="FL5" s="303"/>
      <c r="FM5" s="303"/>
      <c r="FN5" s="303"/>
      <c r="FO5" s="303"/>
      <c r="FP5" s="303"/>
      <c r="FX5" s="291"/>
    </row>
    <row r="6" spans="1:207" ht="12.75" customHeight="1" x14ac:dyDescent="0.3">
      <c r="B6" s="10"/>
      <c r="C6" s="565" t="s">
        <v>361</v>
      </c>
      <c r="D6" s="565" t="s">
        <v>362</v>
      </c>
      <c r="E6" s="566" t="s">
        <v>363</v>
      </c>
      <c r="F6" s="566"/>
      <c r="G6" s="402"/>
      <c r="H6" s="565" t="s">
        <v>364</v>
      </c>
      <c r="I6" s="566" t="s">
        <v>365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R6" s="564" t="s">
        <v>2</v>
      </c>
      <c r="FS6" s="564"/>
      <c r="FT6" s="564"/>
      <c r="FU6" s="564"/>
      <c r="FV6" s="564"/>
      <c r="FW6" s="564"/>
      <c r="FX6" s="564"/>
      <c r="FY6" s="564"/>
      <c r="FZ6" s="367"/>
      <c r="GA6" s="391"/>
      <c r="GB6" s="394"/>
    </row>
    <row r="7" spans="1:207" s="3" customFormat="1" x14ac:dyDescent="0.3">
      <c r="A7" s="11"/>
      <c r="B7" s="12"/>
      <c r="C7" s="565"/>
      <c r="D7" s="565"/>
      <c r="E7" s="342" t="s">
        <v>3</v>
      </c>
      <c r="F7" s="342" t="s">
        <v>4</v>
      </c>
      <c r="G7" s="344"/>
      <c r="H7" s="565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15"/>
      <c r="FR7" s="16">
        <v>2009</v>
      </c>
      <c r="FS7" s="16">
        <v>2010</v>
      </c>
      <c r="FT7" s="16" t="s">
        <v>296</v>
      </c>
      <c r="FU7" s="16" t="s">
        <v>297</v>
      </c>
      <c r="FV7" s="16" t="s">
        <v>298</v>
      </c>
      <c r="FW7" s="16" t="s">
        <v>299</v>
      </c>
      <c r="FX7" s="16" t="s">
        <v>300</v>
      </c>
      <c r="FY7" s="16" t="s">
        <v>301</v>
      </c>
      <c r="FZ7" s="321" t="s">
        <v>302</v>
      </c>
      <c r="GA7" s="321" t="s">
        <v>303</v>
      </c>
      <c r="GB7" s="321" t="s">
        <v>304</v>
      </c>
      <c r="GC7" s="321" t="s">
        <v>305</v>
      </c>
      <c r="GD7" s="321" t="s">
        <v>306</v>
      </c>
      <c r="GE7" s="321" t="s">
        <v>334</v>
      </c>
    </row>
    <row r="8" spans="1:207" s="3" customFormat="1" x14ac:dyDescent="0.3">
      <c r="A8" s="17"/>
      <c r="B8" s="18" t="s">
        <v>366</v>
      </c>
      <c r="C8" s="329"/>
      <c r="D8" s="329"/>
      <c r="E8" s="19"/>
      <c r="F8" s="19"/>
      <c r="H8" s="19"/>
      <c r="I8" s="19"/>
      <c r="J8" s="19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7"/>
      <c r="ER8" s="347"/>
      <c r="ES8" s="347"/>
      <c r="ET8" s="347"/>
      <c r="EU8" s="347"/>
      <c r="EV8" s="347"/>
      <c r="EW8" s="347"/>
      <c r="EX8" s="347"/>
      <c r="EY8" s="347"/>
      <c r="EZ8" s="347"/>
      <c r="FA8" s="347"/>
      <c r="FB8" s="347"/>
      <c r="FC8" s="347"/>
      <c r="FD8" s="347"/>
      <c r="FE8" s="347"/>
      <c r="FF8" s="347"/>
      <c r="FG8" s="347"/>
      <c r="FH8" s="347"/>
      <c r="FI8" s="347"/>
      <c r="FJ8" s="347"/>
      <c r="FK8" s="347"/>
      <c r="FL8" s="347"/>
      <c r="FM8" s="347"/>
      <c r="FN8" s="347"/>
      <c r="FO8" s="347"/>
      <c r="FP8" s="347"/>
      <c r="FR8" s="405"/>
      <c r="FS8" s="405"/>
      <c r="FT8" s="405"/>
      <c r="FU8" s="405"/>
      <c r="FV8" s="405"/>
      <c r="FW8" s="405"/>
      <c r="FX8" s="405"/>
      <c r="FY8" s="405"/>
      <c r="FZ8" s="405"/>
      <c r="GA8" s="405"/>
      <c r="GB8" s="405"/>
      <c r="GC8" s="405"/>
      <c r="GD8" s="405"/>
      <c r="GE8" s="405"/>
      <c r="GF8" s="347"/>
      <c r="GG8" s="347"/>
      <c r="GH8" s="347"/>
      <c r="GI8" s="347"/>
      <c r="GJ8" s="347"/>
      <c r="GK8" s="347"/>
      <c r="GL8" s="347"/>
    </row>
    <row r="9" spans="1:207" s="3" customFormat="1" x14ac:dyDescent="0.3">
      <c r="A9" s="17">
        <v>8</v>
      </c>
      <c r="B9" s="21" t="s">
        <v>367</v>
      </c>
      <c r="C9" s="351">
        <v>133.13293270022885</v>
      </c>
      <c r="D9" s="351">
        <v>67.681688485125875</v>
      </c>
      <c r="E9" s="351">
        <v>65.451244215102975</v>
      </c>
      <c r="F9" s="348">
        <v>0.96704508531117572</v>
      </c>
      <c r="G9" s="351"/>
      <c r="H9" s="351">
        <v>47.506979885167453</v>
      </c>
      <c r="I9" s="351">
        <v>20.174708599958421</v>
      </c>
      <c r="J9" s="348">
        <v>0.42466830450439419</v>
      </c>
      <c r="K9" s="22"/>
      <c r="L9" s="22">
        <v>58.901400000000002</v>
      </c>
      <c r="M9" s="351">
        <v>51.762799999999999</v>
      </c>
      <c r="N9" s="351">
        <v>51.771299999999997</v>
      </c>
      <c r="O9" s="351">
        <v>55.964100000000002</v>
      </c>
      <c r="P9" s="351">
        <v>61.409500000000001</v>
      </c>
      <c r="Q9" s="351">
        <v>73.409599999999998</v>
      </c>
      <c r="R9" s="351">
        <v>68.198499999999996</v>
      </c>
      <c r="S9" s="351">
        <v>78.092999999999989</v>
      </c>
      <c r="T9" s="351">
        <v>72.565000000000012</v>
      </c>
      <c r="U9" s="351">
        <v>80.807140909090876</v>
      </c>
      <c r="V9" s="351">
        <v>82.950299999999999</v>
      </c>
      <c r="W9" s="351">
        <v>82.070386363636345</v>
      </c>
      <c r="X9" s="351">
        <v>85.064147368421075</v>
      </c>
      <c r="Y9" s="351">
        <v>82.077284210526301</v>
      </c>
      <c r="Z9" s="351">
        <v>86.68699565217392</v>
      </c>
      <c r="AA9" s="351">
        <v>92.349100000000007</v>
      </c>
      <c r="AB9" s="351">
        <v>84.848925000000008</v>
      </c>
      <c r="AC9" s="351">
        <v>84.548481818181799</v>
      </c>
      <c r="AD9" s="351">
        <v>82.505499999999998</v>
      </c>
      <c r="AE9" s="351">
        <v>84.976213636363639</v>
      </c>
      <c r="AF9" s="351">
        <v>87.049199999999971</v>
      </c>
      <c r="AG9" s="351">
        <v>93.3613</v>
      </c>
      <c r="AH9" s="351">
        <v>96.126450000000006</v>
      </c>
      <c r="AI9" s="351">
        <v>101.67703636363635</v>
      </c>
      <c r="AJ9" s="351">
        <v>107.68001999999998</v>
      </c>
      <c r="AK9" s="351">
        <v>114.97610526315789</v>
      </c>
      <c r="AL9" s="351">
        <v>126.29874782608694</v>
      </c>
      <c r="AM9" s="351">
        <v>133.5949</v>
      </c>
      <c r="AN9" s="351">
        <v>123.59460000000001</v>
      </c>
      <c r="AO9" s="351">
        <v>124.04279999999999</v>
      </c>
      <c r="AP9" s="351">
        <v>128.10735000000003</v>
      </c>
      <c r="AQ9" s="351">
        <v>122.63634782608696</v>
      </c>
      <c r="AR9" s="351">
        <v>121.9579</v>
      </c>
      <c r="AS9" s="351">
        <v>123.11080000000001</v>
      </c>
      <c r="AT9" s="351">
        <v>127.42275000000002</v>
      </c>
      <c r="AU9" s="351">
        <v>119.78790000000001</v>
      </c>
      <c r="AV9" s="351">
        <v>126.71946</v>
      </c>
      <c r="AW9" s="351">
        <v>132.78720000000004</v>
      </c>
      <c r="AX9" s="351">
        <v>134.60045454545457</v>
      </c>
      <c r="AY9" s="351">
        <v>132.29979</v>
      </c>
      <c r="AZ9" s="351">
        <v>122.38189090909094</v>
      </c>
      <c r="BA9" s="351">
        <v>109.8258</v>
      </c>
      <c r="BB9" s="351">
        <v>116.91279999999999</v>
      </c>
      <c r="BC9" s="351">
        <v>127.24630434782607</v>
      </c>
      <c r="BD9" s="351">
        <v>131.65850526315791</v>
      </c>
      <c r="BE9" s="351">
        <v>130.21880869565217</v>
      </c>
      <c r="BF9" s="351">
        <v>123.90294000000002</v>
      </c>
      <c r="BG9" s="351">
        <v>123.69168000000002</v>
      </c>
      <c r="BH9" s="351">
        <v>126.9378</v>
      </c>
      <c r="BI9" s="351">
        <v>132.3559263157895</v>
      </c>
      <c r="BJ9" s="351">
        <v>122.42076</v>
      </c>
      <c r="BK9" s="351">
        <v>115.14739090909089</v>
      </c>
      <c r="BL9" s="351">
        <v>114.63575454545456</v>
      </c>
      <c r="BM9" s="351">
        <v>116.43155999999999</v>
      </c>
      <c r="BN9" s="351">
        <v>120.60796363636364</v>
      </c>
      <c r="BO9" s="351">
        <v>124.39884545454544</v>
      </c>
      <c r="BP9" s="351">
        <v>123.50583000000003</v>
      </c>
      <c r="BQ9" s="351">
        <v>122.1955304347826</v>
      </c>
      <c r="BR9" s="351">
        <v>119.06823157894735</v>
      </c>
      <c r="BS9" s="351">
        <v>123.3216</v>
      </c>
      <c r="BT9" s="351">
        <v>120.7294</v>
      </c>
      <c r="BU9" s="351">
        <v>120.99978947368422</v>
      </c>
      <c r="BV9" s="351">
        <v>119.7954</v>
      </c>
      <c r="BW9" s="351">
        <v>121.11920000000002</v>
      </c>
      <c r="BX9" s="351">
        <v>120.0848</v>
      </c>
      <c r="BY9" s="351">
        <v>120.89040000000001</v>
      </c>
      <c r="BZ9" s="351">
        <v>117.59790000000002</v>
      </c>
      <c r="CA9" s="351">
        <v>116.34060000000002</v>
      </c>
      <c r="CB9" s="351">
        <v>111.0988</v>
      </c>
      <c r="CC9" s="351">
        <v>101.83959130434779</v>
      </c>
      <c r="CD9" s="351">
        <v>93.479399999999998</v>
      </c>
      <c r="CE9" s="351">
        <v>72.656199999999998</v>
      </c>
      <c r="CF9" s="351">
        <v>64.760220000000004</v>
      </c>
      <c r="CG9" s="351">
        <v>73.518457894736798</v>
      </c>
      <c r="CH9" s="351">
        <v>68.793900000000008</v>
      </c>
      <c r="CI9" s="351">
        <v>72.085999999999999</v>
      </c>
      <c r="CJ9" s="351">
        <v>77.480130000000003</v>
      </c>
      <c r="CK9" s="351">
        <v>72.443700000000021</v>
      </c>
      <c r="CL9" s="351">
        <v>64.756745454545467</v>
      </c>
      <c r="CM9" s="351">
        <v>57.981200000000001</v>
      </c>
      <c r="CN9" s="351">
        <v>58.293800000000005</v>
      </c>
      <c r="CO9" s="351">
        <v>58.242927272727279</v>
      </c>
      <c r="CP9" s="351">
        <v>54.294063157894747</v>
      </c>
      <c r="CQ9" s="351">
        <v>43.039500000000004</v>
      </c>
      <c r="CR9" s="351">
        <v>38.148821052631568</v>
      </c>
      <c r="CS9" s="351">
        <v>38.082449999999994</v>
      </c>
      <c r="CT9" s="351">
        <v>41.849563636363648</v>
      </c>
      <c r="CU9" s="351">
        <v>46.608000000000004</v>
      </c>
      <c r="CV9" s="351">
        <v>53.763600000000011</v>
      </c>
      <c r="CW9" s="351">
        <v>57.644236363636374</v>
      </c>
      <c r="CX9" s="351">
        <v>51.478350000000013</v>
      </c>
      <c r="CY9" s="351">
        <v>53.399986956521744</v>
      </c>
      <c r="CZ9" s="351">
        <v>54.661600000000007</v>
      </c>
      <c r="DA9" s="351">
        <v>60.130200000000002</v>
      </c>
      <c r="DB9" s="351">
        <v>54.870060000000002</v>
      </c>
      <c r="DC9" s="351">
        <v>61.661199999999994</v>
      </c>
      <c r="DD9" s="351">
        <v>63.222000000000001</v>
      </c>
      <c r="DE9" s="351">
        <v>63.899000000000001</v>
      </c>
      <c r="DF9" s="351">
        <v>59.364808695652179</v>
      </c>
      <c r="DG9" s="351">
        <v>61.130336842105265</v>
      </c>
      <c r="DH9" s="351">
        <v>57.995890909090896</v>
      </c>
      <c r="DI9" s="351">
        <v>53.709409090909091</v>
      </c>
      <c r="DJ9" s="351">
        <v>57.548400000000022</v>
      </c>
      <c r="DK9" s="351">
        <v>67.195800000000006</v>
      </c>
      <c r="DL9" s="351">
        <v>61.344834782608707</v>
      </c>
      <c r="DM9" s="351">
        <v>67.689490909090907</v>
      </c>
      <c r="DN9" s="351">
        <v>73.253040000000027</v>
      </c>
      <c r="DO9" s="351">
        <v>74.641979999999975</v>
      </c>
      <c r="DP9" s="351">
        <v>79.632000000000005</v>
      </c>
      <c r="DQ9" s="351">
        <v>73.779631578947345</v>
      </c>
      <c r="DR9" s="351">
        <v>74.877599999999987</v>
      </c>
      <c r="DS9" s="351">
        <v>82.238000000000014</v>
      </c>
      <c r="DT9" s="351">
        <v>87.423381818181824</v>
      </c>
      <c r="DU9" s="351">
        <v>84.656599999999997</v>
      </c>
      <c r="DV9" s="351">
        <v>84.647033333333326</v>
      </c>
      <c r="DW9" s="351">
        <v>86.747713043478257</v>
      </c>
      <c r="DX9" s="351">
        <v>90.847768421052635</v>
      </c>
      <c r="DY9" s="351">
        <v>94.182260869565198</v>
      </c>
      <c r="DZ9" s="351">
        <v>81.284490000000005</v>
      </c>
      <c r="EA9" s="351">
        <v>69.015566666666672</v>
      </c>
      <c r="EB9" s="351">
        <v>72.083200000000005</v>
      </c>
      <c r="EC9" s="351">
        <v>77.708842105263145</v>
      </c>
      <c r="ED9" s="351">
        <v>79.056600000000003</v>
      </c>
      <c r="EE9" s="351">
        <v>81.503399999999985</v>
      </c>
      <c r="EF9" s="351">
        <v>80.225536363636351</v>
      </c>
      <c r="EG9" s="351">
        <v>73.068659999999994</v>
      </c>
      <c r="EH9" s="351">
        <v>76.608200000000011</v>
      </c>
      <c r="EI9" s="351">
        <v>72.87954545454545</v>
      </c>
      <c r="EJ9" s="351">
        <v>77.560560000000009</v>
      </c>
      <c r="EK9" s="351">
        <v>76.282773913043485</v>
      </c>
      <c r="EL9" s="351">
        <v>74.243621052631582</v>
      </c>
      <c r="EM9" s="351">
        <v>77.0518</v>
      </c>
      <c r="EN9" s="351">
        <v>72.807799999999986</v>
      </c>
      <c r="EO9" s="351">
        <v>62.952915789473678</v>
      </c>
      <c r="EP9" s="351">
        <v>43.115863636363635</v>
      </c>
      <c r="EQ9" s="351">
        <v>27.487599999999993</v>
      </c>
      <c r="ER9" s="351">
        <v>31.170719999999996</v>
      </c>
      <c r="ES9" s="351">
        <v>41.835818181818183</v>
      </c>
      <c r="ET9" s="351">
        <v>45.753272727272702</v>
      </c>
      <c r="EU9" s="351">
        <v>46.486400000000003</v>
      </c>
      <c r="EV9" s="351">
        <v>42.302999999999997</v>
      </c>
      <c r="EW9" s="351">
        <v>44.441727272727277</v>
      </c>
      <c r="EX9" s="351">
        <v>48.130010526315786</v>
      </c>
      <c r="EY9" s="351">
        <v>56.407527272727272</v>
      </c>
      <c r="EZ9" s="351">
        <v>59.687084210526322</v>
      </c>
      <c r="FA9" s="351">
        <v>67.236694736842111</v>
      </c>
      <c r="FB9" s="351">
        <v>70.246643478260879</v>
      </c>
      <c r="FC9" s="351">
        <v>68.464200000000005</v>
      </c>
      <c r="FD9" s="351">
        <v>72.773820000000001</v>
      </c>
      <c r="FE9" s="351">
        <v>76.96748181818181</v>
      </c>
      <c r="FF9" s="351">
        <v>77.308800000000005</v>
      </c>
      <c r="FG9" s="351">
        <v>75.104781818181834</v>
      </c>
      <c r="FH9" s="351">
        <v>83.538199999999989</v>
      </c>
      <c r="FI9" s="351">
        <v>96.419999999999987</v>
      </c>
      <c r="FJ9" s="351">
        <v>90.666450000000026</v>
      </c>
      <c r="FK9" s="351">
        <v>84.324200000000005</v>
      </c>
      <c r="FL9" s="351">
        <v>100.82939999999999</v>
      </c>
      <c r="FM9" s="351">
        <v>113.05405263157895</v>
      </c>
      <c r="FN9" s="351">
        <v>145.61756086956524</v>
      </c>
      <c r="FO9" s="351">
        <v>153.57405</v>
      </c>
      <c r="FP9" s="351">
        <v>152.58960000000002</v>
      </c>
      <c r="FQ9" s="351"/>
      <c r="FR9" s="22">
        <v>68.158585606060598</v>
      </c>
      <c r="FS9" s="22">
        <v>88.439219504108578</v>
      </c>
      <c r="FT9" s="351">
        <v>122.76751840961099</v>
      </c>
      <c r="FU9" s="351">
        <v>126.02046948009847</v>
      </c>
      <c r="FV9" s="351">
        <v>121.75226607291448</v>
      </c>
      <c r="FW9" s="351">
        <v>111.38595673150265</v>
      </c>
      <c r="FX9" s="351">
        <v>63.80755364832536</v>
      </c>
      <c r="FY9" s="351">
        <v>51.024839000762789</v>
      </c>
      <c r="FZ9" s="351">
        <v>63.41624926912143</v>
      </c>
      <c r="GA9" s="351">
        <v>82.444337144268772</v>
      </c>
      <c r="GB9" s="351">
        <v>76.522728240760003</v>
      </c>
      <c r="GC9" s="351">
        <v>46.90772128389154</v>
      </c>
      <c r="GD9" s="351">
        <f t="shared" ref="GD9:GE49" si="0">C9</f>
        <v>133.13293270022885</v>
      </c>
      <c r="GE9" s="351">
        <f t="shared" si="0"/>
        <v>67.681688485125875</v>
      </c>
      <c r="GF9" s="389"/>
      <c r="GG9" s="389"/>
      <c r="GH9" s="389"/>
      <c r="GI9" s="389"/>
      <c r="GJ9" s="389"/>
      <c r="GK9" s="389"/>
      <c r="GL9" s="389"/>
      <c r="GM9" s="389"/>
      <c r="GN9" s="389"/>
      <c r="GO9" s="389"/>
      <c r="GP9" s="351"/>
      <c r="GQ9" s="347"/>
      <c r="GR9" s="347"/>
      <c r="GS9" s="347"/>
      <c r="GT9" s="347"/>
      <c r="GU9" s="347"/>
      <c r="GV9" s="347"/>
      <c r="GW9" s="347"/>
      <c r="GX9" s="347"/>
      <c r="GY9" s="347"/>
    </row>
    <row r="10" spans="1:207" s="3" customFormat="1" x14ac:dyDescent="0.3">
      <c r="A10" s="17">
        <v>12</v>
      </c>
      <c r="B10" s="21" t="s">
        <v>368</v>
      </c>
      <c r="C10" s="351">
        <v>24.19718878593762</v>
      </c>
      <c r="D10" s="351">
        <v>12.301288346987613</v>
      </c>
      <c r="E10" s="351">
        <v>11.895900438950006</v>
      </c>
      <c r="F10" s="348">
        <v>0.96704508531117561</v>
      </c>
      <c r="G10" s="351"/>
      <c r="H10" s="351">
        <v>8.6344928907974268</v>
      </c>
      <c r="I10" s="351">
        <v>3.6667954561901865</v>
      </c>
      <c r="J10" s="348">
        <v>0.42466830450439397</v>
      </c>
      <c r="K10" s="22"/>
      <c r="L10" s="351">
        <v>10.705452562704467</v>
      </c>
      <c r="M10" s="351">
        <v>9.4079970919665534</v>
      </c>
      <c r="N10" s="351">
        <v>9.4095419847328206</v>
      </c>
      <c r="O10" s="351">
        <v>10.171592148309703</v>
      </c>
      <c r="P10" s="351">
        <v>11.161304980007266</v>
      </c>
      <c r="Q10" s="351">
        <v>13.342348237004721</v>
      </c>
      <c r="R10" s="351">
        <v>12.395219920029074</v>
      </c>
      <c r="S10" s="351">
        <v>14.193565976008717</v>
      </c>
      <c r="T10" s="351">
        <v>13.188840421664846</v>
      </c>
      <c r="U10" s="351">
        <v>14.686866759194992</v>
      </c>
      <c r="V10" s="351">
        <v>15.076390403489635</v>
      </c>
      <c r="W10" s="351">
        <v>14.916464260929901</v>
      </c>
      <c r="X10" s="351">
        <v>15.460586580956205</v>
      </c>
      <c r="Y10" s="351">
        <v>14.917717959019679</v>
      </c>
      <c r="Z10" s="351">
        <v>15.755542648523063</v>
      </c>
      <c r="AA10" s="351">
        <v>16.784641948382401</v>
      </c>
      <c r="AB10" s="351">
        <v>15.421469465648851</v>
      </c>
      <c r="AC10" s="351">
        <v>15.366863289382364</v>
      </c>
      <c r="AD10" s="351">
        <v>14.995547073791343</v>
      </c>
      <c r="AE10" s="351">
        <v>15.444604441360161</v>
      </c>
      <c r="AF10" s="351">
        <v>15.821374045801516</v>
      </c>
      <c r="AG10" s="351">
        <v>16.968611414031255</v>
      </c>
      <c r="AH10" s="351">
        <v>17.471183206106865</v>
      </c>
      <c r="AI10" s="351">
        <v>18.48001387925051</v>
      </c>
      <c r="AJ10" s="351">
        <v>19.571068702290066</v>
      </c>
      <c r="AK10" s="351">
        <v>20.8971474487746</v>
      </c>
      <c r="AL10" s="351">
        <v>22.955061400597401</v>
      </c>
      <c r="AM10" s="351">
        <v>24.281152308251535</v>
      </c>
      <c r="AN10" s="351">
        <v>22.463576881134127</v>
      </c>
      <c r="AO10" s="351">
        <v>22.54503816793892</v>
      </c>
      <c r="AP10" s="351">
        <v>23.283778625954195</v>
      </c>
      <c r="AQ10" s="351">
        <v>22.289412545635571</v>
      </c>
      <c r="AR10" s="351">
        <v>22.166103235187197</v>
      </c>
      <c r="AS10" s="351">
        <v>22.375645219920024</v>
      </c>
      <c r="AT10" s="351">
        <v>23.159351145038162</v>
      </c>
      <c r="AU10" s="351">
        <v>21.77170119956379</v>
      </c>
      <c r="AV10" s="351">
        <v>23.031526717557242</v>
      </c>
      <c r="AW10" s="351">
        <v>24.134351145038167</v>
      </c>
      <c r="AX10" s="351">
        <v>24.46391394864677</v>
      </c>
      <c r="AY10" s="351">
        <v>24.045763358778618</v>
      </c>
      <c r="AZ10" s="351">
        <v>22.243164469118664</v>
      </c>
      <c r="BA10" s="351">
        <v>19.961068702290071</v>
      </c>
      <c r="BB10" s="351">
        <v>21.249145765176291</v>
      </c>
      <c r="BC10" s="351">
        <v>23.127281778957837</v>
      </c>
      <c r="BD10" s="351">
        <v>23.929208517476891</v>
      </c>
      <c r="BE10" s="351">
        <v>23.66754065715233</v>
      </c>
      <c r="BF10" s="351">
        <v>22.519618320610682</v>
      </c>
      <c r="BG10" s="351">
        <v>22.481221374045798</v>
      </c>
      <c r="BH10" s="351">
        <v>23.071210468920384</v>
      </c>
      <c r="BI10" s="351">
        <v>24.055966251506625</v>
      </c>
      <c r="BJ10" s="351">
        <v>22.250229007633582</v>
      </c>
      <c r="BK10" s="351">
        <v>20.928278972935448</v>
      </c>
      <c r="BL10" s="351">
        <v>20.835287994448294</v>
      </c>
      <c r="BM10" s="351">
        <v>21.161679389312969</v>
      </c>
      <c r="BN10" s="351">
        <v>21.920749479528098</v>
      </c>
      <c r="BO10" s="351">
        <v>22.609750173490621</v>
      </c>
      <c r="BP10" s="351">
        <v>22.4474427480916</v>
      </c>
      <c r="BQ10" s="351">
        <v>22.209293063391957</v>
      </c>
      <c r="BR10" s="351">
        <v>21.640899959823212</v>
      </c>
      <c r="BS10" s="351">
        <v>22.41395856052344</v>
      </c>
      <c r="BT10" s="351">
        <v>21.942820792439104</v>
      </c>
      <c r="BU10" s="351">
        <v>21.991964644435509</v>
      </c>
      <c r="BV10" s="351">
        <v>21.773064340239905</v>
      </c>
      <c r="BW10" s="351">
        <v>22.013667757179203</v>
      </c>
      <c r="BX10" s="351">
        <v>21.825663395129038</v>
      </c>
      <c r="BY10" s="351">
        <v>21.972082878953103</v>
      </c>
      <c r="BZ10" s="351">
        <v>21.373664122137402</v>
      </c>
      <c r="CA10" s="351">
        <v>21.145147219193017</v>
      </c>
      <c r="CB10" s="351">
        <v>20.192439113049794</v>
      </c>
      <c r="CC10" s="351">
        <v>18.509558579488868</v>
      </c>
      <c r="CD10" s="351">
        <v>16.990076335877855</v>
      </c>
      <c r="CE10" s="351">
        <v>13.205416212286437</v>
      </c>
      <c r="CF10" s="351">
        <v>11.770305343511447</v>
      </c>
      <c r="CG10" s="351">
        <v>13.362133386902357</v>
      </c>
      <c r="CH10" s="351">
        <v>12.503435114503814</v>
      </c>
      <c r="CI10" s="351">
        <v>13.101781170483456</v>
      </c>
      <c r="CJ10" s="351">
        <v>14.082175572519079</v>
      </c>
      <c r="CK10" s="351">
        <v>13.166793893129769</v>
      </c>
      <c r="CL10" s="351">
        <v>11.769673837612768</v>
      </c>
      <c r="CM10" s="351">
        <v>10.538204289349324</v>
      </c>
      <c r="CN10" s="351">
        <v>10.595019992729913</v>
      </c>
      <c r="CO10" s="351">
        <v>10.585773768216514</v>
      </c>
      <c r="CP10" s="351">
        <v>9.8680594616311748</v>
      </c>
      <c r="CQ10" s="351">
        <v>7.8225190839694632</v>
      </c>
      <c r="CR10" s="351">
        <v>6.9336279630373596</v>
      </c>
      <c r="CS10" s="351">
        <v>6.9215648854961795</v>
      </c>
      <c r="CT10" s="351">
        <v>7.6062456627342119</v>
      </c>
      <c r="CU10" s="351">
        <v>8.4711014176663006</v>
      </c>
      <c r="CV10" s="351">
        <v>9.7716466739367487</v>
      </c>
      <c r="CW10" s="351">
        <v>10.476960444136015</v>
      </c>
      <c r="CX10" s="351">
        <v>9.3562977099236626</v>
      </c>
      <c r="CY10" s="351">
        <v>9.7055592432791205</v>
      </c>
      <c r="CZ10" s="351">
        <v>9.9348600508905829</v>
      </c>
      <c r="DA10" s="351">
        <v>10.928789531079603</v>
      </c>
      <c r="DB10" s="351">
        <v>9.9727480916030498</v>
      </c>
      <c r="DC10" s="351">
        <v>11.207051981097777</v>
      </c>
      <c r="DD10" s="351">
        <v>11.490730643402395</v>
      </c>
      <c r="DE10" s="351">
        <v>11.613776808433293</v>
      </c>
      <c r="DF10" s="351">
        <v>10.78967806173249</v>
      </c>
      <c r="DG10" s="351">
        <v>11.110566492567292</v>
      </c>
      <c r="DH10" s="351">
        <v>10.540874392782783</v>
      </c>
      <c r="DI10" s="351">
        <v>9.7617973629423975</v>
      </c>
      <c r="DJ10" s="351">
        <v>10.459541984732825</v>
      </c>
      <c r="DK10" s="351">
        <v>12.212977099236637</v>
      </c>
      <c r="DL10" s="351">
        <v>11.149551941586457</v>
      </c>
      <c r="DM10" s="351">
        <v>12.302706453851487</v>
      </c>
      <c r="DN10" s="351">
        <v>13.313893129770992</v>
      </c>
      <c r="DO10" s="351">
        <v>13.566335877862587</v>
      </c>
      <c r="DP10" s="351">
        <v>14.473282442748088</v>
      </c>
      <c r="DQ10" s="351">
        <v>13.40960224989955</v>
      </c>
      <c r="DR10" s="351">
        <v>13.609160305343504</v>
      </c>
      <c r="DS10" s="351">
        <v>14.946928389676479</v>
      </c>
      <c r="DT10" s="351">
        <v>15.889382373351834</v>
      </c>
      <c r="DU10" s="351">
        <v>15.386513994910935</v>
      </c>
      <c r="DV10" s="351">
        <v>15.38477523324851</v>
      </c>
      <c r="DW10" s="351">
        <v>15.766578161301023</v>
      </c>
      <c r="DX10" s="351">
        <v>16.511771795901964</v>
      </c>
      <c r="DY10" s="351">
        <v>17.117822768005301</v>
      </c>
      <c r="DZ10" s="351">
        <v>14.773625954198469</v>
      </c>
      <c r="EA10" s="351">
        <v>12.54372349448685</v>
      </c>
      <c r="EB10" s="351">
        <v>13.101272264631039</v>
      </c>
      <c r="EC10" s="351">
        <v>14.123744475693043</v>
      </c>
      <c r="ED10" s="351">
        <v>14.368702290076332</v>
      </c>
      <c r="EE10" s="351">
        <v>14.813413304252991</v>
      </c>
      <c r="EF10" s="351">
        <v>14.581158917418453</v>
      </c>
      <c r="EG10" s="351">
        <v>13.280381679389308</v>
      </c>
      <c r="EH10" s="351">
        <v>13.923700472555431</v>
      </c>
      <c r="EI10" s="351">
        <v>13.246009715475358</v>
      </c>
      <c r="EJ10" s="351">
        <v>14.096793893129767</v>
      </c>
      <c r="EK10" s="351">
        <v>13.864553601062061</v>
      </c>
      <c r="EL10" s="351">
        <v>13.49393330654881</v>
      </c>
      <c r="EM10" s="351">
        <v>14.004325699745543</v>
      </c>
      <c r="EN10" s="351">
        <v>13.232969829153028</v>
      </c>
      <c r="EO10" s="351">
        <v>11.441824025713133</v>
      </c>
      <c r="EP10" s="351">
        <v>7.8363983344899344</v>
      </c>
      <c r="EQ10" s="351">
        <v>4.9959287531806584</v>
      </c>
      <c r="ER10" s="351">
        <v>5.665343511450379</v>
      </c>
      <c r="ES10" s="351">
        <v>7.6037473976405252</v>
      </c>
      <c r="ET10" s="351">
        <v>8.3157529493407285</v>
      </c>
      <c r="EU10" s="351">
        <v>8.4490003635041777</v>
      </c>
      <c r="EV10" s="351">
        <v>7.6886586695746972</v>
      </c>
      <c r="EW10" s="351">
        <v>8.0773768216516295</v>
      </c>
      <c r="EX10" s="351">
        <v>8.7477300120530295</v>
      </c>
      <c r="EY10" s="351">
        <v>10.25218598195697</v>
      </c>
      <c r="EZ10" s="351">
        <v>10.848252310164723</v>
      </c>
      <c r="FA10" s="351">
        <v>12.220409803133785</v>
      </c>
      <c r="FB10" s="351">
        <v>12.767474278128109</v>
      </c>
      <c r="FC10" s="351">
        <v>12.443511450381676</v>
      </c>
      <c r="FD10" s="351">
        <v>13.226793893129766</v>
      </c>
      <c r="FE10" s="351">
        <v>13.98900069396252</v>
      </c>
      <c r="FF10" s="351">
        <v>14.051035986913845</v>
      </c>
      <c r="FG10" s="351">
        <v>13.650451075641913</v>
      </c>
      <c r="FH10" s="351">
        <v>15.183242457288252</v>
      </c>
      <c r="FI10" s="351">
        <v>17.52453653217011</v>
      </c>
      <c r="FJ10" s="351">
        <v>16.478816793893127</v>
      </c>
      <c r="FK10" s="351">
        <v>15.326099600145398</v>
      </c>
      <c r="FL10" s="351">
        <v>18.325954198473276</v>
      </c>
      <c r="FM10" s="351">
        <v>20.547810365608672</v>
      </c>
      <c r="FN10" s="351">
        <v>26.466296050448054</v>
      </c>
      <c r="FO10" s="351">
        <v>27.912404580152661</v>
      </c>
      <c r="FP10" s="351">
        <v>27.733478735005445</v>
      </c>
      <c r="FQ10" s="351"/>
      <c r="FR10" s="351">
        <v>12.387965395503556</v>
      </c>
      <c r="FS10" s="351">
        <v>16.074012996021185</v>
      </c>
      <c r="FT10" s="351">
        <v>22.313253073357131</v>
      </c>
      <c r="FU10" s="351">
        <v>22.904483729570781</v>
      </c>
      <c r="FV10" s="351">
        <v>22.128728839133853</v>
      </c>
      <c r="FW10" s="351">
        <v>20.24463044920077</v>
      </c>
      <c r="FX10" s="351">
        <v>11.597156242879924</v>
      </c>
      <c r="FY10" s="351">
        <v>9.2738711379067187</v>
      </c>
      <c r="FZ10" s="351">
        <v>11.526035854075134</v>
      </c>
      <c r="GA10" s="351">
        <v>14.984430596922708</v>
      </c>
      <c r="GB10" s="351">
        <v>13.908165801664843</v>
      </c>
      <c r="GC10" s="351">
        <v>8.5255763874757395</v>
      </c>
      <c r="GD10" s="351">
        <f t="shared" si="0"/>
        <v>24.19718878593762</v>
      </c>
      <c r="GE10" s="351">
        <f t="shared" si="0"/>
        <v>12.301288346987613</v>
      </c>
      <c r="GF10" s="389"/>
      <c r="GG10" s="389"/>
      <c r="GH10" s="389"/>
      <c r="GI10" s="389"/>
      <c r="GJ10" s="389"/>
      <c r="GK10" s="389"/>
      <c r="GL10" s="389"/>
      <c r="GM10" s="389"/>
      <c r="GN10" s="389"/>
      <c r="GO10" s="389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</row>
    <row r="11" spans="1:207" s="3" customFormat="1" x14ac:dyDescent="0.3">
      <c r="A11" s="17">
        <v>9</v>
      </c>
      <c r="B11" s="21" t="s">
        <v>369</v>
      </c>
      <c r="C11" s="351">
        <v>87.380211790345427</v>
      </c>
      <c r="D11" s="351">
        <v>54.357922106352838</v>
      </c>
      <c r="E11" s="351">
        <v>33.022289683992589</v>
      </c>
      <c r="F11" s="348">
        <v>0.60749727738642267</v>
      </c>
      <c r="G11" s="351"/>
      <c r="H11" s="351">
        <v>30.838316245158353</v>
      </c>
      <c r="I11" s="351">
        <v>23.519605861194485</v>
      </c>
      <c r="J11" s="348">
        <v>0.76267477362312497</v>
      </c>
      <c r="K11" s="22"/>
      <c r="L11" s="351">
        <v>38.677500000000002</v>
      </c>
      <c r="M11" s="351">
        <v>40.628900000000002</v>
      </c>
      <c r="N11" s="351">
        <v>37.607999999999997</v>
      </c>
      <c r="O11" s="351">
        <v>42.861899999999999</v>
      </c>
      <c r="P11" s="351">
        <v>52.237499999999997</v>
      </c>
      <c r="Q11" s="351">
        <v>60.1477</v>
      </c>
      <c r="R11" s="351">
        <v>59.843200000000003</v>
      </c>
      <c r="S11" s="351">
        <v>66.210700000000003</v>
      </c>
      <c r="T11" s="351">
        <v>64.091700000000003</v>
      </c>
      <c r="U11" s="351">
        <v>67.084100000000007</v>
      </c>
      <c r="V11" s="351">
        <v>71.310500000000005</v>
      </c>
      <c r="W11" s="351">
        <v>69.066999999999993</v>
      </c>
      <c r="X11" s="351">
        <v>71.496099999999998</v>
      </c>
      <c r="Y11" s="351">
        <v>69.836799999999997</v>
      </c>
      <c r="Z11" s="351">
        <v>69.7804</v>
      </c>
      <c r="AA11" s="351">
        <v>72.9071</v>
      </c>
      <c r="AB11" s="351">
        <v>66.704999999999998</v>
      </c>
      <c r="AC11" s="351">
        <v>66.0398</v>
      </c>
      <c r="AD11" s="351">
        <v>66.254800000000003</v>
      </c>
      <c r="AE11" s="351">
        <v>66.631799999999998</v>
      </c>
      <c r="AF11" s="351">
        <v>67.168999999999997</v>
      </c>
      <c r="AG11" s="351">
        <v>71.511899999999997</v>
      </c>
      <c r="AH11" s="351">
        <v>72.402500000000003</v>
      </c>
      <c r="AI11" s="351">
        <v>75.711399999999998</v>
      </c>
      <c r="AJ11" s="351">
        <v>79.045000000000002</v>
      </c>
      <c r="AK11" s="351">
        <v>87.927599999999998</v>
      </c>
      <c r="AL11" s="351">
        <v>95.514099999999999</v>
      </c>
      <c r="AM11" s="351">
        <v>101.46129999999999</v>
      </c>
      <c r="AN11" s="351">
        <v>95.401200000000003</v>
      </c>
      <c r="AO11" s="351">
        <v>98.65</v>
      </c>
      <c r="AP11" s="351">
        <v>100.55880000000001</v>
      </c>
      <c r="AQ11" s="351">
        <v>97.422799999999995</v>
      </c>
      <c r="AR11" s="351">
        <v>97.63095238095238</v>
      </c>
      <c r="AS11" s="351">
        <v>99.265476190476178</v>
      </c>
      <c r="AT11" s="351">
        <v>100.31624999999998</v>
      </c>
      <c r="AU11" s="351">
        <v>95.25238095238096</v>
      </c>
      <c r="AV11" s="351">
        <v>102.89374999999998</v>
      </c>
      <c r="AW11" s="351">
        <v>109.09124999999997</v>
      </c>
      <c r="AX11" s="351">
        <v>111.62159090909094</v>
      </c>
      <c r="AY11" s="351">
        <v>108.6</v>
      </c>
      <c r="AZ11" s="351">
        <v>98.593181818181833</v>
      </c>
      <c r="BA11" s="351">
        <v>86.915476190476184</v>
      </c>
      <c r="BB11" s="351">
        <v>91.579761904761909</v>
      </c>
      <c r="BC11" s="351">
        <v>99.518478260869571</v>
      </c>
      <c r="BD11" s="351">
        <v>100.90263157894736</v>
      </c>
      <c r="BE11" s="351">
        <v>96.1804347826087</v>
      </c>
      <c r="BF11" s="351">
        <v>92.933750000000003</v>
      </c>
      <c r="BG11" s="351">
        <v>93.653999999999982</v>
      </c>
      <c r="BH11" s="351">
        <v>96.698333333333338</v>
      </c>
      <c r="BI11" s="351">
        <v>98.950526315789489</v>
      </c>
      <c r="BJ11" s="351">
        <v>95.785500000000013</v>
      </c>
      <c r="BK11" s="351">
        <v>91.48863636363636</v>
      </c>
      <c r="BL11" s="351">
        <v>91.141818181818195</v>
      </c>
      <c r="BM11" s="351">
        <v>89.975999999999999</v>
      </c>
      <c r="BN11" s="351">
        <v>91.294545454545457</v>
      </c>
      <c r="BO11" s="351">
        <v>93.104545454545459</v>
      </c>
      <c r="BP11" s="351">
        <v>94.584000000000003</v>
      </c>
      <c r="BQ11" s="351">
        <v>92.1091304347826</v>
      </c>
      <c r="BR11" s="351">
        <v>89.546315789473681</v>
      </c>
      <c r="BS11" s="351">
        <v>91.892857142857153</v>
      </c>
      <c r="BT11" s="351">
        <v>88.237619047619063</v>
      </c>
      <c r="BU11" s="351">
        <v>90.344736842105277</v>
      </c>
      <c r="BV11" s="351">
        <v>89.313809523809525</v>
      </c>
      <c r="BW11" s="351">
        <v>90.735238095238103</v>
      </c>
      <c r="BX11" s="351">
        <v>91.779523809523809</v>
      </c>
      <c r="BY11" s="351">
        <v>93.101904761904763</v>
      </c>
      <c r="BZ11" s="351">
        <v>88.975000000000009</v>
      </c>
      <c r="CA11" s="351">
        <v>87.641428571428605</v>
      </c>
      <c r="CB11" s="351">
        <v>85.906190476190474</v>
      </c>
      <c r="CC11" s="351">
        <v>73.147391304347835</v>
      </c>
      <c r="CD11" s="351">
        <v>63.972222222222207</v>
      </c>
      <c r="CE11" s="351">
        <v>48.875238095238089</v>
      </c>
      <c r="CF11" s="351">
        <v>38.486999999999995</v>
      </c>
      <c r="CG11" s="351">
        <v>48.698421052631602</v>
      </c>
      <c r="CH11" s="351">
        <v>45.855000000000011</v>
      </c>
      <c r="CI11" s="351">
        <v>48.552380952380965</v>
      </c>
      <c r="CJ11" s="351">
        <v>52.36</v>
      </c>
      <c r="CK11" s="351">
        <v>51.861818181818187</v>
      </c>
      <c r="CL11" s="351">
        <v>44.388181818181813</v>
      </c>
      <c r="CM11" s="351">
        <v>35.1752380952381</v>
      </c>
      <c r="CN11" s="351">
        <v>34.402380952380952</v>
      </c>
      <c r="CO11" s="351">
        <v>34.603863636363641</v>
      </c>
      <c r="CP11" s="351">
        <v>31.723684210526315</v>
      </c>
      <c r="CQ11" s="351">
        <v>23.035909090909083</v>
      </c>
      <c r="CR11" s="351">
        <v>19.054210526315796</v>
      </c>
      <c r="CS11" s="351">
        <v>20.366499999999998</v>
      </c>
      <c r="CT11" s="351">
        <v>23.640909090909098</v>
      </c>
      <c r="CU11" s="351">
        <v>25.910476190476192</v>
      </c>
      <c r="CV11" s="351">
        <v>31.819523809523812</v>
      </c>
      <c r="CW11" s="351">
        <v>35.049090909090914</v>
      </c>
      <c r="CX11" s="351">
        <v>33.827500000000001</v>
      </c>
      <c r="CY11" s="351">
        <v>34.370000000000005</v>
      </c>
      <c r="CZ11" s="351">
        <v>36.410476190476196</v>
      </c>
      <c r="DA11" s="351">
        <v>40.091904761904757</v>
      </c>
      <c r="DB11" s="351">
        <v>38.1235</v>
      </c>
      <c r="DC11" s="351">
        <v>45.313333333333333</v>
      </c>
      <c r="DD11" s="351">
        <v>46.648000000000003</v>
      </c>
      <c r="DE11" s="351">
        <v>46.948</v>
      </c>
      <c r="DF11" s="351">
        <v>43.35</v>
      </c>
      <c r="DG11" s="351">
        <v>44.524736842105263</v>
      </c>
      <c r="DH11" s="351">
        <v>43.760454545454557</v>
      </c>
      <c r="DI11" s="351">
        <v>41.572727272727271</v>
      </c>
      <c r="DJ11" s="351">
        <v>44.596315789473685</v>
      </c>
      <c r="DK11" s="351">
        <v>47.43</v>
      </c>
      <c r="DL11" s="351">
        <v>48.787999999999997</v>
      </c>
      <c r="DM11" s="351">
        <v>49.368636363636348</v>
      </c>
      <c r="DN11" s="351">
        <v>55.233999999999995</v>
      </c>
      <c r="DO11" s="351">
        <v>54.200499999999998</v>
      </c>
      <c r="DP11" s="351">
        <v>56.795714285714297</v>
      </c>
      <c r="DQ11" s="351">
        <v>54.146315789473682</v>
      </c>
      <c r="DR11" s="351">
        <v>54.357142857142854</v>
      </c>
      <c r="DS11" s="351">
        <v>57.545238095238098</v>
      </c>
      <c r="DT11" s="351">
        <v>64.940909090909088</v>
      </c>
      <c r="DU11" s="351">
        <v>64.644761904761907</v>
      </c>
      <c r="DV11" s="351">
        <v>67.159523809523805</v>
      </c>
      <c r="DW11" s="351">
        <v>63.893478260869564</v>
      </c>
      <c r="DX11" s="351">
        <v>66.354736842105268</v>
      </c>
      <c r="DY11" s="351">
        <v>70.510434782608712</v>
      </c>
      <c r="DZ11" s="351">
        <v>61.48299999999999</v>
      </c>
      <c r="EA11" s="351">
        <v>52.828333333333333</v>
      </c>
      <c r="EB11" s="351">
        <v>55.820952380952384</v>
      </c>
      <c r="EC11" s="351">
        <v>63.532105263157902</v>
      </c>
      <c r="ED11" s="351">
        <v>63.990952380952379</v>
      </c>
      <c r="EE11" s="351">
        <v>66.046190476190461</v>
      </c>
      <c r="EF11" s="351">
        <v>61.661818181818177</v>
      </c>
      <c r="EG11" s="351">
        <v>55.780499999999996</v>
      </c>
      <c r="EH11" s="351">
        <v>58.919999999999995</v>
      </c>
      <c r="EI11" s="351">
        <v>45.339090909090913</v>
      </c>
      <c r="EJ11" s="351">
        <v>50.465499999999992</v>
      </c>
      <c r="EK11" s="351">
        <v>43.022608695652174</v>
      </c>
      <c r="EL11" s="351">
        <v>37.308421052631566</v>
      </c>
      <c r="EM11" s="351">
        <v>41.417142857142856</v>
      </c>
      <c r="EN11" s="351">
        <v>43.393333333333338</v>
      </c>
      <c r="EO11" s="351">
        <v>44.618421052631582</v>
      </c>
      <c r="EP11" s="351">
        <v>24.928636363636361</v>
      </c>
      <c r="EQ11" s="351">
        <v>17.286190476190477</v>
      </c>
      <c r="ER11" s="351">
        <v>23.965000000000003</v>
      </c>
      <c r="ES11" s="351">
        <v>32.899545454545454</v>
      </c>
      <c r="ET11" s="351">
        <v>37.432727272727277</v>
      </c>
      <c r="EU11" s="351">
        <v>40.315714285714293</v>
      </c>
      <c r="EV11" s="351">
        <v>36.125714285714288</v>
      </c>
      <c r="EW11" s="351">
        <v>37.695000000000007</v>
      </c>
      <c r="EX11" s="351">
        <v>39.782105263157895</v>
      </c>
      <c r="EY11" s="351">
        <v>44.087272727272726</v>
      </c>
      <c r="EZ11" s="351">
        <v>48.4758</v>
      </c>
      <c r="FA11" s="351">
        <v>53.446842105263165</v>
      </c>
      <c r="FB11" s="351">
        <v>55.751956521739132</v>
      </c>
      <c r="FC11" s="351">
        <v>56.289761904761903</v>
      </c>
      <c r="FD11" s="351">
        <v>57.825250000000004</v>
      </c>
      <c r="FE11" s="351">
        <v>61.712727272727285</v>
      </c>
      <c r="FF11" s="351">
        <v>61.661904761904758</v>
      </c>
      <c r="FG11" s="351">
        <v>60.640000000000008</v>
      </c>
      <c r="FH11" s="351">
        <v>65.202380952380949</v>
      </c>
      <c r="FI11" s="351">
        <v>72.973809523809521</v>
      </c>
      <c r="FJ11" s="351">
        <v>66.34899999999999</v>
      </c>
      <c r="FK11" s="351">
        <v>63.056428571428569</v>
      </c>
      <c r="FL11" s="351">
        <v>74.833500000000001</v>
      </c>
      <c r="FM11" s="351">
        <v>80.523684210526312</v>
      </c>
      <c r="FN11" s="351">
        <v>94.999565217391293</v>
      </c>
      <c r="FO11" s="351">
        <v>91.140499999999989</v>
      </c>
      <c r="FP11" s="351">
        <v>95.403809523809528</v>
      </c>
      <c r="FQ11" s="351"/>
      <c r="FR11" s="351">
        <v>55.814058333333342</v>
      </c>
      <c r="FS11" s="351">
        <v>69.703883333333337</v>
      </c>
      <c r="FT11" s="351">
        <v>95.703821626984123</v>
      </c>
      <c r="FU11" s="351">
        <v>99.373692120411363</v>
      </c>
      <c r="FV11" s="351">
        <v>93.047684039231811</v>
      </c>
      <c r="FW11" s="351">
        <v>82.669191895802314</v>
      </c>
      <c r="FX11" s="351">
        <v>40.761989832535889</v>
      </c>
      <c r="FY11" s="351">
        <v>31.998118734335836</v>
      </c>
      <c r="FZ11" s="351">
        <v>47.201780901116429</v>
      </c>
      <c r="GA11" s="351">
        <v>61.221632420973386</v>
      </c>
      <c r="GB11" s="351">
        <v>53.608773516465739</v>
      </c>
      <c r="GC11" s="351">
        <v>35.210805042910309</v>
      </c>
      <c r="GD11" s="351">
        <f t="shared" si="0"/>
        <v>87.380211790345427</v>
      </c>
      <c r="GE11" s="351">
        <f t="shared" si="0"/>
        <v>54.357922106352838</v>
      </c>
      <c r="GF11" s="389"/>
      <c r="GG11" s="389"/>
      <c r="GH11" s="389"/>
      <c r="GI11" s="389"/>
      <c r="GJ11" s="389"/>
      <c r="GK11" s="389"/>
      <c r="GL11" s="389"/>
      <c r="GM11" s="389"/>
      <c r="GN11" s="389"/>
      <c r="GO11" s="389"/>
      <c r="GP11" s="347"/>
      <c r="GQ11" s="347"/>
      <c r="GR11" s="347"/>
      <c r="GS11" s="347"/>
      <c r="GT11" s="347"/>
      <c r="GU11" s="347"/>
      <c r="GV11" s="347"/>
      <c r="GW11" s="347"/>
      <c r="GX11" s="347"/>
      <c r="GY11" s="347"/>
    </row>
    <row r="12" spans="1:207" s="3" customFormat="1" x14ac:dyDescent="0.3">
      <c r="A12" s="17">
        <v>13</v>
      </c>
      <c r="B12" s="21" t="s">
        <v>370</v>
      </c>
      <c r="C12" s="351">
        <v>14.755186050379162</v>
      </c>
      <c r="D12" s="351">
        <v>9.1789804299819018</v>
      </c>
      <c r="E12" s="351">
        <v>5.5762056203972605</v>
      </c>
      <c r="F12" s="348">
        <v>0.60749727738642267</v>
      </c>
      <c r="G12" s="351"/>
      <c r="H12" s="351">
        <v>5.2074157793242728</v>
      </c>
      <c r="I12" s="351">
        <v>3.971564650657629</v>
      </c>
      <c r="J12" s="348">
        <v>0.76267477362312508</v>
      </c>
      <c r="K12" s="22"/>
      <c r="L12" s="351">
        <v>6.5311550151975668</v>
      </c>
      <c r="M12" s="351">
        <v>6.8606720702465367</v>
      </c>
      <c r="N12" s="351">
        <v>6.3505572441742633</v>
      </c>
      <c r="O12" s="351">
        <v>7.2377406281661578</v>
      </c>
      <c r="P12" s="351">
        <v>8.8209219858156001</v>
      </c>
      <c r="Q12" s="351">
        <v>10.156653157716985</v>
      </c>
      <c r="R12" s="351">
        <v>10.105234718000673</v>
      </c>
      <c r="S12" s="351">
        <v>11.180462681526508</v>
      </c>
      <c r="T12" s="351">
        <v>10.822644376899692</v>
      </c>
      <c r="U12" s="351">
        <v>11.327946639648765</v>
      </c>
      <c r="V12" s="351">
        <v>12.041624451198917</v>
      </c>
      <c r="W12" s="351">
        <v>11.662782843633902</v>
      </c>
      <c r="X12" s="351">
        <v>12.072965214454571</v>
      </c>
      <c r="Y12" s="351">
        <v>11.792772711921645</v>
      </c>
      <c r="Z12" s="351">
        <v>11.783248902397835</v>
      </c>
      <c r="AA12" s="351">
        <v>12.3112293144208</v>
      </c>
      <c r="AB12" s="351">
        <v>11.263931104356633</v>
      </c>
      <c r="AC12" s="351">
        <v>11.151604187774398</v>
      </c>
      <c r="AD12" s="351">
        <v>11.187909490037146</v>
      </c>
      <c r="AE12" s="351">
        <v>11.251570415400199</v>
      </c>
      <c r="AF12" s="351">
        <v>11.342283012495775</v>
      </c>
      <c r="AG12" s="351">
        <v>12.075633232016207</v>
      </c>
      <c r="AH12" s="351">
        <v>12.226021614319484</v>
      </c>
      <c r="AI12" s="351">
        <v>12.78476865923674</v>
      </c>
      <c r="AJ12" s="351">
        <v>13.34768659236744</v>
      </c>
      <c r="AK12" s="351">
        <v>14.847619047619043</v>
      </c>
      <c r="AL12" s="351">
        <v>16.128689631881116</v>
      </c>
      <c r="AM12" s="351">
        <v>17.132944951030051</v>
      </c>
      <c r="AN12" s="351">
        <v>16.109625126646399</v>
      </c>
      <c r="AO12" s="351">
        <v>16.658223573117187</v>
      </c>
      <c r="AP12" s="351">
        <v>16.980547112462002</v>
      </c>
      <c r="AQ12" s="351">
        <v>16.450996285038833</v>
      </c>
      <c r="AR12" s="351">
        <v>16.486145285537376</v>
      </c>
      <c r="AS12" s="351">
        <v>16.762154034190502</v>
      </c>
      <c r="AT12" s="351">
        <v>16.939589665653486</v>
      </c>
      <c r="AU12" s="351">
        <v>16.084495263826568</v>
      </c>
      <c r="AV12" s="351">
        <v>17.374831138129004</v>
      </c>
      <c r="AW12" s="351">
        <v>18.421352583586614</v>
      </c>
      <c r="AX12" s="351">
        <v>18.848630683737067</v>
      </c>
      <c r="AY12" s="351">
        <v>18.338399189463011</v>
      </c>
      <c r="AZ12" s="351">
        <v>16.648629148629144</v>
      </c>
      <c r="BA12" s="351">
        <v>14.676709927469799</v>
      </c>
      <c r="BB12" s="351">
        <v>15.464329940013826</v>
      </c>
      <c r="BC12" s="351">
        <v>16.804876437161354</v>
      </c>
      <c r="BD12" s="351">
        <v>17.038607156188338</v>
      </c>
      <c r="BE12" s="351">
        <v>16.241208169977824</v>
      </c>
      <c r="BF12" s="351">
        <v>15.692966903073282</v>
      </c>
      <c r="BG12" s="351">
        <v>15.814589665653488</v>
      </c>
      <c r="BH12" s="351">
        <v>16.328661488235952</v>
      </c>
      <c r="BI12" s="351">
        <v>16.708971009082987</v>
      </c>
      <c r="BJ12" s="351">
        <v>16.174518743667676</v>
      </c>
      <c r="BK12" s="351">
        <v>15.448942310644433</v>
      </c>
      <c r="BL12" s="351">
        <v>15.39037794356943</v>
      </c>
      <c r="BM12" s="351">
        <v>15.193515704153997</v>
      </c>
      <c r="BN12" s="351">
        <v>15.416167756593284</v>
      </c>
      <c r="BO12" s="351">
        <v>15.721807743084334</v>
      </c>
      <c r="BP12" s="351">
        <v>15.971631205673754</v>
      </c>
      <c r="BQ12" s="351">
        <v>15.553720100436097</v>
      </c>
      <c r="BR12" s="351">
        <v>15.120958424429864</v>
      </c>
      <c r="BS12" s="351">
        <v>15.517199787716502</v>
      </c>
      <c r="BT12" s="351">
        <v>14.899969444042391</v>
      </c>
      <c r="BU12" s="351">
        <v>15.255781297214666</v>
      </c>
      <c r="BV12" s="351">
        <v>15.081696981393025</v>
      </c>
      <c r="BW12" s="351">
        <v>15.32172206944243</v>
      </c>
      <c r="BX12" s="351">
        <v>15.498062109004353</v>
      </c>
      <c r="BY12" s="351">
        <v>15.721361830784318</v>
      </c>
      <c r="BZ12" s="351">
        <v>15.024484971293479</v>
      </c>
      <c r="CA12" s="351">
        <v>14.79929560476673</v>
      </c>
      <c r="CB12" s="351">
        <v>14.50628005339251</v>
      </c>
      <c r="CC12" s="351">
        <v>12.351805353655489</v>
      </c>
      <c r="CD12" s="351">
        <v>10.802469135802463</v>
      </c>
      <c r="CE12" s="351">
        <v>8.2531641498206803</v>
      </c>
      <c r="CF12" s="351">
        <v>6.4989868287740595</v>
      </c>
      <c r="CG12" s="351">
        <v>8.2233064931833137</v>
      </c>
      <c r="CH12" s="351">
        <v>7.7431610942249236</v>
      </c>
      <c r="CI12" s="351">
        <v>8.1986458886154931</v>
      </c>
      <c r="CJ12" s="351">
        <v>8.8416075650118167</v>
      </c>
      <c r="CK12" s="351">
        <v>8.7574836511006708</v>
      </c>
      <c r="CL12" s="351">
        <v>7.4954714316416409</v>
      </c>
      <c r="CM12" s="351">
        <v>5.9397565172641151</v>
      </c>
      <c r="CN12" s="351">
        <v>5.8092504141136336</v>
      </c>
      <c r="CO12" s="351">
        <v>5.843273157102943</v>
      </c>
      <c r="CP12" s="351">
        <v>5.356920670470501</v>
      </c>
      <c r="CQ12" s="351">
        <v>3.8898867090356428</v>
      </c>
      <c r="CR12" s="351">
        <v>3.217529639702092</v>
      </c>
      <c r="CS12" s="351">
        <v>3.4391252955082727</v>
      </c>
      <c r="CT12" s="351">
        <v>3.9920481409843109</v>
      </c>
      <c r="CU12" s="351">
        <v>4.3752914877534925</v>
      </c>
      <c r="CV12" s="351">
        <v>5.373104324472104</v>
      </c>
      <c r="CW12" s="351">
        <v>5.9184550673912364</v>
      </c>
      <c r="CX12" s="351">
        <v>5.7121749408983433</v>
      </c>
      <c r="CY12" s="351">
        <v>5.8037825059101644</v>
      </c>
      <c r="CZ12" s="351">
        <v>6.148341133143564</v>
      </c>
      <c r="DA12" s="351">
        <v>6.7699940496293047</v>
      </c>
      <c r="DB12" s="351">
        <v>6.4376055386693665</v>
      </c>
      <c r="DC12" s="351">
        <v>7.6516942474389253</v>
      </c>
      <c r="DD12" s="351">
        <v>7.8770685579196194</v>
      </c>
      <c r="DE12" s="351">
        <v>7.9277271192164784</v>
      </c>
      <c r="DF12" s="351">
        <v>7.3201621073961478</v>
      </c>
      <c r="DG12" s="351">
        <v>7.5185303684743747</v>
      </c>
      <c r="DH12" s="351">
        <v>7.3894722298977618</v>
      </c>
      <c r="DI12" s="351">
        <v>7.0200485094102092</v>
      </c>
      <c r="DJ12" s="351">
        <v>7.5306173234504676</v>
      </c>
      <c r="DK12" s="351">
        <v>8.0091185410334322</v>
      </c>
      <c r="DL12" s="351">
        <v>8.2384329618372139</v>
      </c>
      <c r="DM12" s="351">
        <v>8.3364803045654057</v>
      </c>
      <c r="DN12" s="351">
        <v>9.3269165822357269</v>
      </c>
      <c r="DO12" s="351">
        <v>9.1523978385680476</v>
      </c>
      <c r="DP12" s="351">
        <v>9.5906305784725223</v>
      </c>
      <c r="DQ12" s="351">
        <v>9.1432481914004846</v>
      </c>
      <c r="DR12" s="351">
        <v>9.1788488445023368</v>
      </c>
      <c r="DS12" s="351">
        <v>9.7171965712999118</v>
      </c>
      <c r="DT12" s="351">
        <v>10.966043412851919</v>
      </c>
      <c r="DU12" s="351">
        <v>10.916035444910822</v>
      </c>
      <c r="DV12" s="351">
        <v>11.340682845242112</v>
      </c>
      <c r="DW12" s="351">
        <v>10.789172283159328</v>
      </c>
      <c r="DX12" s="351">
        <v>11.204785012175828</v>
      </c>
      <c r="DY12" s="351">
        <v>11.906523941676577</v>
      </c>
      <c r="DZ12" s="351">
        <v>10.382134414049302</v>
      </c>
      <c r="EA12" s="351">
        <v>8.9206912079252483</v>
      </c>
      <c r="EB12" s="351">
        <v>9.4260304594651068</v>
      </c>
      <c r="EC12" s="351">
        <v>10.728150162640642</v>
      </c>
      <c r="ED12" s="351">
        <v>10.805631945449571</v>
      </c>
      <c r="EE12" s="351">
        <v>11.152683295540433</v>
      </c>
      <c r="EF12" s="351">
        <v>10.412329986798067</v>
      </c>
      <c r="EG12" s="351">
        <v>9.4191995947315057</v>
      </c>
      <c r="EH12" s="351">
        <v>9.9493414387031365</v>
      </c>
      <c r="EI12" s="351">
        <v>7.6560437198735052</v>
      </c>
      <c r="EJ12" s="351">
        <v>8.52169875042215</v>
      </c>
      <c r="EK12" s="351">
        <v>7.2648781991982707</v>
      </c>
      <c r="EL12" s="351">
        <v>6.2999697826125551</v>
      </c>
      <c r="EM12" s="351">
        <v>6.9937762338978118</v>
      </c>
      <c r="EN12" s="351">
        <v>7.3274794551390281</v>
      </c>
      <c r="EO12" s="351">
        <v>7.5343500595460267</v>
      </c>
      <c r="EP12" s="351">
        <v>4.2094961775812818</v>
      </c>
      <c r="EQ12" s="351">
        <v>2.9189784660909273</v>
      </c>
      <c r="ER12" s="351">
        <v>4.0467747382640988</v>
      </c>
      <c r="ES12" s="351">
        <v>5.5554788001596496</v>
      </c>
      <c r="ET12" s="351">
        <v>6.3209603635135538</v>
      </c>
      <c r="EU12" s="351">
        <v>6.8077869445650592</v>
      </c>
      <c r="EV12" s="351">
        <v>6.1002557051189257</v>
      </c>
      <c r="EW12" s="351">
        <v>6.3652482269503539</v>
      </c>
      <c r="EX12" s="351">
        <v>6.7176807266392915</v>
      </c>
      <c r="EY12" s="351">
        <v>7.4446593595529738</v>
      </c>
      <c r="EZ12" s="351">
        <v>8.1857142857142833</v>
      </c>
      <c r="FA12" s="351">
        <v>9.0251337563767553</v>
      </c>
      <c r="FB12" s="351">
        <v>9.4143796895878271</v>
      </c>
      <c r="FC12" s="351">
        <v>9.5051945127932935</v>
      </c>
      <c r="FD12" s="351">
        <v>9.7644799054373497</v>
      </c>
      <c r="FE12" s="351">
        <v>10.420926591139356</v>
      </c>
      <c r="FF12" s="351">
        <v>10.412344606873479</v>
      </c>
      <c r="FG12" s="351">
        <v>10.239783856805131</v>
      </c>
      <c r="FH12" s="351">
        <v>11.010196040591174</v>
      </c>
      <c r="FI12" s="351">
        <v>12.322494009424096</v>
      </c>
      <c r="FJ12" s="351">
        <v>11.203816278284359</v>
      </c>
      <c r="FK12" s="351">
        <v>10.647826506489116</v>
      </c>
      <c r="FL12" s="351">
        <v>12.636524822695032</v>
      </c>
      <c r="FM12" s="351">
        <v>13.597379974759589</v>
      </c>
      <c r="FN12" s="351">
        <v>16.041804325800619</v>
      </c>
      <c r="FO12" s="351">
        <v>15.390155352921303</v>
      </c>
      <c r="FP12" s="351">
        <v>16.110065775719267</v>
      </c>
      <c r="FQ12" s="351"/>
      <c r="FR12" s="351">
        <v>9.4248663176854652</v>
      </c>
      <c r="FS12" s="351">
        <v>11.770328154902616</v>
      </c>
      <c r="FT12" s="351">
        <v>16.160726380780833</v>
      </c>
      <c r="FU12" s="351">
        <v>16.780427578590231</v>
      </c>
      <c r="FV12" s="351">
        <v>15.712206018107358</v>
      </c>
      <c r="FW12" s="351">
        <v>13.959674416717711</v>
      </c>
      <c r="FX12" s="351">
        <v>6.8831458683782287</v>
      </c>
      <c r="FY12" s="351">
        <v>5.4032621976250992</v>
      </c>
      <c r="FZ12" s="351">
        <v>7.9705810370004073</v>
      </c>
      <c r="GA12" s="351">
        <v>10.337999395638867</v>
      </c>
      <c r="GB12" s="351">
        <v>9.0524777974443964</v>
      </c>
      <c r="GC12" s="351">
        <v>5.9457624185934321</v>
      </c>
      <c r="GD12" s="351">
        <f t="shared" si="0"/>
        <v>14.755186050379162</v>
      </c>
      <c r="GE12" s="351">
        <f t="shared" si="0"/>
        <v>9.1789804299819018</v>
      </c>
      <c r="GF12" s="389"/>
      <c r="GG12" s="389"/>
      <c r="GH12" s="389"/>
      <c r="GI12" s="389"/>
      <c r="GJ12" s="389"/>
      <c r="GK12" s="389"/>
      <c r="GL12" s="389"/>
      <c r="GM12" s="389"/>
      <c r="GN12" s="389"/>
      <c r="GO12" s="389"/>
      <c r="GP12" s="347"/>
      <c r="GQ12" s="347"/>
      <c r="GR12" s="347"/>
      <c r="GS12" s="347"/>
      <c r="GT12" s="347"/>
      <c r="GU12" s="347"/>
      <c r="GV12" s="347"/>
      <c r="GW12" s="347"/>
      <c r="GX12" s="347"/>
      <c r="GY12" s="347"/>
    </row>
    <row r="13" spans="1:207" s="3" customFormat="1" x14ac:dyDescent="0.3">
      <c r="A13" s="17">
        <v>10</v>
      </c>
      <c r="B13" s="21" t="s">
        <v>371</v>
      </c>
      <c r="C13" s="351">
        <v>4.807623336800499</v>
      </c>
      <c r="D13" s="351">
        <v>2.6891336384439355</v>
      </c>
      <c r="E13" s="351">
        <v>2.1184896983565635</v>
      </c>
      <c r="F13" s="348">
        <v>0.78779636239366124</v>
      </c>
      <c r="G13" s="351"/>
      <c r="H13" s="351">
        <v>1.9570645999055611</v>
      </c>
      <c r="I13" s="351">
        <v>0.73206903853837435</v>
      </c>
      <c r="J13" s="348">
        <v>0.37406483085622244</v>
      </c>
      <c r="K13" s="22"/>
      <c r="L13" s="351">
        <v>5.7933000000000003</v>
      </c>
      <c r="M13" s="351">
        <v>5.1953999999999994</v>
      </c>
      <c r="N13" s="351">
        <v>4.409684210526315</v>
      </c>
      <c r="O13" s="351">
        <v>4.0366999999999997</v>
      </c>
      <c r="P13" s="351">
        <v>3.5966</v>
      </c>
      <c r="Q13" s="351">
        <v>3.8816000000000002</v>
      </c>
      <c r="R13" s="351">
        <v>3.9373</v>
      </c>
      <c r="S13" s="351">
        <v>3.5682</v>
      </c>
      <c r="T13" s="351">
        <v>3.3675000000000002</v>
      </c>
      <c r="U13" s="351">
        <v>3.2839</v>
      </c>
      <c r="V13" s="351">
        <v>4.7618</v>
      </c>
      <c r="W13" s="351">
        <v>4.6041999999999996</v>
      </c>
      <c r="X13" s="351">
        <v>5.2869000000000002</v>
      </c>
      <c r="Y13" s="351">
        <v>5.6521999999999997</v>
      </c>
      <c r="Z13" s="351">
        <v>5.2503000000000002</v>
      </c>
      <c r="AA13" s="351">
        <v>4.3756000000000004</v>
      </c>
      <c r="AB13" s="351">
        <v>4.0808999999999997</v>
      </c>
      <c r="AC13" s="351">
        <v>4.1173000000000002</v>
      </c>
      <c r="AD13" s="351">
        <v>4.7596999999999996</v>
      </c>
      <c r="AE13" s="351">
        <v>4.5620000000000003</v>
      </c>
      <c r="AF13" s="351">
        <v>4.3143000000000002</v>
      </c>
      <c r="AG13" s="351">
        <v>3.887</v>
      </c>
      <c r="AH13" s="351">
        <v>3.5951</v>
      </c>
      <c r="AI13" s="351">
        <v>3.9998</v>
      </c>
      <c r="AJ13" s="351">
        <v>4.2709000000000001</v>
      </c>
      <c r="AK13" s="351">
        <v>4.4882</v>
      </c>
      <c r="AL13" s="351">
        <v>4.0724</v>
      </c>
      <c r="AM13" s="351">
        <v>4.0387000000000004</v>
      </c>
      <c r="AN13" s="351">
        <v>4.2454000000000001</v>
      </c>
      <c r="AO13" s="351">
        <v>4.3402000000000003</v>
      </c>
      <c r="AP13" s="351">
        <v>4.5385</v>
      </c>
      <c r="AQ13" s="351">
        <v>4.3682999999999996</v>
      </c>
      <c r="AR13" s="351">
        <v>4.0021000000000004</v>
      </c>
      <c r="AS13" s="351">
        <v>3.8752</v>
      </c>
      <c r="AT13" s="351">
        <v>3.6027999999999998</v>
      </c>
      <c r="AU13" s="351">
        <v>3.5922000000000001</v>
      </c>
      <c r="AV13" s="351">
        <v>3.3018999999999998</v>
      </c>
      <c r="AW13" s="351">
        <v>2.7477999999999998</v>
      </c>
      <c r="AX13" s="351">
        <v>2.5299999999999998</v>
      </c>
      <c r="AY13" s="351">
        <v>2.3347000000000002</v>
      </c>
      <c r="AZ13" s="351">
        <v>2.0384000000000002</v>
      </c>
      <c r="BA13" s="351">
        <v>2.4765999999999999</v>
      </c>
      <c r="BB13" s="351">
        <v>2.4645999999999999</v>
      </c>
      <c r="BC13" s="351">
        <v>2.9214000000000002</v>
      </c>
      <c r="BD13" s="351">
        <v>2.8454999999999999</v>
      </c>
      <c r="BE13" s="351">
        <v>2.8614000000000002</v>
      </c>
      <c r="BF13" s="351">
        <v>3.4662999999999999</v>
      </c>
      <c r="BG13" s="351">
        <v>3.6848000000000001</v>
      </c>
      <c r="BH13" s="351">
        <v>3.4636</v>
      </c>
      <c r="BI13" s="351">
        <v>3.3569</v>
      </c>
      <c r="BJ13" s="351">
        <v>3.3012999999999999</v>
      </c>
      <c r="BK13" s="351">
        <v>3.7143999999999999</v>
      </c>
      <c r="BL13" s="351">
        <v>4.1319999999999997</v>
      </c>
      <c r="BM13" s="351">
        <v>4.1010454545454555</v>
      </c>
      <c r="BN13" s="351">
        <v>3.8492000000000002</v>
      </c>
      <c r="BO13" s="351">
        <v>3.6535000000000002</v>
      </c>
      <c r="BP13" s="351">
        <v>3.3980999999999999</v>
      </c>
      <c r="BQ13" s="351">
        <v>3.6206</v>
      </c>
      <c r="BR13" s="351">
        <v>3.6520000000000001</v>
      </c>
      <c r="BS13" s="351">
        <v>3.6074000000000002</v>
      </c>
      <c r="BT13" s="351">
        <v>4.2523</v>
      </c>
      <c r="BU13" s="351">
        <v>4.4908000000000001</v>
      </c>
      <c r="BV13" s="351">
        <v>5.2066999999999997</v>
      </c>
      <c r="BW13" s="351">
        <v>4.4984000000000002</v>
      </c>
      <c r="BX13" s="351">
        <v>4.5708000000000002</v>
      </c>
      <c r="BY13" s="351">
        <v>4.5616000000000003</v>
      </c>
      <c r="BZ13" s="351">
        <v>4.6048</v>
      </c>
      <c r="CA13" s="351">
        <v>4.0811999999999999</v>
      </c>
      <c r="CB13" s="351">
        <v>3.8763999999999998</v>
      </c>
      <c r="CC13" s="351">
        <v>3.9129</v>
      </c>
      <c r="CD13" s="351">
        <v>3.8260999999999998</v>
      </c>
      <c r="CE13" s="351">
        <v>4.1954000000000002</v>
      </c>
      <c r="CF13" s="351">
        <v>3.5699000000000001</v>
      </c>
      <c r="CG13" s="351">
        <v>3.0436000000000001</v>
      </c>
      <c r="CH13" s="351">
        <v>2.7511999999999999</v>
      </c>
      <c r="CI13" s="351">
        <v>2.7488000000000001</v>
      </c>
      <c r="CJ13" s="351">
        <v>2.5851000000000002</v>
      </c>
      <c r="CK13" s="351">
        <v>2.8563999999999998</v>
      </c>
      <c r="CL13" s="351">
        <v>2.7612999999999999</v>
      </c>
      <c r="CM13" s="351">
        <v>2.8147000000000002</v>
      </c>
      <c r="CN13" s="351">
        <v>2.7572999999999999</v>
      </c>
      <c r="CO13" s="351">
        <v>2.6528999999999998</v>
      </c>
      <c r="CP13" s="351">
        <v>2.4091999999999998</v>
      </c>
      <c r="CQ13" s="351">
        <v>2.2831999999999999</v>
      </c>
      <c r="CR13" s="351">
        <v>2.0388000000000002</v>
      </c>
      <c r="CS13" s="351">
        <v>2.2370999999999999</v>
      </c>
      <c r="CT13" s="351">
        <v>1.9783999999999999</v>
      </c>
      <c r="CU13" s="351">
        <v>1.7862</v>
      </c>
      <c r="CV13" s="351">
        <v>2.0000476190476189</v>
      </c>
      <c r="CW13" s="351">
        <v>2.0738571428571424</v>
      </c>
      <c r="CX13" s="351">
        <v>2.5633636363636363</v>
      </c>
      <c r="CY13" s="351">
        <v>2.7633000000000001</v>
      </c>
      <c r="CZ13" s="351">
        <v>2.7238695652173921</v>
      </c>
      <c r="DA13" s="351">
        <v>2.8957142857142859</v>
      </c>
      <c r="DB13" s="351">
        <v>3.0616190476190481</v>
      </c>
      <c r="DC13" s="351">
        <v>2.8473333333333337</v>
      </c>
      <c r="DD13" s="351">
        <v>3.5430000000000001</v>
      </c>
      <c r="DE13" s="351">
        <v>3.35</v>
      </c>
      <c r="DF13" s="351">
        <v>2.953157894736842</v>
      </c>
      <c r="DG13" s="351">
        <v>2.9526956521739125</v>
      </c>
      <c r="DH13" s="351">
        <v>3.2492272727272731</v>
      </c>
      <c r="DI13" s="351">
        <v>2.9999090909090906</v>
      </c>
      <c r="DJ13" s="351">
        <v>2.9999090909090906</v>
      </c>
      <c r="DK13" s="351">
        <v>2.9722500000000003</v>
      </c>
      <c r="DL13" s="351">
        <v>2.8945652173913046</v>
      </c>
      <c r="DM13" s="351">
        <v>3.0036499999999995</v>
      </c>
      <c r="DN13" s="351">
        <v>2.9199545454545448</v>
      </c>
      <c r="DO13" s="351">
        <v>3.0425714285714283</v>
      </c>
      <c r="DP13" s="351">
        <v>2.7986666666666666</v>
      </c>
      <c r="DQ13" s="351">
        <v>3.1451904761904763</v>
      </c>
      <c r="DR13" s="351">
        <v>2.7065789473684214</v>
      </c>
      <c r="DS13" s="351">
        <v>2.6955238095238094</v>
      </c>
      <c r="DT13" s="351">
        <v>2.7193333333333336</v>
      </c>
      <c r="DU13" s="351">
        <v>2.8155454545454544</v>
      </c>
      <c r="DV13" s="351">
        <v>2.941238095238095</v>
      </c>
      <c r="DW13" s="351">
        <v>2.8029047619047618</v>
      </c>
      <c r="DX13" s="351">
        <v>2.89891304347826</v>
      </c>
      <c r="DY13" s="351">
        <v>2.8815789473684208</v>
      </c>
      <c r="DZ13" s="351">
        <v>3.1912608695652174</v>
      </c>
      <c r="EA13" s="351">
        <v>3.9589523809523803</v>
      </c>
      <c r="EB13" s="351">
        <v>4.1080526315789481</v>
      </c>
      <c r="EC13" s="351">
        <v>3.1370999999999993</v>
      </c>
      <c r="ED13" s="351">
        <v>2.6855789473684206</v>
      </c>
      <c r="EE13" s="351">
        <v>2.815952380952381</v>
      </c>
      <c r="EF13" s="351">
        <v>2.6129047619047627</v>
      </c>
      <c r="EG13" s="351">
        <v>2.6</v>
      </c>
      <c r="EH13" s="351">
        <v>2.3487999999999998</v>
      </c>
      <c r="EI13" s="351">
        <v>2.3232857142857135</v>
      </c>
      <c r="EJ13" s="351">
        <v>2.1644545454545456</v>
      </c>
      <c r="EK13" s="351">
        <v>2.5118999999999998</v>
      </c>
      <c r="EL13" s="351">
        <v>2.313608695652174</v>
      </c>
      <c r="EM13" s="351">
        <v>2.65855</v>
      </c>
      <c r="EN13" s="351">
        <v>2.3076190476190477</v>
      </c>
      <c r="EO13" s="351">
        <v>2.0635238095238098</v>
      </c>
      <c r="EP13" s="351">
        <v>1.857105263157895</v>
      </c>
      <c r="EQ13" s="351">
        <v>1.7511304347826084</v>
      </c>
      <c r="ER13" s="351">
        <v>1.8059444444444448</v>
      </c>
      <c r="ES13" s="351">
        <v>1.8162500000000001</v>
      </c>
      <c r="ET13" s="351">
        <v>1.7106818181818182</v>
      </c>
      <c r="EU13" s="351">
        <v>1.7573181818181818</v>
      </c>
      <c r="EV13" s="351">
        <v>2.2644761904761901</v>
      </c>
      <c r="EW13" s="351">
        <v>2.2897142857142856</v>
      </c>
      <c r="EX13" s="351">
        <v>2.7650000000000001</v>
      </c>
      <c r="EY13" s="351">
        <v>2.91845</v>
      </c>
      <c r="EZ13" s="351">
        <v>2.6190000000000002</v>
      </c>
      <c r="FA13" s="351">
        <v>2.6346842105263151</v>
      </c>
      <c r="FB13" s="351">
        <v>2.900157894736842</v>
      </c>
      <c r="FC13" s="351">
        <v>2.6358260869565218</v>
      </c>
      <c r="FD13" s="351">
        <v>2.6559999999999997</v>
      </c>
      <c r="FE13" s="351">
        <v>2.9581111111111107</v>
      </c>
      <c r="FF13" s="351">
        <v>3.2116818181818187</v>
      </c>
      <c r="FG13" s="351">
        <v>3.7820476190476184</v>
      </c>
      <c r="FH13" s="351">
        <v>4.0004999999999997</v>
      </c>
      <c r="FI13" s="351">
        <v>4.988095238095239</v>
      </c>
      <c r="FJ13" s="351">
        <v>5.5770952380952377</v>
      </c>
      <c r="FK13" s="351">
        <v>5.2067619047619056</v>
      </c>
      <c r="FL13" s="351">
        <v>3.9606363636363628</v>
      </c>
      <c r="FM13" s="351">
        <v>4.1443500000000002</v>
      </c>
      <c r="FN13" s="351">
        <v>4.4967368421052631</v>
      </c>
      <c r="FO13" s="351">
        <v>4.8760434782608693</v>
      </c>
      <c r="FP13" s="351">
        <v>6.5603499999999997</v>
      </c>
      <c r="FQ13" s="351"/>
      <c r="FR13" s="351">
        <v>4.2030153508771928</v>
      </c>
      <c r="FS13" s="351">
        <v>4.4900916666666673</v>
      </c>
      <c r="FT13" s="351">
        <v>4.1195750000000002</v>
      </c>
      <c r="FU13" s="351">
        <v>2.8061166666666666</v>
      </c>
      <c r="FV13" s="351">
        <v>3.6541704545454547</v>
      </c>
      <c r="FW13" s="351">
        <v>4.3397833333333322</v>
      </c>
      <c r="FX13" s="351">
        <v>2.7694666666666663</v>
      </c>
      <c r="FY13" s="351">
        <v>2.4141337191793713</v>
      </c>
      <c r="FZ13" s="351">
        <v>3.0734075160727912</v>
      </c>
      <c r="GA13" s="351">
        <v>2.9629738988446079</v>
      </c>
      <c r="GB13" s="351">
        <v>2.6900156397664126</v>
      </c>
      <c r="GC13" s="351">
        <v>2.1089344563098567</v>
      </c>
      <c r="GD13" s="351">
        <f t="shared" si="0"/>
        <v>4.807623336800499</v>
      </c>
      <c r="GE13" s="351">
        <f t="shared" si="0"/>
        <v>2.6891336384439355</v>
      </c>
      <c r="GF13" s="389"/>
      <c r="GG13" s="389"/>
      <c r="GH13" s="389"/>
      <c r="GI13" s="389"/>
      <c r="GJ13" s="389"/>
      <c r="GK13" s="389"/>
      <c r="GL13" s="389"/>
      <c r="GM13" s="389"/>
      <c r="GN13" s="389"/>
      <c r="GO13" s="389"/>
      <c r="GP13" s="347"/>
      <c r="GQ13" s="347"/>
      <c r="GR13" s="347"/>
      <c r="GS13" s="347"/>
      <c r="GT13" s="347"/>
      <c r="GU13" s="347"/>
      <c r="GV13" s="347"/>
      <c r="GW13" s="347"/>
      <c r="GX13" s="347"/>
      <c r="GY13" s="347"/>
    </row>
    <row r="14" spans="1:207" s="347" customFormat="1" x14ac:dyDescent="0.3">
      <c r="A14" s="17"/>
      <c r="B14" s="21" t="s">
        <v>372</v>
      </c>
      <c r="C14" s="351">
        <v>11.028766837320575</v>
      </c>
      <c r="D14" s="351">
        <v>8.5925036842105253</v>
      </c>
      <c r="E14" s="351">
        <v>2.4362631531100494</v>
      </c>
      <c r="F14" s="348">
        <v>0.28353355932647378</v>
      </c>
      <c r="G14" s="351"/>
      <c r="H14" s="351">
        <v>0</v>
      </c>
      <c r="I14" s="351">
        <v>8.5925036842105253</v>
      </c>
      <c r="J14" s="348">
        <v>0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0</v>
      </c>
      <c r="DA14" s="351">
        <v>0</v>
      </c>
      <c r="DB14" s="351">
        <v>0</v>
      </c>
      <c r="DC14" s="351">
        <v>0</v>
      </c>
      <c r="DD14" s="351">
        <v>0</v>
      </c>
      <c r="DE14" s="351">
        <v>0</v>
      </c>
      <c r="DF14" s="351">
        <v>0</v>
      </c>
      <c r="DG14" s="351">
        <v>0</v>
      </c>
      <c r="DH14" s="351">
        <v>0</v>
      </c>
      <c r="DI14" s="351">
        <v>0</v>
      </c>
      <c r="DJ14" s="351">
        <v>0</v>
      </c>
      <c r="DK14" s="351">
        <v>0</v>
      </c>
      <c r="DL14" s="351">
        <v>0</v>
      </c>
      <c r="DM14" s="351">
        <v>0</v>
      </c>
      <c r="DN14" s="351">
        <v>0</v>
      </c>
      <c r="DO14" s="351">
        <v>0</v>
      </c>
      <c r="DP14" s="351">
        <v>0</v>
      </c>
      <c r="DQ14" s="351">
        <v>0</v>
      </c>
      <c r="DR14" s="351">
        <v>0</v>
      </c>
      <c r="DS14" s="351">
        <v>0</v>
      </c>
      <c r="DT14" s="351">
        <v>0</v>
      </c>
      <c r="DU14" s="351">
        <v>0</v>
      </c>
      <c r="DV14" s="351">
        <v>0</v>
      </c>
      <c r="DW14" s="351">
        <v>0</v>
      </c>
      <c r="DX14" s="351">
        <v>0</v>
      </c>
      <c r="DY14" s="351">
        <v>0</v>
      </c>
      <c r="DZ14" s="351">
        <v>0</v>
      </c>
      <c r="EA14" s="351">
        <v>0</v>
      </c>
      <c r="EB14" s="351">
        <v>0</v>
      </c>
      <c r="EC14" s="351">
        <v>0</v>
      </c>
      <c r="ED14" s="351">
        <v>0</v>
      </c>
      <c r="EE14" s="351">
        <v>0</v>
      </c>
      <c r="EF14" s="351">
        <v>0</v>
      </c>
      <c r="EG14" s="351">
        <v>0</v>
      </c>
      <c r="EH14" s="351">
        <v>0</v>
      </c>
      <c r="EI14" s="351">
        <v>0</v>
      </c>
      <c r="EJ14" s="351">
        <v>0</v>
      </c>
      <c r="EK14" s="351">
        <v>0</v>
      </c>
      <c r="EL14" s="351">
        <v>0</v>
      </c>
      <c r="EM14" s="351">
        <v>0</v>
      </c>
      <c r="EN14" s="351">
        <v>0</v>
      </c>
      <c r="EO14" s="351">
        <v>0</v>
      </c>
      <c r="EP14" s="351">
        <v>0</v>
      </c>
      <c r="EQ14" s="351">
        <v>0</v>
      </c>
      <c r="ER14" s="351">
        <v>0</v>
      </c>
      <c r="ES14" s="351">
        <v>0</v>
      </c>
      <c r="ET14" s="351">
        <v>0</v>
      </c>
      <c r="EU14" s="351">
        <v>7.5209159090909088</v>
      </c>
      <c r="EV14" s="351">
        <v>8.1041476190476178</v>
      </c>
      <c r="EW14" s="351">
        <v>8.1331714285714281</v>
      </c>
      <c r="EX14" s="351">
        <v>8.6797500000000003</v>
      </c>
      <c r="EY14" s="351">
        <v>8.8562174999999996</v>
      </c>
      <c r="EZ14" s="351">
        <v>8.511849999999999</v>
      </c>
      <c r="FA14" s="351">
        <v>8.5298868421052632</v>
      </c>
      <c r="FB14" s="351">
        <v>8.8351815789473687</v>
      </c>
      <c r="FC14" s="351">
        <v>8.5312000000000001</v>
      </c>
      <c r="FD14" s="351">
        <v>8.5543999999999993</v>
      </c>
      <c r="FE14" s="351">
        <v>8.9018277777777772</v>
      </c>
      <c r="FF14" s="351">
        <v>9.1934340909090917</v>
      </c>
      <c r="FG14" s="351">
        <v>9.8493547619047597</v>
      </c>
      <c r="FH14" s="351">
        <v>10.100574999999999</v>
      </c>
      <c r="FI14" s="351">
        <v>11.23631</v>
      </c>
      <c r="FJ14" s="351">
        <v>11.913659523809523</v>
      </c>
      <c r="FK14" s="351">
        <v>11.48777619047619</v>
      </c>
      <c r="FL14" s="351">
        <v>10.054731818181818</v>
      </c>
      <c r="FM14" s="351">
        <v>10.266002499999999</v>
      </c>
      <c r="FN14" s="351">
        <v>10.671247368421053</v>
      </c>
      <c r="FO14" s="351">
        <v>11.10745</v>
      </c>
      <c r="FP14" s="351">
        <v>13.0444025</v>
      </c>
      <c r="FQ14" s="351"/>
      <c r="FR14" s="351">
        <v>0</v>
      </c>
      <c r="FS14" s="351">
        <v>0</v>
      </c>
      <c r="FT14" s="351">
        <v>0</v>
      </c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0</v>
      </c>
      <c r="GA14" s="351">
        <v>0</v>
      </c>
      <c r="GB14" s="351">
        <v>0</v>
      </c>
      <c r="GC14" s="351">
        <v>8.2588404913419904</v>
      </c>
      <c r="GD14" s="351">
        <f t="shared" si="0"/>
        <v>11.028766837320575</v>
      </c>
      <c r="GE14" s="351">
        <f t="shared" si="0"/>
        <v>8.5925036842105253</v>
      </c>
      <c r="GF14" s="389"/>
      <c r="GG14" s="389"/>
      <c r="GH14" s="389"/>
      <c r="GI14" s="389"/>
      <c r="GJ14" s="389"/>
      <c r="GK14" s="389"/>
      <c r="GL14" s="389"/>
      <c r="GM14" s="389"/>
      <c r="GN14" s="389"/>
      <c r="GO14" s="389"/>
    </row>
    <row r="15" spans="1:207" s="3" customFormat="1" x14ac:dyDescent="0.3">
      <c r="A15" s="17">
        <v>11</v>
      </c>
      <c r="B15" s="21" t="s">
        <v>373</v>
      </c>
      <c r="C15" s="351">
        <v>243.41300000000001</v>
      </c>
      <c r="D15" s="351">
        <v>69.625</v>
      </c>
      <c r="E15" s="351">
        <v>173.78800000000001</v>
      </c>
      <c r="F15" s="348">
        <v>2.4960574506283666</v>
      </c>
      <c r="G15" s="351"/>
      <c r="H15" s="351">
        <v>48.170166666666674</v>
      </c>
      <c r="I15" s="351">
        <v>21.454833333333326</v>
      </c>
      <c r="J15" s="348">
        <v>0.4453967012777616</v>
      </c>
      <c r="K15" s="22"/>
      <c r="L15" s="351">
        <v>77.099999999999994</v>
      </c>
      <c r="M15" s="351">
        <v>69.38</v>
      </c>
      <c r="N15" s="351">
        <v>56.63</v>
      </c>
      <c r="O15" s="351">
        <v>58.5</v>
      </c>
      <c r="P15" s="351">
        <v>54.9</v>
      </c>
      <c r="Q15" s="351">
        <v>56.31</v>
      </c>
      <c r="R15" s="351">
        <v>57.1</v>
      </c>
      <c r="S15" s="351">
        <v>57</v>
      </c>
      <c r="T15" s="351">
        <v>52.38</v>
      </c>
      <c r="U15" s="351">
        <v>55.25</v>
      </c>
      <c r="V15" s="351">
        <v>54.63</v>
      </c>
      <c r="W15" s="351">
        <v>57.15</v>
      </c>
      <c r="X15" s="351">
        <v>62.25</v>
      </c>
      <c r="Y15" s="351">
        <v>59.63</v>
      </c>
      <c r="Z15" s="351">
        <v>60.19</v>
      </c>
      <c r="AA15" s="351">
        <v>68.8</v>
      </c>
      <c r="AB15" s="351">
        <v>78.13</v>
      </c>
      <c r="AC15" s="351">
        <v>79.63</v>
      </c>
      <c r="AD15" s="351">
        <v>81.150000000000006</v>
      </c>
      <c r="AE15" s="351">
        <v>78.75</v>
      </c>
      <c r="AF15" s="351">
        <v>78.69</v>
      </c>
      <c r="AG15" s="351">
        <v>84.45</v>
      </c>
      <c r="AH15" s="351">
        <v>91.13</v>
      </c>
      <c r="AI15" s="351">
        <v>108.5</v>
      </c>
      <c r="AJ15" s="351">
        <v>114.88</v>
      </c>
      <c r="AK15" s="351">
        <v>111.13</v>
      </c>
      <c r="AL15" s="351">
        <v>116</v>
      </c>
      <c r="AM15" s="351">
        <v>119.3</v>
      </c>
      <c r="AN15" s="351">
        <v>114.5</v>
      </c>
      <c r="AO15" s="351">
        <v>113.8</v>
      </c>
      <c r="AP15" s="351">
        <v>114.33</v>
      </c>
      <c r="AQ15" s="351">
        <v>115</v>
      </c>
      <c r="AR15" s="351">
        <v>111.66249999999999</v>
      </c>
      <c r="AS15" s="351">
        <v>103</v>
      </c>
      <c r="AT15" s="351">
        <v>101.125</v>
      </c>
      <c r="AU15" s="351">
        <v>97.8125</v>
      </c>
      <c r="AV15" s="351">
        <v>95.8</v>
      </c>
      <c r="AW15" s="351">
        <v>90.416700000000006</v>
      </c>
      <c r="AX15" s="351">
        <v>88.3</v>
      </c>
      <c r="AY15" s="351">
        <v>88</v>
      </c>
      <c r="AZ15" s="351">
        <v>79.45</v>
      </c>
      <c r="BA15" s="351">
        <v>78.47</v>
      </c>
      <c r="BB15" s="351">
        <v>80.875</v>
      </c>
      <c r="BC15" s="351">
        <v>85.570000000000007</v>
      </c>
      <c r="BD15" s="351">
        <v>80.8125</v>
      </c>
      <c r="BE15" s="351">
        <v>77.0625</v>
      </c>
      <c r="BF15" s="351">
        <v>78.45</v>
      </c>
      <c r="BG15" s="351">
        <v>80.8</v>
      </c>
      <c r="BH15" s="351">
        <v>78.125</v>
      </c>
      <c r="BI15" s="351">
        <v>80.3</v>
      </c>
      <c r="BJ15" s="351">
        <v>78.28</v>
      </c>
      <c r="BK15" s="351">
        <v>74.650000000000006</v>
      </c>
      <c r="BL15" s="351">
        <v>73.03</v>
      </c>
      <c r="BM15" s="351">
        <v>66.462500000000006</v>
      </c>
      <c r="BN15" s="351">
        <v>65.6875</v>
      </c>
      <c r="BO15" s="351">
        <v>66.53</v>
      </c>
      <c r="BP15" s="351">
        <v>65.537499999999994</v>
      </c>
      <c r="BQ15" s="351">
        <v>69.2</v>
      </c>
      <c r="BR15" s="351">
        <v>72.95</v>
      </c>
      <c r="BS15" s="351">
        <v>70.5</v>
      </c>
      <c r="BT15" s="351">
        <v>72.69</v>
      </c>
      <c r="BU15" s="351">
        <v>69.337500000000006</v>
      </c>
      <c r="BV15" s="351">
        <v>64.862500000000011</v>
      </c>
      <c r="BW15" s="351">
        <v>68.037499999999994</v>
      </c>
      <c r="BX15" s="351">
        <v>67.91</v>
      </c>
      <c r="BY15" s="351">
        <v>63.674999999999997</v>
      </c>
      <c r="BZ15" s="351">
        <v>66</v>
      </c>
      <c r="CA15" s="351">
        <v>68.650000000000006</v>
      </c>
      <c r="CB15" s="351">
        <v>66.512500000000003</v>
      </c>
      <c r="CC15" s="351">
        <v>64.349999999999994</v>
      </c>
      <c r="CD15" s="351">
        <v>68.474999999999994</v>
      </c>
      <c r="CE15" s="351">
        <v>64.933333333333337</v>
      </c>
      <c r="CF15" s="351">
        <v>55.38000000000001</v>
      </c>
      <c r="CG15" s="351">
        <v>60.045000000000002</v>
      </c>
      <c r="CH15" s="351">
        <v>57.7</v>
      </c>
      <c r="CI15" s="351">
        <v>55.5</v>
      </c>
      <c r="CJ15" s="351">
        <v>54.339999999999996</v>
      </c>
      <c r="CK15" s="351">
        <v>53.25</v>
      </c>
      <c r="CL15" s="351">
        <v>51.875</v>
      </c>
      <c r="CM15" s="351">
        <v>49.650000000000006</v>
      </c>
      <c r="CN15" s="351">
        <v>49.125</v>
      </c>
      <c r="CO15" s="351">
        <v>48.56</v>
      </c>
      <c r="CP15" s="351">
        <v>51.016666666666673</v>
      </c>
      <c r="CQ15" s="351">
        <v>45</v>
      </c>
      <c r="CR15" s="351">
        <v>43.012500000000003</v>
      </c>
      <c r="CS15" s="351">
        <v>41.375</v>
      </c>
      <c r="CT15" s="351">
        <v>43.837499999999999</v>
      </c>
      <c r="CU15" s="351">
        <v>44</v>
      </c>
      <c r="CV15" s="351">
        <v>44.387500000000003</v>
      </c>
      <c r="CW15" s="351">
        <v>46.774999999999999</v>
      </c>
      <c r="CX15" s="351">
        <v>54.23</v>
      </c>
      <c r="CY15" s="351">
        <v>57.85</v>
      </c>
      <c r="CZ15" s="351">
        <v>60.95</v>
      </c>
      <c r="DA15" s="351">
        <v>78.875</v>
      </c>
      <c r="DB15" s="351">
        <v>86.6875</v>
      </c>
      <c r="DC15" s="351">
        <v>89.8</v>
      </c>
      <c r="DD15" s="351">
        <v>83.75</v>
      </c>
      <c r="DE15" s="351">
        <v>79.5</v>
      </c>
      <c r="DF15" s="351">
        <v>68.5</v>
      </c>
      <c r="DG15" s="351">
        <v>67.95</v>
      </c>
      <c r="DH15" s="351">
        <v>67.949999999999989</v>
      </c>
      <c r="DI15" s="351">
        <v>73.97999999999999</v>
      </c>
      <c r="DJ15" s="351">
        <v>78.75</v>
      </c>
      <c r="DK15" s="351">
        <v>79.1875</v>
      </c>
      <c r="DL15" s="351">
        <v>82.74</v>
      </c>
      <c r="DM15" s="351">
        <v>84.0625</v>
      </c>
      <c r="DN15" s="351">
        <v>83.775000000000006</v>
      </c>
      <c r="DO15" s="351">
        <v>83.9</v>
      </c>
      <c r="DP15" s="351">
        <v>86.375</v>
      </c>
      <c r="DQ15" s="351">
        <v>81.5</v>
      </c>
      <c r="DR15" s="351">
        <v>75.8</v>
      </c>
      <c r="DS15" s="351">
        <v>77.900000000000006</v>
      </c>
      <c r="DT15" s="351">
        <v>83.4375</v>
      </c>
      <c r="DU15" s="351">
        <v>89.7</v>
      </c>
      <c r="DV15" s="351">
        <v>93.4375</v>
      </c>
      <c r="DW15" s="351">
        <v>90.1</v>
      </c>
      <c r="DX15" s="351">
        <v>91.25</v>
      </c>
      <c r="DY15" s="351">
        <v>93.3125</v>
      </c>
      <c r="DZ15" s="351">
        <v>84.3</v>
      </c>
      <c r="EA15" s="351">
        <v>81.75</v>
      </c>
      <c r="EB15" s="351">
        <v>79.375</v>
      </c>
      <c r="EC15" s="351">
        <v>73.25</v>
      </c>
      <c r="ED15" s="351">
        <v>67.679999999999993</v>
      </c>
      <c r="EE15" s="351">
        <v>55.916666666666664</v>
      </c>
      <c r="EF15" s="351">
        <v>54.1</v>
      </c>
      <c r="EG15" s="351">
        <v>47.4</v>
      </c>
      <c r="EH15" s="351">
        <v>49.875</v>
      </c>
      <c r="EI15" s="351">
        <v>45.339090909090913</v>
      </c>
      <c r="EJ15" s="351">
        <v>51.625</v>
      </c>
      <c r="EK15" s="351">
        <v>54.625</v>
      </c>
      <c r="EL15" s="351">
        <v>54.7</v>
      </c>
      <c r="EM15" s="351">
        <v>52.9375</v>
      </c>
      <c r="EN15" s="351">
        <v>50.379999999999995</v>
      </c>
      <c r="EO15" s="351">
        <v>49.875</v>
      </c>
      <c r="EP15" s="351">
        <v>48.8125</v>
      </c>
      <c r="EQ15" s="351">
        <v>47.333333333333336</v>
      </c>
      <c r="ER15" s="351">
        <v>44.45</v>
      </c>
      <c r="ES15" s="351">
        <v>48.4375</v>
      </c>
      <c r="ET15" s="351">
        <v>52</v>
      </c>
      <c r="EU15" s="351">
        <v>52</v>
      </c>
      <c r="EV15" s="351">
        <v>53.5</v>
      </c>
      <c r="EW15" s="351">
        <v>55.1</v>
      </c>
      <c r="EX15" s="351">
        <v>55.375</v>
      </c>
      <c r="EY15" s="351">
        <v>61.1</v>
      </c>
      <c r="EZ15" s="351">
        <v>66.75</v>
      </c>
      <c r="FA15" s="351">
        <v>68.875</v>
      </c>
      <c r="FB15" s="351">
        <v>69.625</v>
      </c>
      <c r="FC15" s="351">
        <v>67.5</v>
      </c>
      <c r="FD15" s="351">
        <v>75.375</v>
      </c>
      <c r="FE15" s="351">
        <v>97.25</v>
      </c>
      <c r="FF15" s="351">
        <v>122.1</v>
      </c>
      <c r="FG15" s="351">
        <v>138.5</v>
      </c>
      <c r="FH15" s="351">
        <v>159.5</v>
      </c>
      <c r="FI15" s="351">
        <v>215.4</v>
      </c>
      <c r="FJ15" s="351">
        <v>172</v>
      </c>
      <c r="FK15" s="351">
        <v>141</v>
      </c>
      <c r="FL15" s="351">
        <v>160</v>
      </c>
      <c r="FM15" s="351">
        <v>188.75</v>
      </c>
      <c r="FN15" s="351">
        <v>288</v>
      </c>
      <c r="FO15" s="351">
        <v>289.59000000000003</v>
      </c>
      <c r="FP15" s="351">
        <v>290.72500000000002</v>
      </c>
      <c r="FQ15" s="351"/>
      <c r="FR15" s="351">
        <v>58.860833333333339</v>
      </c>
      <c r="FS15" s="351">
        <v>77.608333333333334</v>
      </c>
      <c r="FT15" s="351">
        <v>111.045</v>
      </c>
      <c r="FU15" s="351">
        <v>83.667225000000002</v>
      </c>
      <c r="FV15" s="351">
        <v>71.771041666666676</v>
      </c>
      <c r="FW15" s="351">
        <v>67.119444444444454</v>
      </c>
      <c r="FX15" s="351">
        <v>52.620138888888881</v>
      </c>
      <c r="FY15" s="351">
        <v>57.648333333333333</v>
      </c>
      <c r="FZ15" s="351">
        <v>77.837083333333325</v>
      </c>
      <c r="GA15" s="351">
        <v>85.738541666666677</v>
      </c>
      <c r="GB15" s="351">
        <v>57.235271464646473</v>
      </c>
      <c r="GC15" s="351">
        <v>51.530277777777776</v>
      </c>
      <c r="GD15" s="351">
        <f t="shared" si="0"/>
        <v>243.41300000000001</v>
      </c>
      <c r="GE15" s="351">
        <f t="shared" si="0"/>
        <v>69.625</v>
      </c>
      <c r="GF15" s="389"/>
      <c r="GG15" s="389"/>
      <c r="GH15" s="389"/>
      <c r="GI15" s="389"/>
      <c r="GJ15" s="389"/>
      <c r="GK15" s="389"/>
      <c r="GL15" s="389"/>
      <c r="GM15" s="389"/>
      <c r="GN15" s="389"/>
      <c r="GO15" s="389"/>
      <c r="GP15" s="347"/>
      <c r="GQ15" s="347"/>
      <c r="GR15" s="347"/>
      <c r="GS15" s="347"/>
      <c r="GT15" s="347"/>
      <c r="GU15" s="347"/>
      <c r="GV15" s="347"/>
      <c r="GW15" s="347"/>
      <c r="GX15" s="347"/>
      <c r="GY15" s="347"/>
    </row>
    <row r="16" spans="1:207" s="3" customFormat="1" x14ac:dyDescent="0.3">
      <c r="A16" s="17">
        <v>14</v>
      </c>
      <c r="B16" s="21" t="s">
        <v>374</v>
      </c>
      <c r="C16" s="351">
        <v>9.791351568785208</v>
      </c>
      <c r="D16" s="351">
        <v>2.8006838294448939</v>
      </c>
      <c r="E16" s="351">
        <v>6.9906677393403136</v>
      </c>
      <c r="F16" s="348">
        <v>2.496057450628367</v>
      </c>
      <c r="G16" s="351"/>
      <c r="H16" s="351">
        <v>1.9376575489407368</v>
      </c>
      <c r="I16" s="351">
        <v>0.86302628050415708</v>
      </c>
      <c r="J16" s="348">
        <v>0.4453967012777616</v>
      </c>
      <c r="K16" s="22"/>
      <c r="L16" s="351">
        <v>3.1013676588897856</v>
      </c>
      <c r="M16" s="351">
        <v>2.7908286403861653</v>
      </c>
      <c r="N16" s="351">
        <v>2.277956556717621</v>
      </c>
      <c r="O16" s="351">
        <v>2.3531777956556743</v>
      </c>
      <c r="P16" s="351">
        <v>2.2083668543845558</v>
      </c>
      <c r="Q16" s="351">
        <v>2.2650844730490771</v>
      </c>
      <c r="R16" s="351">
        <v>2.2968624296057949</v>
      </c>
      <c r="S16" s="351">
        <v>2.2928399034593747</v>
      </c>
      <c r="T16" s="351">
        <v>2.1069991954947729</v>
      </c>
      <c r="U16" s="351">
        <v>2.2224456958970258</v>
      </c>
      <c r="V16" s="351">
        <v>2.1975060337892218</v>
      </c>
      <c r="W16" s="351">
        <v>2.2988736926790048</v>
      </c>
      <c r="X16" s="351">
        <v>2.5040225261464224</v>
      </c>
      <c r="Y16" s="351">
        <v>2.3986323411102197</v>
      </c>
      <c r="Z16" s="351">
        <v>2.4211584875301715</v>
      </c>
      <c r="AA16" s="351">
        <v>2.7674979887369298</v>
      </c>
      <c r="AB16" s="351">
        <v>3.1427996781979113</v>
      </c>
      <c r="AC16" s="351">
        <v>3.2031375703942109</v>
      </c>
      <c r="AD16" s="351">
        <v>3.2642799678197942</v>
      </c>
      <c r="AE16" s="351">
        <v>3.1677393403057152</v>
      </c>
      <c r="AF16" s="351">
        <v>3.165325824617863</v>
      </c>
      <c r="AG16" s="351">
        <v>3.3970233306516531</v>
      </c>
      <c r="AH16" s="351">
        <v>3.6657280772325058</v>
      </c>
      <c r="AI16" s="351">
        <v>4.3644408688656524</v>
      </c>
      <c r="AJ16" s="351">
        <v>4.6210780370072451</v>
      </c>
      <c r="AK16" s="351">
        <v>4.470233306516497</v>
      </c>
      <c r="AL16" s="351">
        <v>4.6661303298471486</v>
      </c>
      <c r="AM16" s="351">
        <v>4.798873692679007</v>
      </c>
      <c r="AN16" s="351">
        <v>4.6057924376508499</v>
      </c>
      <c r="AO16" s="351">
        <v>4.57763475462591</v>
      </c>
      <c r="AP16" s="351">
        <v>4.5989541432019356</v>
      </c>
      <c r="AQ16" s="351">
        <v>4.6259050683829495</v>
      </c>
      <c r="AR16" s="351">
        <v>4.491653258246183</v>
      </c>
      <c r="AS16" s="351">
        <v>4.1432019308125545</v>
      </c>
      <c r="AT16" s="351">
        <v>4.0677795655671805</v>
      </c>
      <c r="AU16" s="351">
        <v>3.9345333869670194</v>
      </c>
      <c r="AV16" s="351">
        <v>3.8535800482703175</v>
      </c>
      <c r="AW16" s="351">
        <v>3.6370353982300925</v>
      </c>
      <c r="AX16" s="351">
        <v>3.5518905872888209</v>
      </c>
      <c r="AY16" s="351">
        <v>3.5398230088495612</v>
      </c>
      <c r="AZ16" s="351">
        <v>3.1958970233306552</v>
      </c>
      <c r="BA16" s="351">
        <v>3.1564762670957394</v>
      </c>
      <c r="BB16" s="351">
        <v>3.2532180209171395</v>
      </c>
      <c r="BC16" s="351">
        <v>3.4420756234915566</v>
      </c>
      <c r="BD16" s="351">
        <v>3.250703942075627</v>
      </c>
      <c r="BE16" s="351">
        <v>3.0998592115848784</v>
      </c>
      <c r="BF16" s="351">
        <v>3.1556717618664556</v>
      </c>
      <c r="BG16" s="351">
        <v>3.2502011263073243</v>
      </c>
      <c r="BH16" s="351">
        <v>3.1425985518905906</v>
      </c>
      <c r="BI16" s="351">
        <v>3.2300884955752243</v>
      </c>
      <c r="BJ16" s="351">
        <v>3.1488334674175413</v>
      </c>
      <c r="BK16" s="351">
        <v>3.0028157683024972</v>
      </c>
      <c r="BL16" s="351">
        <v>2.9376508447304936</v>
      </c>
      <c r="BM16" s="351">
        <v>2.6734714400643633</v>
      </c>
      <c r="BN16" s="351">
        <v>2.6422968624296086</v>
      </c>
      <c r="BO16" s="351">
        <v>2.6761866452131966</v>
      </c>
      <c r="BP16" s="351">
        <v>2.6362630732099785</v>
      </c>
      <c r="BQ16" s="351">
        <v>2.7835880933226096</v>
      </c>
      <c r="BR16" s="351">
        <v>2.9344328238133581</v>
      </c>
      <c r="BS16" s="351">
        <v>2.8358809332260688</v>
      </c>
      <c r="BT16" s="351">
        <v>2.923974255832666</v>
      </c>
      <c r="BU16" s="351">
        <v>2.789119066773937</v>
      </c>
      <c r="BV16" s="351">
        <v>2.6091110217216444</v>
      </c>
      <c r="BW16" s="351">
        <v>2.7368262268704773</v>
      </c>
      <c r="BX16" s="351">
        <v>2.7316975060337918</v>
      </c>
      <c r="BY16" s="351">
        <v>2.5613435237329067</v>
      </c>
      <c r="BZ16" s="351">
        <v>2.6548672566371709</v>
      </c>
      <c r="CA16" s="351">
        <v>2.7614641995173002</v>
      </c>
      <c r="CB16" s="351">
        <v>2.6754827031375732</v>
      </c>
      <c r="CC16" s="351">
        <v>2.5884955752212413</v>
      </c>
      <c r="CD16" s="351">
        <v>2.7544247787610647</v>
      </c>
      <c r="CE16" s="351">
        <v>2.6119603110753582</v>
      </c>
      <c r="CF16" s="351">
        <v>2.2276749798873721</v>
      </c>
      <c r="CG16" s="351">
        <v>2.4153258246178626</v>
      </c>
      <c r="CH16" s="351">
        <v>2.3209975864843146</v>
      </c>
      <c r="CI16" s="351">
        <v>2.2325020112630756</v>
      </c>
      <c r="CJ16" s="351">
        <v>2.1858407079646041</v>
      </c>
      <c r="CK16" s="351">
        <v>2.1419951729686266</v>
      </c>
      <c r="CL16" s="351">
        <v>2.0866854384553521</v>
      </c>
      <c r="CM16" s="351">
        <v>1.9971842316975084</v>
      </c>
      <c r="CN16" s="351">
        <v>1.9760659694288034</v>
      </c>
      <c r="CO16" s="351">
        <v>1.9533386967015307</v>
      </c>
      <c r="CP16" s="351">
        <v>2.052158755698581</v>
      </c>
      <c r="CQ16" s="351">
        <v>1.8101367658889802</v>
      </c>
      <c r="CR16" s="351">
        <v>1.7301890587288837</v>
      </c>
      <c r="CS16" s="351">
        <v>1.6643201930812568</v>
      </c>
      <c r="CT16" s="351">
        <v>1.7633748994368481</v>
      </c>
      <c r="CU16" s="351">
        <v>1.7699115044247806</v>
      </c>
      <c r="CV16" s="351">
        <v>1.785498793242158</v>
      </c>
      <c r="CW16" s="351">
        <v>1.8815366049879343</v>
      </c>
      <c r="CX16" s="351">
        <v>2.181415929203542</v>
      </c>
      <c r="CY16" s="351">
        <v>2.3270313757039447</v>
      </c>
      <c r="CZ16" s="351">
        <v>2.4517296862429632</v>
      </c>
      <c r="DA16" s="351">
        <v>3.1727674979887404</v>
      </c>
      <c r="DB16" s="351">
        <v>3.4870273531777993</v>
      </c>
      <c r="DC16" s="351">
        <v>3.6122284794851205</v>
      </c>
      <c r="DD16" s="351">
        <v>3.3688656476267131</v>
      </c>
      <c r="DE16" s="351">
        <v>3.197908286403865</v>
      </c>
      <c r="DF16" s="351">
        <v>2.7554304102976697</v>
      </c>
      <c r="DG16" s="351">
        <v>2.7333065164923602</v>
      </c>
      <c r="DH16" s="351">
        <v>2.7333065164923598</v>
      </c>
      <c r="DI16" s="351">
        <v>2.9758648431214829</v>
      </c>
      <c r="DJ16" s="351">
        <v>3.1677393403057152</v>
      </c>
      <c r="DK16" s="351">
        <v>3.1853378921963027</v>
      </c>
      <c r="DL16" s="351">
        <v>3.3282381335478712</v>
      </c>
      <c r="DM16" s="351">
        <v>3.3814360418342755</v>
      </c>
      <c r="DN16" s="351">
        <v>3.3698712791633181</v>
      </c>
      <c r="DO16" s="351">
        <v>3.3748994368463432</v>
      </c>
      <c r="DP16" s="351">
        <v>3.474456958970237</v>
      </c>
      <c r="DQ16" s="351">
        <v>3.2783588093322642</v>
      </c>
      <c r="DR16" s="351">
        <v>3.0490748189863264</v>
      </c>
      <c r="DS16" s="351">
        <v>3.1335478680611457</v>
      </c>
      <c r="DT16" s="351">
        <v>3.3562952534191508</v>
      </c>
      <c r="DU16" s="351">
        <v>3.6082059533387008</v>
      </c>
      <c r="DV16" s="351">
        <v>3.7585478680611462</v>
      </c>
      <c r="DW16" s="351">
        <v>3.6242960579243801</v>
      </c>
      <c r="DX16" s="351">
        <v>3.6705551086082098</v>
      </c>
      <c r="DY16" s="351">
        <v>3.7535197103781215</v>
      </c>
      <c r="DZ16" s="351">
        <v>3.3909895414320226</v>
      </c>
      <c r="EA16" s="351">
        <v>3.288415124698314</v>
      </c>
      <c r="EB16" s="351">
        <v>3.1928801287208399</v>
      </c>
      <c r="EC16" s="351">
        <v>2.9465004022526178</v>
      </c>
      <c r="ED16" s="351">
        <v>2.7224456958970258</v>
      </c>
      <c r="EE16" s="351">
        <v>2.2492625368731587</v>
      </c>
      <c r="EF16" s="351">
        <v>2.1761866452131962</v>
      </c>
      <c r="EG16" s="351">
        <v>1.906677393403059</v>
      </c>
      <c r="EH16" s="351">
        <v>2.006234915526953</v>
      </c>
      <c r="EI16" s="351">
        <v>1.8237767863672953</v>
      </c>
      <c r="EJ16" s="351">
        <v>2.0766291230893024</v>
      </c>
      <c r="EK16" s="351">
        <v>2.1973049074819011</v>
      </c>
      <c r="EL16" s="351">
        <v>2.2003218020917159</v>
      </c>
      <c r="EM16" s="351">
        <v>2.1294247787610643</v>
      </c>
      <c r="EN16" s="351">
        <v>2.0265486725663737</v>
      </c>
      <c r="EO16" s="351">
        <v>2.006234915526953</v>
      </c>
      <c r="EP16" s="351">
        <v>1.9634955752212411</v>
      </c>
      <c r="EQ16" s="351">
        <v>1.9039957093054458</v>
      </c>
      <c r="ER16" s="351">
        <v>1.7880128720836705</v>
      </c>
      <c r="ES16" s="351">
        <v>1.9484111021721662</v>
      </c>
      <c r="ET16" s="351">
        <v>2.0917135961383773</v>
      </c>
      <c r="EU16" s="351">
        <v>2.0917135961383773</v>
      </c>
      <c r="EV16" s="351">
        <v>2.1520514883346764</v>
      </c>
      <c r="EW16" s="351">
        <v>2.2164119066773957</v>
      </c>
      <c r="EX16" s="351">
        <v>2.2274738535800505</v>
      </c>
      <c r="EY16" s="351">
        <v>2.4577634754625932</v>
      </c>
      <c r="EZ16" s="351">
        <v>2.6850362027353207</v>
      </c>
      <c r="FA16" s="351">
        <v>2.7705148833467446</v>
      </c>
      <c r="FB16" s="351">
        <v>2.8006838294448944</v>
      </c>
      <c r="FC16" s="351">
        <v>2.7152051488334701</v>
      </c>
      <c r="FD16" s="351">
        <v>3.0319790828640416</v>
      </c>
      <c r="FE16" s="351">
        <v>3.9119066773934073</v>
      </c>
      <c r="FF16" s="351">
        <v>4.9115044247787658</v>
      </c>
      <c r="FG16" s="351">
        <v>5.5711987127916389</v>
      </c>
      <c r="FH16" s="351">
        <v>6.4159292035398297</v>
      </c>
      <c r="FI16" s="351">
        <v>8.6645213193885855</v>
      </c>
      <c r="FJ16" s="351">
        <v>6.9187449718423242</v>
      </c>
      <c r="FK16" s="351">
        <v>5.6717618664521376</v>
      </c>
      <c r="FL16" s="351">
        <v>6.4360418342719292</v>
      </c>
      <c r="FM16" s="351">
        <v>7.5925181013676664</v>
      </c>
      <c r="FN16" s="351">
        <v>11.584875301689474</v>
      </c>
      <c r="FO16" s="351">
        <v>11.648833467417552</v>
      </c>
      <c r="FP16" s="351">
        <v>11.694489139179417</v>
      </c>
      <c r="FQ16" s="351"/>
      <c r="FR16" s="351">
        <v>2.3676924108340063</v>
      </c>
      <c r="FS16" s="351">
        <v>3.1218155001340873</v>
      </c>
      <c r="FT16" s="351">
        <v>4.4668141592920394</v>
      </c>
      <c r="FU16" s="351">
        <v>3.3655360016090143</v>
      </c>
      <c r="FV16" s="351">
        <v>2.8870089165996276</v>
      </c>
      <c r="FW16" s="351">
        <v>2.6998972021095944</v>
      </c>
      <c r="FX16" s="351">
        <v>2.1166588450880508</v>
      </c>
      <c r="FY16" s="351">
        <v>2.3189192813086641</v>
      </c>
      <c r="FZ16" s="351">
        <v>3.1310170286940231</v>
      </c>
      <c r="GA16" s="351">
        <v>3.4488552561008343</v>
      </c>
      <c r="GB16" s="351">
        <v>2.3023037596398437</v>
      </c>
      <c r="GC16" s="351">
        <v>2.0728188969339434</v>
      </c>
      <c r="GD16" s="351">
        <f t="shared" si="0"/>
        <v>9.791351568785208</v>
      </c>
      <c r="GE16" s="351">
        <f t="shared" si="0"/>
        <v>2.8006838294448939</v>
      </c>
      <c r="GF16" s="389"/>
      <c r="GG16" s="389"/>
      <c r="GH16" s="389"/>
      <c r="GI16" s="389"/>
      <c r="GJ16" s="389"/>
      <c r="GK16" s="389"/>
      <c r="GL16" s="389"/>
      <c r="GM16" s="389"/>
      <c r="GN16" s="389"/>
      <c r="GO16" s="389"/>
      <c r="GP16" s="347"/>
      <c r="GQ16" s="347"/>
      <c r="GR16" s="347"/>
      <c r="GS16" s="347"/>
      <c r="GT16" s="347"/>
      <c r="GU16" s="347"/>
      <c r="GV16" s="347"/>
      <c r="GW16" s="347"/>
      <c r="GX16" s="347"/>
      <c r="GY16" s="347"/>
    </row>
    <row r="17" spans="1:207" s="3" customFormat="1" x14ac:dyDescent="0.3">
      <c r="A17" s="17"/>
      <c r="B17" s="24"/>
      <c r="C17" s="329"/>
      <c r="D17" s="329"/>
      <c r="E17" s="329"/>
      <c r="F17" s="329"/>
      <c r="G17" s="293"/>
      <c r="H17" s="329"/>
      <c r="I17" s="329"/>
      <c r="J17" s="329"/>
      <c r="K17" s="25"/>
      <c r="L17" s="25"/>
      <c r="CT17" s="347"/>
      <c r="CU17" s="347"/>
      <c r="CV17" s="347"/>
      <c r="CW17" s="347"/>
      <c r="CX17" s="347"/>
      <c r="CY17" s="347"/>
      <c r="CZ17" s="347"/>
      <c r="DA17" s="347"/>
      <c r="DB17" s="347"/>
      <c r="DC17" s="347"/>
      <c r="DD17" s="347"/>
      <c r="DE17" s="347"/>
      <c r="DF17" s="347"/>
      <c r="DG17" s="347"/>
      <c r="DH17" s="347"/>
      <c r="DI17" s="347"/>
      <c r="DJ17" s="351"/>
      <c r="DK17" s="347"/>
      <c r="DL17" s="347"/>
      <c r="DM17" s="347"/>
      <c r="DN17" s="347"/>
      <c r="DO17" s="347"/>
      <c r="DP17" s="347"/>
      <c r="DQ17" s="347"/>
      <c r="DR17" s="347"/>
      <c r="DS17" s="347"/>
      <c r="DT17" s="347"/>
      <c r="DU17" s="347"/>
      <c r="DV17" s="347"/>
      <c r="DW17" s="347"/>
      <c r="DX17" s="347"/>
      <c r="DY17" s="347"/>
      <c r="DZ17" s="347"/>
      <c r="EA17" s="347"/>
      <c r="EB17" s="347"/>
      <c r="EC17" s="347"/>
      <c r="ED17" s="347"/>
      <c r="EE17" s="347"/>
      <c r="EF17" s="347"/>
      <c r="EG17" s="347"/>
      <c r="EH17" s="347"/>
      <c r="EI17" s="347"/>
      <c r="EJ17" s="347"/>
      <c r="EK17" s="347"/>
      <c r="EL17" s="347"/>
      <c r="EM17" s="347"/>
      <c r="EN17" s="347"/>
      <c r="EO17" s="347"/>
      <c r="EP17" s="347"/>
      <c r="EQ17" s="347"/>
      <c r="ER17" s="347"/>
      <c r="ES17" s="347"/>
      <c r="ET17" s="347"/>
      <c r="EU17" s="347"/>
      <c r="EV17" s="347"/>
      <c r="EW17" s="347"/>
      <c r="EX17" s="347"/>
      <c r="EY17" s="347"/>
      <c r="EZ17" s="347"/>
      <c r="FA17" s="347"/>
      <c r="FB17" s="347"/>
      <c r="FC17" s="347"/>
      <c r="FD17" s="347"/>
      <c r="FE17" s="347"/>
      <c r="FF17" s="347"/>
      <c r="FG17" s="347"/>
      <c r="FH17" s="347"/>
      <c r="FI17" s="347"/>
      <c r="FJ17" s="347"/>
      <c r="FK17" s="347"/>
      <c r="FL17" s="347"/>
      <c r="FM17" s="347"/>
      <c r="FN17" s="347"/>
      <c r="FO17" s="347"/>
      <c r="FP17" s="347"/>
      <c r="FQ17" s="347"/>
      <c r="FR17" s="405"/>
      <c r="FS17" s="405"/>
      <c r="FT17" s="405"/>
      <c r="FU17" s="405"/>
      <c r="FV17" s="405"/>
      <c r="FW17" s="405"/>
      <c r="FX17" s="405"/>
      <c r="FY17" s="405"/>
      <c r="FZ17" s="405"/>
      <c r="GA17" s="405"/>
      <c r="GB17" s="405"/>
      <c r="GC17" s="324"/>
      <c r="GD17" s="324"/>
      <c r="GE17" s="324"/>
      <c r="GF17" s="389"/>
      <c r="GG17" s="389"/>
      <c r="GH17" s="389"/>
      <c r="GI17" s="389"/>
      <c r="GJ17" s="389"/>
      <c r="GK17" s="389"/>
      <c r="GL17" s="389"/>
      <c r="GM17" s="389"/>
      <c r="GN17" s="389"/>
      <c r="GO17" s="389"/>
      <c r="GP17" s="347"/>
      <c r="GQ17" s="347"/>
      <c r="GR17" s="347"/>
      <c r="GS17" s="347"/>
      <c r="GT17" s="347"/>
      <c r="GU17" s="347"/>
      <c r="GV17" s="347"/>
      <c r="GW17" s="347"/>
      <c r="GX17" s="347"/>
      <c r="GY17" s="347"/>
    </row>
    <row r="18" spans="1:207" s="3" customFormat="1" x14ac:dyDescent="0.3">
      <c r="A18" s="17"/>
      <c r="B18" s="18" t="s">
        <v>375</v>
      </c>
      <c r="C18" s="329"/>
      <c r="D18" s="329"/>
      <c r="E18" s="329"/>
      <c r="F18" s="329"/>
      <c r="G18" s="26"/>
      <c r="H18" s="329"/>
      <c r="I18" s="329"/>
      <c r="J18" s="329"/>
      <c r="K18" s="26"/>
      <c r="L18" s="26"/>
      <c r="CT18" s="347"/>
      <c r="CU18" s="347"/>
      <c r="CV18" s="347"/>
      <c r="CW18" s="347"/>
      <c r="CX18" s="347"/>
      <c r="CY18" s="347"/>
      <c r="CZ18" s="347"/>
      <c r="DA18" s="347"/>
      <c r="DB18" s="347"/>
      <c r="DC18" s="347"/>
      <c r="DD18" s="347"/>
      <c r="DE18" s="347"/>
      <c r="DF18" s="347"/>
      <c r="DG18" s="347"/>
      <c r="DH18" s="347"/>
      <c r="DI18" s="347"/>
      <c r="DJ18" s="347"/>
      <c r="DK18" s="347"/>
      <c r="DL18" s="347"/>
      <c r="DM18" s="347"/>
      <c r="DN18" s="347"/>
      <c r="DO18" s="347"/>
      <c r="DP18" s="347"/>
      <c r="DQ18" s="347"/>
      <c r="DR18" s="347"/>
      <c r="DS18" s="347"/>
      <c r="DT18" s="347"/>
      <c r="DU18" s="347"/>
      <c r="DV18" s="347"/>
      <c r="DW18" s="347"/>
      <c r="DX18" s="347"/>
      <c r="DY18" s="347"/>
      <c r="DZ18" s="347"/>
      <c r="EA18" s="347"/>
      <c r="EB18" s="347"/>
      <c r="EC18" s="347"/>
      <c r="ED18" s="347"/>
      <c r="EE18" s="347"/>
      <c r="EF18" s="347"/>
      <c r="EG18" s="347"/>
      <c r="EH18" s="347"/>
      <c r="EI18" s="347"/>
      <c r="EJ18" s="347"/>
      <c r="EK18" s="347"/>
      <c r="EL18" s="347"/>
      <c r="EM18" s="347"/>
      <c r="EN18" s="347"/>
      <c r="EO18" s="347"/>
      <c r="EP18" s="347"/>
      <c r="EQ18" s="347"/>
      <c r="ER18" s="347"/>
      <c r="ES18" s="347"/>
      <c r="ET18" s="347"/>
      <c r="EU18" s="347"/>
      <c r="EV18" s="347"/>
      <c r="EW18" s="347"/>
      <c r="EX18" s="347"/>
      <c r="EY18" s="347"/>
      <c r="EZ18" s="347"/>
      <c r="FA18" s="347"/>
      <c r="FB18" s="347"/>
      <c r="FC18" s="347"/>
      <c r="FD18" s="347"/>
      <c r="FE18" s="347"/>
      <c r="FF18" s="347"/>
      <c r="FG18" s="347"/>
      <c r="FH18" s="347"/>
      <c r="FI18" s="347"/>
      <c r="FJ18" s="347"/>
      <c r="FK18" s="347"/>
      <c r="FL18" s="347"/>
      <c r="FM18" s="347"/>
      <c r="FN18" s="347"/>
      <c r="FO18" s="347"/>
      <c r="FP18" s="347"/>
      <c r="FQ18" s="347"/>
      <c r="FR18" s="405"/>
      <c r="FS18" s="405"/>
      <c r="FT18" s="405"/>
      <c r="FU18" s="405"/>
      <c r="FV18" s="405"/>
      <c r="FW18" s="405"/>
      <c r="FX18" s="405"/>
      <c r="FY18" s="405"/>
      <c r="FZ18" s="405"/>
      <c r="GA18" s="405"/>
      <c r="GB18" s="405"/>
      <c r="GC18" s="324"/>
      <c r="GD18" s="324"/>
      <c r="GE18" s="324"/>
      <c r="GF18" s="389"/>
      <c r="GG18" s="389"/>
      <c r="GH18" s="389"/>
      <c r="GI18" s="389"/>
      <c r="GJ18" s="389"/>
      <c r="GK18" s="389"/>
      <c r="GL18" s="389"/>
      <c r="GM18" s="389"/>
      <c r="GN18" s="389"/>
      <c r="GO18" s="389"/>
      <c r="GP18" s="347"/>
      <c r="GQ18" s="347"/>
      <c r="GR18" s="347"/>
      <c r="GS18" s="347"/>
      <c r="GT18" s="347"/>
      <c r="GU18" s="347"/>
      <c r="GV18" s="347"/>
      <c r="GW18" s="347"/>
      <c r="GX18" s="347"/>
      <c r="GY18" s="347"/>
    </row>
    <row r="19" spans="1:207" s="3" customFormat="1" x14ac:dyDescent="0.3">
      <c r="A19" s="17"/>
      <c r="B19" s="27" t="s">
        <v>376</v>
      </c>
      <c r="C19" s="349">
        <v>7962.856149737243</v>
      </c>
      <c r="D19" s="349">
        <v>7512.7032080043791</v>
      </c>
      <c r="E19" s="349">
        <v>450.15294173286384</v>
      </c>
      <c r="F19" s="352">
        <v>5.9918903924389054E-2</v>
      </c>
      <c r="G19" s="350"/>
      <c r="H19" s="349">
        <v>6809.6790977593237</v>
      </c>
      <c r="I19" s="349">
        <v>703.02411024505545</v>
      </c>
      <c r="J19" s="352">
        <v>0.10323894858369766</v>
      </c>
      <c r="K19" s="30"/>
      <c r="L19" s="28">
        <v>922.04841999999587</v>
      </c>
      <c r="M19" s="349">
        <v>818.55129999999781</v>
      </c>
      <c r="N19" s="349">
        <v>898.6925699999988</v>
      </c>
      <c r="O19" s="349">
        <v>917.18352999999945</v>
      </c>
      <c r="P19" s="349">
        <v>943.30872999999485</v>
      </c>
      <c r="Q19" s="349">
        <v>982.41699000000983</v>
      </c>
      <c r="R19" s="349">
        <v>1045.7514299999962</v>
      </c>
      <c r="S19" s="349">
        <v>1040.528499999994</v>
      </c>
      <c r="T19" s="349">
        <v>1014.8929300000018</v>
      </c>
      <c r="U19" s="349">
        <v>1064.5995299999954</v>
      </c>
      <c r="V19" s="349">
        <v>973.97159999999587</v>
      </c>
      <c r="W19" s="349">
        <v>1023.1696999999982</v>
      </c>
      <c r="X19" s="349">
        <v>948.15589371636236</v>
      </c>
      <c r="Y19" s="349">
        <v>891.79764354514384</v>
      </c>
      <c r="Z19" s="349">
        <v>1021.3540806108595</v>
      </c>
      <c r="AA19" s="349">
        <v>1013.628444065259</v>
      </c>
      <c r="AB19" s="349">
        <v>1084.5642571490348</v>
      </c>
      <c r="AC19" s="349">
        <v>1042.3687086512186</v>
      </c>
      <c r="AD19" s="349">
        <v>1084.7863895917924</v>
      </c>
      <c r="AE19" s="349">
        <v>1117.3576595917923</v>
      </c>
      <c r="AF19" s="349">
        <v>1049.5927475867079</v>
      </c>
      <c r="AG19" s="349">
        <v>1081.8468045288191</v>
      </c>
      <c r="AH19" s="349">
        <v>966.62601672839162</v>
      </c>
      <c r="AI19" s="349">
        <v>969.55713056092486</v>
      </c>
      <c r="AJ19" s="349">
        <v>963.30584109261645</v>
      </c>
      <c r="AK19" s="349">
        <v>890.38934551775571</v>
      </c>
      <c r="AL19" s="349">
        <v>998.47666450949259</v>
      </c>
      <c r="AM19" s="349">
        <v>1002.0156660645032</v>
      </c>
      <c r="AN19" s="349">
        <v>1060.2303642600957</v>
      </c>
      <c r="AO19" s="349">
        <v>1070.0920801820021</v>
      </c>
      <c r="AP19" s="349">
        <v>1094.8069782775874</v>
      </c>
      <c r="AQ19" s="349">
        <v>1115.2692019584645</v>
      </c>
      <c r="AR19" s="349">
        <v>1093.6813148973479</v>
      </c>
      <c r="AS19" s="349">
        <v>1127.1930956565702</v>
      </c>
      <c r="AT19" s="349">
        <v>1046.0147694053426</v>
      </c>
      <c r="AU19" s="349">
        <v>1016.8340083212879</v>
      </c>
      <c r="AV19" s="349">
        <v>980.67499999999995</v>
      </c>
      <c r="AW19" s="349">
        <v>948.00000000000011</v>
      </c>
      <c r="AX19" s="349">
        <v>1019.83</v>
      </c>
      <c r="AY19" s="349">
        <v>1030.5430000000001</v>
      </c>
      <c r="AZ19" s="349">
        <v>1181.6799999999998</v>
      </c>
      <c r="BA19" s="349">
        <v>1175.7459999999999</v>
      </c>
      <c r="BB19" s="349">
        <v>1211.903</v>
      </c>
      <c r="BC19" s="349">
        <v>1181.7600000000002</v>
      </c>
      <c r="BD19" s="349">
        <v>1175.886</v>
      </c>
      <c r="BE19" s="349">
        <v>1202.848</v>
      </c>
      <c r="BF19" s="349">
        <v>1146.739</v>
      </c>
      <c r="BG19" s="349">
        <v>1100.2799999999997</v>
      </c>
      <c r="BH19" s="349">
        <v>918.96586006489008</v>
      </c>
      <c r="BI19" s="349">
        <v>814.95259802884414</v>
      </c>
      <c r="BJ19" s="349">
        <v>911.30384015207983</v>
      </c>
      <c r="BK19" s="349">
        <v>953.37082631913802</v>
      </c>
      <c r="BL19" s="349">
        <v>1073.7915828542054</v>
      </c>
      <c r="BM19" s="349">
        <v>981.71515771793963</v>
      </c>
      <c r="BN19" s="349">
        <v>1150.5948851803414</v>
      </c>
      <c r="BO19" s="349">
        <v>1188.1823181885788</v>
      </c>
      <c r="BP19" s="349">
        <v>1133.8476726048364</v>
      </c>
      <c r="BQ19" s="349">
        <v>1084.3877837790085</v>
      </c>
      <c r="BR19" s="349">
        <v>995.92368306146432</v>
      </c>
      <c r="BS19" s="349">
        <v>900.38185358219346</v>
      </c>
      <c r="BT19" s="349">
        <v>1038.6561542076713</v>
      </c>
      <c r="BU19" s="349">
        <v>950.33670250900695</v>
      </c>
      <c r="BV19" s="349">
        <v>1099.9251847223643</v>
      </c>
      <c r="BW19" s="349">
        <v>1090.9180450758063</v>
      </c>
      <c r="BX19" s="349">
        <v>1135.3995333545886</v>
      </c>
      <c r="BY19" s="349">
        <v>1150.3523062765832</v>
      </c>
      <c r="BZ19" s="349">
        <v>1216.7979677321975</v>
      </c>
      <c r="CA19" s="349">
        <v>1200.902496150773</v>
      </c>
      <c r="CB19" s="349">
        <v>1142.857717231896</v>
      </c>
      <c r="CC19" s="349">
        <v>1218.5595789136437</v>
      </c>
      <c r="CD19" s="349">
        <v>1115.9196184991972</v>
      </c>
      <c r="CE19" s="349">
        <v>1103.2835918676408</v>
      </c>
      <c r="CF19" s="349">
        <v>1088.2508051971652</v>
      </c>
      <c r="CG19" s="349">
        <v>996.01054071705073</v>
      </c>
      <c r="CH19" s="349">
        <v>1133.9448313115147</v>
      </c>
      <c r="CI19" s="349">
        <v>1136.6634114122958</v>
      </c>
      <c r="CJ19" s="349">
        <v>1201.1855391670881</v>
      </c>
      <c r="CK19" s="349">
        <v>1214.9412036278586</v>
      </c>
      <c r="CL19" s="349">
        <v>1276.3812547282157</v>
      </c>
      <c r="CM19" s="349">
        <v>1276.2715514845529</v>
      </c>
      <c r="CN19" s="349">
        <v>1242.2709992879729</v>
      </c>
      <c r="CO19" s="349">
        <v>1286.887604743778</v>
      </c>
      <c r="CP19" s="349">
        <v>1148.8956188932414</v>
      </c>
      <c r="CQ19" s="349">
        <v>1175.6812034565944</v>
      </c>
      <c r="CR19" s="349">
        <v>1124.7329512371109</v>
      </c>
      <c r="CS19" s="349">
        <v>1089.2606850063125</v>
      </c>
      <c r="CT19" s="349">
        <v>1195.9999617980814</v>
      </c>
      <c r="CU19" s="349">
        <v>1218.3529583283198</v>
      </c>
      <c r="CV19" s="349">
        <v>1313.6867848744853</v>
      </c>
      <c r="CW19" s="349">
        <v>1271.6446573089909</v>
      </c>
      <c r="CX19" s="349">
        <v>1344.0761493863026</v>
      </c>
      <c r="CY19" s="349">
        <v>1337.6031782002933</v>
      </c>
      <c r="CZ19" s="349">
        <v>1301.8435819149206</v>
      </c>
      <c r="DA19" s="349">
        <v>1286.9115186980839</v>
      </c>
      <c r="DB19" s="349">
        <v>1192.4197746456839</v>
      </c>
      <c r="DC19" s="349">
        <v>1222.9171030719983</v>
      </c>
      <c r="DD19" s="349">
        <v>1166.8596843870835</v>
      </c>
      <c r="DE19" s="349">
        <v>1084.8635493722122</v>
      </c>
      <c r="DF19" s="349">
        <v>1218.2465416910784</v>
      </c>
      <c r="DG19" s="349">
        <v>1200.4852862809305</v>
      </c>
      <c r="DH19" s="349">
        <v>1318.0449768409405</v>
      </c>
      <c r="DI19" s="349">
        <v>1306.735271664415</v>
      </c>
      <c r="DJ19" s="349">
        <v>1359.1451197781539</v>
      </c>
      <c r="DK19" s="349">
        <v>1403.6907399641123</v>
      </c>
      <c r="DL19" s="349">
        <v>1312.6597477499904</v>
      </c>
      <c r="DM19" s="349">
        <v>1396.0975511965787</v>
      </c>
      <c r="DN19" s="349">
        <v>1258.5422688093988</v>
      </c>
      <c r="DO19" s="349">
        <v>1257.0778676502066</v>
      </c>
      <c r="DP19" s="349">
        <v>1204.6836444160526</v>
      </c>
      <c r="DQ19" s="349">
        <v>1069.0964012370046</v>
      </c>
      <c r="DR19" s="349">
        <v>1246.691024020027</v>
      </c>
      <c r="DS19" s="349">
        <v>1283.5129707160149</v>
      </c>
      <c r="DT19" s="349">
        <v>1335.0743670181339</v>
      </c>
      <c r="DU19" s="349">
        <v>1360.9839961680191</v>
      </c>
      <c r="DV19" s="349">
        <v>1428.5480373447413</v>
      </c>
      <c r="DW19" s="349">
        <v>1419.2094778949945</v>
      </c>
      <c r="DX19" s="349">
        <v>1331.2559309006729</v>
      </c>
      <c r="DY19" s="349">
        <v>1360.2069217601609</v>
      </c>
      <c r="DZ19" s="349">
        <v>1331.1316697884081</v>
      </c>
      <c r="EA19" s="349">
        <v>1331.288902133193</v>
      </c>
      <c r="EB19" s="349">
        <v>1302.4386903014604</v>
      </c>
      <c r="EC19" s="349">
        <v>1220.2680146081307</v>
      </c>
      <c r="ED19" s="349">
        <v>1372.7350634647025</v>
      </c>
      <c r="EE19" s="349">
        <v>1373.6511455049224</v>
      </c>
      <c r="EF19" s="349">
        <v>1492.2832329041207</v>
      </c>
      <c r="EG19" s="349">
        <v>1482.446721160502</v>
      </c>
      <c r="EH19" s="349">
        <v>1577.4576783897312</v>
      </c>
      <c r="EI19" s="349">
        <v>1584.2529125364867</v>
      </c>
      <c r="EJ19" s="349">
        <v>1521.6060091311285</v>
      </c>
      <c r="EK19" s="349">
        <v>1564.2868999258369</v>
      </c>
      <c r="EL19" s="349">
        <v>1455.4510086951443</v>
      </c>
      <c r="EM19" s="349">
        <v>1464.6196510885379</v>
      </c>
      <c r="EN19" s="349">
        <v>1405.4504290859752</v>
      </c>
      <c r="EO19" s="349">
        <v>1347.4261358207759</v>
      </c>
      <c r="EP19" s="349">
        <v>1316.6857309205971</v>
      </c>
      <c r="EQ19" s="349">
        <v>1293.3879012718123</v>
      </c>
      <c r="ER19" s="349">
        <v>1446.7289006601632</v>
      </c>
      <c r="ES19" s="349">
        <v>1558.1795251906346</v>
      </c>
      <c r="ET19" s="349">
        <v>1619.0816788488673</v>
      </c>
      <c r="EU19" s="349">
        <v>1602.3002230493114</v>
      </c>
      <c r="EV19" s="349">
        <v>1571.5380599335163</v>
      </c>
      <c r="EW19" s="349">
        <v>1607.3048949211613</v>
      </c>
      <c r="EX19" s="349">
        <v>1443.7993468727261</v>
      </c>
      <c r="EY19" s="349">
        <v>1451.3719757559611</v>
      </c>
      <c r="EZ19" s="349">
        <v>1398.4578228927376</v>
      </c>
      <c r="FA19" s="349">
        <v>1365.4168944624525</v>
      </c>
      <c r="FB19" s="349">
        <v>1542.4842863844242</v>
      </c>
      <c r="FC19" s="349">
        <v>1539.2145081444849</v>
      </c>
      <c r="FD19" s="349">
        <v>1667.1296961202795</v>
      </c>
      <c r="FE19" s="349">
        <v>1627.7822113773673</v>
      </c>
      <c r="FF19" s="349">
        <v>1736.1979225339028</v>
      </c>
      <c r="FG19" s="349">
        <v>1728.9816103594744</v>
      </c>
      <c r="FH19" s="349">
        <v>1764.7736703879998</v>
      </c>
      <c r="FI19" s="349">
        <v>1764.2521842190154</v>
      </c>
      <c r="FJ19" s="349">
        <v>1678.3796095056862</v>
      </c>
      <c r="FK19" s="349">
        <v>1618.0694355165206</v>
      </c>
      <c r="FL19" s="349">
        <v>1584.4861825236105</v>
      </c>
      <c r="FM19" s="349">
        <v>1439.7510009674434</v>
      </c>
      <c r="FN19" s="349">
        <v>1644.9440003079599</v>
      </c>
      <c r="FO19" s="349">
        <v>1575.1512925958655</v>
      </c>
      <c r="FP19" s="349">
        <v>1718.523673342364</v>
      </c>
      <c r="FQ19" s="349"/>
      <c r="FR19" s="28">
        <v>11645.115229999978</v>
      </c>
      <c r="FS19" s="349">
        <v>12271.635776326306</v>
      </c>
      <c r="FT19" s="349">
        <v>12478.309330143067</v>
      </c>
      <c r="FU19" s="349">
        <v>13355.89</v>
      </c>
      <c r="FV19" s="349">
        <v>12107.418061533521</v>
      </c>
      <c r="FW19" s="349">
        <v>13463.90889654137</v>
      </c>
      <c r="FX19" s="349">
        <v>14177.38456402733</v>
      </c>
      <c r="FY19" s="349">
        <v>14899.449304470585</v>
      </c>
      <c r="FZ19" s="349">
        <v>15282.4486053851</v>
      </c>
      <c r="GA19" s="349">
        <v>15701.683343397424</v>
      </c>
      <c r="GB19" s="349">
        <v>17411.497027710706</v>
      </c>
      <c r="GC19" s="349">
        <v>17663.254802331503</v>
      </c>
      <c r="GD19" s="349">
        <f t="shared" si="0"/>
        <v>7962.856149737243</v>
      </c>
      <c r="GE19" s="349">
        <f t="shared" si="0"/>
        <v>7512.7032080043791</v>
      </c>
      <c r="GF19" s="389"/>
      <c r="GG19" s="389"/>
      <c r="GH19" s="389"/>
      <c r="GI19" s="389"/>
      <c r="GJ19" s="389"/>
      <c r="GK19" s="389"/>
      <c r="GL19" s="389"/>
      <c r="GM19" s="389"/>
      <c r="GN19" s="389"/>
      <c r="GO19" s="389"/>
      <c r="GP19" s="347"/>
      <c r="GQ19" s="347"/>
      <c r="GR19" s="347"/>
      <c r="GS19" s="347"/>
      <c r="GT19" s="347"/>
      <c r="GU19" s="347"/>
      <c r="GV19" s="347"/>
      <c r="GW19" s="347"/>
      <c r="GX19" s="347"/>
      <c r="GY19" s="347"/>
    </row>
    <row r="20" spans="1:207" s="347" customFormat="1" x14ac:dyDescent="0.3">
      <c r="A20" s="17"/>
      <c r="B20" s="21" t="s">
        <v>377</v>
      </c>
      <c r="C20" s="351">
        <v>2342.1680779748112</v>
      </c>
      <c r="D20" s="351">
        <v>2120.3859689605802</v>
      </c>
      <c r="E20" s="351">
        <v>221.78210901423108</v>
      </c>
      <c r="F20" s="348">
        <v>0.10459515968356901</v>
      </c>
      <c r="G20" s="351"/>
      <c r="H20" s="351">
        <v>2437.2133102875355</v>
      </c>
      <c r="I20" s="351">
        <v>-316.82734132695532</v>
      </c>
      <c r="J20" s="348">
        <v>-0.129995737340519</v>
      </c>
      <c r="K20" s="350"/>
      <c r="L20" s="351">
        <v>180.73189000000002</v>
      </c>
      <c r="M20" s="351">
        <v>114.72025000000002</v>
      </c>
      <c r="N20" s="351">
        <v>126.30819999999999</v>
      </c>
      <c r="O20" s="351">
        <v>139.8629</v>
      </c>
      <c r="P20" s="351">
        <v>161.86797000000001</v>
      </c>
      <c r="Q20" s="351">
        <v>136.65604999999999</v>
      </c>
      <c r="R20" s="351">
        <v>168.84169999999997</v>
      </c>
      <c r="S20" s="351">
        <v>159.26079999999999</v>
      </c>
      <c r="T20" s="351">
        <v>172.17270000000002</v>
      </c>
      <c r="U20" s="351">
        <v>188.24509999999998</v>
      </c>
      <c r="V20" s="351">
        <v>184.94489999999996</v>
      </c>
      <c r="W20" s="351">
        <v>193.72529999999998</v>
      </c>
      <c r="X20" s="351">
        <v>181.0222</v>
      </c>
      <c r="Y20" s="351">
        <v>136.30360000000002</v>
      </c>
      <c r="Z20" s="351">
        <v>195.15450000000001</v>
      </c>
      <c r="AA20" s="351">
        <v>173.84309999999999</v>
      </c>
      <c r="AB20" s="351">
        <v>178.3092</v>
      </c>
      <c r="AC20" s="351">
        <v>155.9941</v>
      </c>
      <c r="AD20" s="351">
        <v>96.333770000000001</v>
      </c>
      <c r="AE20" s="351">
        <v>95.546379999999999</v>
      </c>
      <c r="AF20" s="351">
        <v>129.13560000000001</v>
      </c>
      <c r="AG20" s="351">
        <v>163.3322</v>
      </c>
      <c r="AH20" s="351">
        <v>169.0025</v>
      </c>
      <c r="AI20" s="351">
        <v>180.50360000000001</v>
      </c>
      <c r="AJ20" s="351">
        <v>173.69174734335559</v>
      </c>
      <c r="AK20" s="351">
        <v>141.27538196352035</v>
      </c>
      <c r="AL20" s="351">
        <v>179.45587577402537</v>
      </c>
      <c r="AM20" s="351">
        <v>166.36898746046953</v>
      </c>
      <c r="AN20" s="351">
        <v>175.63834924942375</v>
      </c>
      <c r="AO20" s="351">
        <v>158.47093517720188</v>
      </c>
      <c r="AP20" s="351">
        <v>99.084291220487302</v>
      </c>
      <c r="AQ20" s="351">
        <v>118.15266646446416</v>
      </c>
      <c r="AR20" s="351">
        <v>169.11679818634775</v>
      </c>
      <c r="AS20" s="351">
        <v>104.10653745457032</v>
      </c>
      <c r="AT20" s="351">
        <v>179.25153015434253</v>
      </c>
      <c r="AU20" s="351">
        <v>177.90638833628765</v>
      </c>
      <c r="AV20" s="351">
        <v>193.34100000000001</v>
      </c>
      <c r="AW20" s="351">
        <v>167.27700000000002</v>
      </c>
      <c r="AX20" s="351">
        <v>166.029</v>
      </c>
      <c r="AY20" s="351">
        <v>155.405</v>
      </c>
      <c r="AZ20" s="351">
        <v>185.25900000000001</v>
      </c>
      <c r="BA20" s="351">
        <v>133.24599999999998</v>
      </c>
      <c r="BB20" s="351">
        <v>164.37100000000001</v>
      </c>
      <c r="BC20" s="351">
        <v>168.31900000000002</v>
      </c>
      <c r="BD20" s="351">
        <v>185.10000000000002</v>
      </c>
      <c r="BE20" s="351">
        <v>172.04899999999998</v>
      </c>
      <c r="BF20" s="351">
        <v>135.791</v>
      </c>
      <c r="BG20" s="351">
        <v>101.642</v>
      </c>
      <c r="BH20" s="351">
        <v>26.927597803999994</v>
      </c>
      <c r="BI20" s="351">
        <v>25.473518498999987</v>
      </c>
      <c r="BJ20" s="351">
        <v>28.649247806000002</v>
      </c>
      <c r="BK20" s="351">
        <v>27.715652606999985</v>
      </c>
      <c r="BL20" s="351">
        <v>29.287191536999995</v>
      </c>
      <c r="BM20" s="351">
        <v>27.076533128999994</v>
      </c>
      <c r="BN20" s="351">
        <v>189.90355633899995</v>
      </c>
      <c r="BO20" s="351">
        <v>194.64735125499993</v>
      </c>
      <c r="BP20" s="351">
        <v>160.94923215199995</v>
      </c>
      <c r="BQ20" s="351">
        <v>176.45955019099981</v>
      </c>
      <c r="BR20" s="351">
        <v>192.15520489800008</v>
      </c>
      <c r="BS20" s="351">
        <v>111.24064534622912</v>
      </c>
      <c r="BT20" s="351">
        <v>197.82193731300018</v>
      </c>
      <c r="BU20" s="351">
        <v>124.96989296100006</v>
      </c>
      <c r="BV20" s="351">
        <v>191.041039942</v>
      </c>
      <c r="BW20" s="351">
        <v>153.52173794700005</v>
      </c>
      <c r="BX20" s="351">
        <v>199.35918487899994</v>
      </c>
      <c r="BY20" s="351">
        <v>193.93111468400002</v>
      </c>
      <c r="BZ20" s="351">
        <v>195.70766881200012</v>
      </c>
      <c r="CA20" s="351">
        <v>192.01894060500001</v>
      </c>
      <c r="CB20" s="351">
        <v>180.54748935699996</v>
      </c>
      <c r="CC20" s="351">
        <v>183.45776781399996</v>
      </c>
      <c r="CD20" s="351">
        <v>185.42385123</v>
      </c>
      <c r="CE20" s="351">
        <v>203.26735316899985</v>
      </c>
      <c r="CF20" s="351">
        <v>198.80768104299995</v>
      </c>
      <c r="CG20" s="351">
        <v>143.30716799499999</v>
      </c>
      <c r="CH20" s="351">
        <v>153.22181088200006</v>
      </c>
      <c r="CI20" s="351">
        <v>146.962806828</v>
      </c>
      <c r="CJ20" s="351">
        <v>166.35302874400008</v>
      </c>
      <c r="CK20" s="351">
        <v>169.03868455700001</v>
      </c>
      <c r="CL20" s="351">
        <v>189.53084224899987</v>
      </c>
      <c r="CM20" s="351">
        <v>184.484320029</v>
      </c>
      <c r="CN20" s="351">
        <v>189.38362690299994</v>
      </c>
      <c r="CO20" s="351">
        <v>191.65864402800008</v>
      </c>
      <c r="CP20" s="351">
        <v>175.162767</v>
      </c>
      <c r="CQ20" s="351">
        <v>191.72706869800012</v>
      </c>
      <c r="CR20" s="351">
        <v>200.53223967000005</v>
      </c>
      <c r="CS20" s="351">
        <v>168.42401649399994</v>
      </c>
      <c r="CT20" s="351">
        <v>127.28970436000004</v>
      </c>
      <c r="CU20" s="351">
        <v>138.85773102300004</v>
      </c>
      <c r="CV20" s="351">
        <v>175.44089183900007</v>
      </c>
      <c r="CW20" s="351">
        <v>195.96862129499991</v>
      </c>
      <c r="CX20" s="351">
        <v>192.52376865499986</v>
      </c>
      <c r="CY20" s="351">
        <v>192.01358000900012</v>
      </c>
      <c r="CZ20" s="351">
        <v>177.47579153000004</v>
      </c>
      <c r="DA20" s="351">
        <v>199.2324573570001</v>
      </c>
      <c r="DB20" s="351">
        <v>183.85229443799986</v>
      </c>
      <c r="DC20" s="351">
        <v>189.029963291</v>
      </c>
      <c r="DD20" s="351">
        <v>197.39570170100004</v>
      </c>
      <c r="DE20" s="351">
        <v>117.34558267700007</v>
      </c>
      <c r="DF20" s="351">
        <v>151.0763775100001</v>
      </c>
      <c r="DG20" s="351">
        <v>165.51834098900008</v>
      </c>
      <c r="DH20" s="351">
        <v>146.07354768400003</v>
      </c>
      <c r="DI20" s="351">
        <v>183.237505782</v>
      </c>
      <c r="DJ20" s="351">
        <v>192.99291500499993</v>
      </c>
      <c r="DK20" s="351">
        <v>198.84270270800008</v>
      </c>
      <c r="DL20" s="351">
        <v>193.03355056199993</v>
      </c>
      <c r="DM20" s="351">
        <v>195.47928914700009</v>
      </c>
      <c r="DN20" s="351">
        <v>170.59645625699994</v>
      </c>
      <c r="DO20" s="351">
        <v>206.01393765599994</v>
      </c>
      <c r="DP20" s="351">
        <v>195.89696021799986</v>
      </c>
      <c r="DQ20" s="351">
        <v>173.03221309399993</v>
      </c>
      <c r="DR20" s="351">
        <v>188.74981257000007</v>
      </c>
      <c r="DS20" s="351">
        <v>181.02473079599991</v>
      </c>
      <c r="DT20" s="351">
        <v>105.98117074600009</v>
      </c>
      <c r="DU20" s="351">
        <v>124.45684796419711</v>
      </c>
      <c r="DV20" s="351">
        <v>135.18714369619943</v>
      </c>
      <c r="DW20" s="351">
        <v>180.33435806199984</v>
      </c>
      <c r="DX20" s="351">
        <v>161.4269764550001</v>
      </c>
      <c r="DY20" s="351">
        <v>194.61202861899994</v>
      </c>
      <c r="DZ20" s="351">
        <v>190.54241917600018</v>
      </c>
      <c r="EA20" s="351">
        <v>203.18825429400007</v>
      </c>
      <c r="EB20" s="351">
        <v>199.46885245900009</v>
      </c>
      <c r="EC20" s="351">
        <v>183.53187694699994</v>
      </c>
      <c r="ED20" s="351">
        <v>176.76903982612865</v>
      </c>
      <c r="EE20" s="351">
        <v>280.20020605000008</v>
      </c>
      <c r="EF20" s="351">
        <v>295.39770911900001</v>
      </c>
      <c r="EG20" s="351">
        <v>191.81827547200012</v>
      </c>
      <c r="EH20" s="351">
        <v>339.78835331900007</v>
      </c>
      <c r="EI20" s="351">
        <v>308.73641269299998</v>
      </c>
      <c r="EJ20" s="351">
        <v>358.20951936355146</v>
      </c>
      <c r="EK20" s="351">
        <v>420.86132134500014</v>
      </c>
      <c r="EL20" s="351">
        <v>392.97833362921892</v>
      </c>
      <c r="EM20" s="351">
        <v>476.09806687822515</v>
      </c>
      <c r="EN20" s="351">
        <v>464.14452321999988</v>
      </c>
      <c r="EO20" s="351">
        <v>485.29229103199987</v>
      </c>
      <c r="EP20" s="351">
        <v>427.41664375000005</v>
      </c>
      <c r="EQ20" s="351">
        <v>419.40655130800008</v>
      </c>
      <c r="ER20" s="351">
        <v>640.95330097753549</v>
      </c>
      <c r="ES20" s="351">
        <v>598.52948034400038</v>
      </c>
      <c r="ET20" s="351">
        <v>654.73319333800043</v>
      </c>
      <c r="EU20" s="351">
        <v>582.2306365981899</v>
      </c>
      <c r="EV20" s="351">
        <v>629.06088890199976</v>
      </c>
      <c r="EW20" s="351">
        <v>589.29094909200001</v>
      </c>
      <c r="EX20" s="351">
        <v>520.00113742600013</v>
      </c>
      <c r="EY20" s="351">
        <v>539.56558343800032</v>
      </c>
      <c r="EZ20" s="351">
        <v>341.39298312058003</v>
      </c>
      <c r="FA20" s="351">
        <v>295.90848594300019</v>
      </c>
      <c r="FB20" s="351">
        <v>421.23452371600007</v>
      </c>
      <c r="FC20" s="351">
        <v>509.1578179869997</v>
      </c>
      <c r="FD20" s="351">
        <v>552.69215819400006</v>
      </c>
      <c r="FE20" s="351">
        <v>556.25900704033404</v>
      </c>
      <c r="FF20" s="351">
        <v>627.01396843900011</v>
      </c>
      <c r="FG20" s="351">
        <v>588.47983802208012</v>
      </c>
      <c r="FH20" s="351">
        <v>533.35605712400002</v>
      </c>
      <c r="FI20" s="351">
        <v>619.75473532686544</v>
      </c>
      <c r="FJ20" s="351">
        <v>528.15737888698118</v>
      </c>
      <c r="FK20" s="351">
        <v>443.74876517016594</v>
      </c>
      <c r="FL20" s="351">
        <v>535.03747609646928</v>
      </c>
      <c r="FM20" s="351">
        <v>500.6108055040001</v>
      </c>
      <c r="FN20" s="351">
        <v>453.3420969634069</v>
      </c>
      <c r="FO20" s="351">
        <v>420.4877203542585</v>
      </c>
      <c r="FP20" s="351">
        <v>432.68997905667641</v>
      </c>
      <c r="FQ20" s="351"/>
      <c r="FR20" s="351">
        <v>1927.3377599999999</v>
      </c>
      <c r="FS20" s="351">
        <v>1854.4807500000002</v>
      </c>
      <c r="FT20" s="351">
        <v>1842.5194887844962</v>
      </c>
      <c r="FU20" s="351">
        <v>1927.8290000000002</v>
      </c>
      <c r="FV20" s="351">
        <v>1190.4852815632287</v>
      </c>
      <c r="FW20" s="351">
        <v>2201.0679787130002</v>
      </c>
      <c r="FX20" s="351">
        <v>2099.638448956</v>
      </c>
      <c r="FY20" s="351">
        <v>2140.6410599610003</v>
      </c>
      <c r="FZ20" s="351">
        <v>2117.6059076780002</v>
      </c>
      <c r="GA20" s="351">
        <v>2034.4329156903966</v>
      </c>
      <c r="GB20" s="351">
        <v>3623.8579671011248</v>
      </c>
      <c r="GC20" s="351">
        <v>6550.6251794257269</v>
      </c>
      <c r="GD20" s="351">
        <f t="shared" si="0"/>
        <v>2342.1680779748112</v>
      </c>
      <c r="GE20" s="351">
        <f t="shared" si="0"/>
        <v>2120.3859689605802</v>
      </c>
      <c r="GF20" s="389"/>
      <c r="GG20" s="389"/>
      <c r="GH20" s="389"/>
      <c r="GI20" s="389"/>
      <c r="GJ20" s="389"/>
      <c r="GK20" s="389"/>
      <c r="GL20" s="389"/>
      <c r="GM20" s="389"/>
      <c r="GN20" s="389"/>
      <c r="GO20" s="389"/>
    </row>
    <row r="21" spans="1:207" s="347" customFormat="1" x14ac:dyDescent="0.3">
      <c r="A21" s="17"/>
      <c r="B21" s="21" t="s">
        <v>378</v>
      </c>
      <c r="C21" s="351">
        <v>3290.0415667936113</v>
      </c>
      <c r="D21" s="351">
        <v>3282.2442199751858</v>
      </c>
      <c r="E21" s="351">
        <v>7.7973468184254671</v>
      </c>
      <c r="F21" s="348">
        <v>2.3756144564052021E-3</v>
      </c>
      <c r="G21" s="351"/>
      <c r="H21" s="351">
        <v>1843.9177584350005</v>
      </c>
      <c r="I21" s="351">
        <v>1438.3264615401854</v>
      </c>
      <c r="J21" s="348">
        <v>0.78003829344370812</v>
      </c>
      <c r="K21" s="350"/>
      <c r="L21" s="351">
        <v>144.6669</v>
      </c>
      <c r="M21" s="351">
        <v>160.55819999999997</v>
      </c>
      <c r="N21" s="351">
        <v>199.46150000000003</v>
      </c>
      <c r="O21" s="351">
        <v>158.81112999999996</v>
      </c>
      <c r="P21" s="351">
        <v>83.60260000000001</v>
      </c>
      <c r="Q21" s="351">
        <v>206.98517999999999</v>
      </c>
      <c r="R21" s="351">
        <v>212.66970000000001</v>
      </c>
      <c r="S21" s="351">
        <v>232.42</v>
      </c>
      <c r="T21" s="351">
        <v>187.14699999999999</v>
      </c>
      <c r="U21" s="351">
        <v>217.45349999999999</v>
      </c>
      <c r="V21" s="351">
        <v>199.65509999999998</v>
      </c>
      <c r="W21" s="351">
        <v>225.65600000000001</v>
      </c>
      <c r="X21" s="351">
        <v>229.8596</v>
      </c>
      <c r="Y21" s="351">
        <v>237.07050000000001</v>
      </c>
      <c r="Z21" s="351">
        <v>257.54129999999998</v>
      </c>
      <c r="AA21" s="351">
        <v>283.75549999999998</v>
      </c>
      <c r="AB21" s="351">
        <v>290.60409999999996</v>
      </c>
      <c r="AC21" s="351">
        <v>246.2251</v>
      </c>
      <c r="AD21" s="351">
        <v>307.15199999999999</v>
      </c>
      <c r="AE21" s="351">
        <v>323.48349999999999</v>
      </c>
      <c r="AF21" s="351">
        <v>288.94400000000002</v>
      </c>
      <c r="AG21" s="351">
        <v>319.23109999999997</v>
      </c>
      <c r="AH21" s="351">
        <v>276.11849999999998</v>
      </c>
      <c r="AI21" s="351">
        <v>283.34709999999995</v>
      </c>
      <c r="AJ21" s="351">
        <v>345.39021603800012</v>
      </c>
      <c r="AK21" s="351">
        <v>319.4137198309997</v>
      </c>
      <c r="AL21" s="351">
        <v>260.52359550699998</v>
      </c>
      <c r="AM21" s="351">
        <v>319.94903945099998</v>
      </c>
      <c r="AN21" s="351">
        <v>312.11014130099983</v>
      </c>
      <c r="AO21" s="351">
        <v>311.88685699100012</v>
      </c>
      <c r="AP21" s="351">
        <v>353.80397462899987</v>
      </c>
      <c r="AQ21" s="351">
        <v>333.91837080500028</v>
      </c>
      <c r="AR21" s="351">
        <v>335.9433743570001</v>
      </c>
      <c r="AS21" s="351">
        <v>353.65726399699992</v>
      </c>
      <c r="AT21" s="351">
        <v>328.49033700900009</v>
      </c>
      <c r="AU21" s="351">
        <v>329.00359343100018</v>
      </c>
      <c r="AV21" s="351">
        <v>243.64399999999998</v>
      </c>
      <c r="AW21" s="351">
        <v>292.04399999999998</v>
      </c>
      <c r="AX21" s="351">
        <v>366.721</v>
      </c>
      <c r="AY21" s="351">
        <v>378.01100000000002</v>
      </c>
      <c r="AZ21" s="351">
        <v>420.798</v>
      </c>
      <c r="BA21" s="351">
        <v>409.96900000000005</v>
      </c>
      <c r="BB21" s="351">
        <v>396.51299999999998</v>
      </c>
      <c r="BC21" s="351">
        <v>423.47300000000001</v>
      </c>
      <c r="BD21" s="351">
        <v>421.20799999999997</v>
      </c>
      <c r="BE21" s="351">
        <v>418.41200000000003</v>
      </c>
      <c r="BF21" s="351">
        <v>417.07500000000005</v>
      </c>
      <c r="BG21" s="351">
        <v>440.053</v>
      </c>
      <c r="BH21" s="351">
        <v>276.96144953299984</v>
      </c>
      <c r="BI21" s="351">
        <v>259.79393053300009</v>
      </c>
      <c r="BJ21" s="351">
        <v>308.04544236100014</v>
      </c>
      <c r="BK21" s="351">
        <v>354.23314056999993</v>
      </c>
      <c r="BL21" s="351">
        <v>366.53012912299982</v>
      </c>
      <c r="BM21" s="351">
        <v>335.99135837400001</v>
      </c>
      <c r="BN21" s="351">
        <v>354.04917706600008</v>
      </c>
      <c r="BO21" s="351">
        <v>324.95543702899982</v>
      </c>
      <c r="BP21" s="351">
        <v>351.4827270979996</v>
      </c>
      <c r="BQ21" s="351">
        <v>337.13847492800005</v>
      </c>
      <c r="BR21" s="351">
        <v>279.86575055999975</v>
      </c>
      <c r="BS21" s="351">
        <v>319.15780995100005</v>
      </c>
      <c r="BT21" s="351">
        <v>369.22379142099982</v>
      </c>
      <c r="BU21" s="351">
        <v>344.75891638300004</v>
      </c>
      <c r="BV21" s="351">
        <v>414.86759470900006</v>
      </c>
      <c r="BW21" s="351">
        <v>399.54863090900005</v>
      </c>
      <c r="BX21" s="351">
        <v>393.38647521799987</v>
      </c>
      <c r="BY21" s="351">
        <v>392.41552256599971</v>
      </c>
      <c r="BZ21" s="351">
        <v>411.94705334299965</v>
      </c>
      <c r="CA21" s="351">
        <v>409.357498986</v>
      </c>
      <c r="CB21" s="351">
        <v>369.27979251300007</v>
      </c>
      <c r="CC21" s="351">
        <v>391.30145719799964</v>
      </c>
      <c r="CD21" s="351">
        <v>335.16255882099955</v>
      </c>
      <c r="CE21" s="351">
        <v>365.98092420299963</v>
      </c>
      <c r="CF21" s="351">
        <v>275.6835781850001</v>
      </c>
      <c r="CG21" s="351">
        <v>191.06041176199994</v>
      </c>
      <c r="CH21" s="351">
        <v>395.7532156929999</v>
      </c>
      <c r="CI21" s="351">
        <v>396.31356246499979</v>
      </c>
      <c r="CJ21" s="351">
        <v>386.51887379599981</v>
      </c>
      <c r="CK21" s="351">
        <v>375.42223363699992</v>
      </c>
      <c r="CL21" s="351">
        <v>391.19833341599985</v>
      </c>
      <c r="CM21" s="351">
        <v>397.50917547099993</v>
      </c>
      <c r="CN21" s="351">
        <v>374.68345677599984</v>
      </c>
      <c r="CO21" s="351">
        <v>382.63516406199989</v>
      </c>
      <c r="CP21" s="351">
        <v>387.63287400000002</v>
      </c>
      <c r="CQ21" s="351">
        <v>422.68668920299996</v>
      </c>
      <c r="CR21" s="351">
        <v>402.81021798399991</v>
      </c>
      <c r="CS21" s="351">
        <v>328.08912581099997</v>
      </c>
      <c r="CT21" s="351">
        <v>391.57076590899931</v>
      </c>
      <c r="CU21" s="351">
        <v>414.42021231099977</v>
      </c>
      <c r="CV21" s="351">
        <v>368.65667315799976</v>
      </c>
      <c r="CW21" s="351">
        <v>337.20255169599994</v>
      </c>
      <c r="CX21" s="351">
        <v>350.77204032700007</v>
      </c>
      <c r="CY21" s="351">
        <v>373.64134559499996</v>
      </c>
      <c r="CZ21" s="351">
        <v>363.51108484099967</v>
      </c>
      <c r="DA21" s="351">
        <v>414.61844497399989</v>
      </c>
      <c r="DB21" s="351">
        <v>388.98946470800007</v>
      </c>
      <c r="DC21" s="351">
        <v>417.42148981399993</v>
      </c>
      <c r="DD21" s="351">
        <v>267.037984693</v>
      </c>
      <c r="DE21" s="351">
        <v>322.03827618299971</v>
      </c>
      <c r="DF21" s="351">
        <v>370.33686436999977</v>
      </c>
      <c r="DG21" s="351">
        <v>411.43175023900005</v>
      </c>
      <c r="DH21" s="351">
        <v>460.5890351139999</v>
      </c>
      <c r="DI21" s="351">
        <v>477.07466493200013</v>
      </c>
      <c r="DJ21" s="351">
        <v>451.07464924499982</v>
      </c>
      <c r="DK21" s="351">
        <v>528.04727442600006</v>
      </c>
      <c r="DL21" s="351">
        <v>494.864504603</v>
      </c>
      <c r="DM21" s="351">
        <v>526.53890136600035</v>
      </c>
      <c r="DN21" s="351">
        <v>510.22874556199918</v>
      </c>
      <c r="DO21" s="351">
        <v>520.92794247300014</v>
      </c>
      <c r="DP21" s="351">
        <v>443.51702471900023</v>
      </c>
      <c r="DQ21" s="351">
        <v>411.34766242500001</v>
      </c>
      <c r="DR21" s="351">
        <v>410.90119277299982</v>
      </c>
      <c r="DS21" s="351">
        <v>506.18151671500004</v>
      </c>
      <c r="DT21" s="351">
        <v>520.55157088100009</v>
      </c>
      <c r="DU21" s="351">
        <v>505.64908368799968</v>
      </c>
      <c r="DV21" s="351">
        <v>518.69983162799986</v>
      </c>
      <c r="DW21" s="351">
        <v>521.36767910299966</v>
      </c>
      <c r="DX21" s="351">
        <v>324.86167061099991</v>
      </c>
      <c r="DY21" s="351">
        <v>396.43984102500008</v>
      </c>
      <c r="DZ21" s="351">
        <v>380.51423244799992</v>
      </c>
      <c r="EA21" s="351">
        <v>403.76446517700003</v>
      </c>
      <c r="EB21" s="351">
        <v>440.12588894600009</v>
      </c>
      <c r="EC21" s="351">
        <v>351.64778605699991</v>
      </c>
      <c r="ED21" s="351">
        <v>397.52649289199985</v>
      </c>
      <c r="EE21" s="351">
        <v>338.11531579399991</v>
      </c>
      <c r="EF21" s="351">
        <v>436.53967069499993</v>
      </c>
      <c r="EG21" s="351">
        <v>452.29789836599991</v>
      </c>
      <c r="EH21" s="351">
        <v>467.00366349999979</v>
      </c>
      <c r="EI21" s="351">
        <v>494.84065214200001</v>
      </c>
      <c r="EJ21" s="351">
        <v>388.21937818500021</v>
      </c>
      <c r="EK21" s="351">
        <v>448.76014887099996</v>
      </c>
      <c r="EL21" s="351">
        <v>488.87578250700017</v>
      </c>
      <c r="EM21" s="351">
        <v>508.75982202800003</v>
      </c>
      <c r="EN21" s="351">
        <v>478.13762239400029</v>
      </c>
      <c r="EO21" s="351">
        <v>323.75212733299998</v>
      </c>
      <c r="EP21" s="351">
        <v>350.103750977</v>
      </c>
      <c r="EQ21" s="351">
        <v>351.53816707999999</v>
      </c>
      <c r="ER21" s="351">
        <v>340.38609065100007</v>
      </c>
      <c r="ES21" s="351">
        <v>360.88514177500008</v>
      </c>
      <c r="ET21" s="351">
        <v>311.12600697899995</v>
      </c>
      <c r="EU21" s="351">
        <v>532.41214018336302</v>
      </c>
      <c r="EV21" s="351">
        <v>439.42093341736523</v>
      </c>
      <c r="EW21" s="351">
        <v>606.02555411910248</v>
      </c>
      <c r="EX21" s="351">
        <v>582.95205941448</v>
      </c>
      <c r="EY21" s="351">
        <v>622.29548591897776</v>
      </c>
      <c r="EZ21" s="351">
        <v>628.06763258162141</v>
      </c>
      <c r="FA21" s="351">
        <v>653.75473463270089</v>
      </c>
      <c r="FB21" s="351">
        <v>695.10359720671863</v>
      </c>
      <c r="FC21" s="351">
        <v>621.25564704472345</v>
      </c>
      <c r="FD21" s="351">
        <v>684.06260850942192</v>
      </c>
      <c r="FE21" s="351">
        <v>587.38463333562561</v>
      </c>
      <c r="FF21" s="351">
        <v>622.71535930643392</v>
      </c>
      <c r="FG21" s="351">
        <v>580.07339771242698</v>
      </c>
      <c r="FH21" s="351">
        <v>705.69527177399982</v>
      </c>
      <c r="FI21" s="351">
        <v>690.57802543510718</v>
      </c>
      <c r="FJ21" s="351">
        <v>710.34747009205137</v>
      </c>
      <c r="FK21" s="351">
        <v>716.04813029472052</v>
      </c>
      <c r="FL21" s="351">
        <v>619.77961801323897</v>
      </c>
      <c r="FM21" s="351">
        <v>569.87310740538896</v>
      </c>
      <c r="FN21" s="351">
        <v>683.07318553011248</v>
      </c>
      <c r="FO21" s="351">
        <v>681.8413594995211</v>
      </c>
      <c r="FP21" s="351">
        <v>735.47429634535001</v>
      </c>
      <c r="FQ21" s="351"/>
      <c r="FR21" s="351">
        <v>2229.0868100000002</v>
      </c>
      <c r="FS21" s="351">
        <v>3343.3322999999996</v>
      </c>
      <c r="FT21" s="351">
        <v>3904.0904833470008</v>
      </c>
      <c r="FU21" s="351">
        <v>4627.9209999999994</v>
      </c>
      <c r="FV21" s="351">
        <v>3868.2048271259991</v>
      </c>
      <c r="FW21" s="351">
        <v>4597.230216269998</v>
      </c>
      <c r="FX21" s="351">
        <v>4377.0975684659988</v>
      </c>
      <c r="FY21" s="351">
        <v>4551.7034171279984</v>
      </c>
      <c r="FZ21" s="351">
        <v>5340.190593205999</v>
      </c>
      <c r="GA21" s="351">
        <v>5343.7957711930003</v>
      </c>
      <c r="GB21" s="351">
        <v>5212.7124999829994</v>
      </c>
      <c r="GC21" s="351">
        <v>5299.035080242289</v>
      </c>
      <c r="GD21" s="351">
        <f t="shared" si="0"/>
        <v>3290.0415667936113</v>
      </c>
      <c r="GE21" s="351">
        <f t="shared" si="0"/>
        <v>3282.2442199751858</v>
      </c>
      <c r="GF21" s="389"/>
      <c r="GG21" s="389"/>
      <c r="GH21" s="389"/>
      <c r="GI21" s="389"/>
      <c r="GJ21" s="389"/>
      <c r="GK21" s="389"/>
      <c r="GL21" s="389"/>
      <c r="GM21" s="389"/>
      <c r="GN21" s="389"/>
      <c r="GO21" s="389"/>
    </row>
    <row r="22" spans="1:207" s="347" customFormat="1" x14ac:dyDescent="0.3">
      <c r="A22" s="17"/>
      <c r="B22" s="21" t="s">
        <v>379</v>
      </c>
      <c r="C22" s="351">
        <v>6.5155632080000014</v>
      </c>
      <c r="D22" s="351">
        <v>7.1086182180000002</v>
      </c>
      <c r="E22" s="351">
        <v>-0.59305500999999872</v>
      </c>
      <c r="F22" s="348">
        <v>-8.3427607421411629E-2</v>
      </c>
      <c r="G22" s="351"/>
      <c r="H22" s="351">
        <v>45.752143339000007</v>
      </c>
      <c r="I22" s="351">
        <v>-38.64352512100001</v>
      </c>
      <c r="J22" s="348">
        <v>-0.84462764584975247</v>
      </c>
      <c r="K22" s="350"/>
      <c r="L22" s="351">
        <v>32.565630000000624</v>
      </c>
      <c r="M22" s="351">
        <v>31.406800000000548</v>
      </c>
      <c r="N22" s="351">
        <v>45.006410000000606</v>
      </c>
      <c r="O22" s="351">
        <v>77.587309999997572</v>
      </c>
      <c r="P22" s="351">
        <v>105.38251999999784</v>
      </c>
      <c r="Q22" s="351">
        <v>73.998999999997793</v>
      </c>
      <c r="R22" s="351">
        <v>90.363659999997793</v>
      </c>
      <c r="S22" s="351">
        <v>102.56098999999769</v>
      </c>
      <c r="T22" s="351">
        <v>76.003899999997884</v>
      </c>
      <c r="U22" s="351">
        <v>59.023200000000607</v>
      </c>
      <c r="V22" s="351">
        <v>61.432300000000531</v>
      </c>
      <c r="W22" s="351">
        <v>44.449100000000641</v>
      </c>
      <c r="X22" s="351">
        <v>0.80749999999999988</v>
      </c>
      <c r="Y22" s="351">
        <v>0.65739999999999987</v>
      </c>
      <c r="Z22" s="351">
        <v>54.053699999999999</v>
      </c>
      <c r="AA22" s="351">
        <v>46.845599999999997</v>
      </c>
      <c r="AB22" s="351">
        <v>40.244500000000002</v>
      </c>
      <c r="AC22" s="351">
        <v>29.492600000000003</v>
      </c>
      <c r="AD22" s="351">
        <v>25.3445</v>
      </c>
      <c r="AE22" s="351">
        <v>28.214200000000002</v>
      </c>
      <c r="AF22" s="351">
        <v>11.657399999999999</v>
      </c>
      <c r="AG22" s="351">
        <v>3.7237000000000005</v>
      </c>
      <c r="AH22" s="351">
        <v>8.2577999999999996</v>
      </c>
      <c r="AI22" s="351">
        <v>10.9999</v>
      </c>
      <c r="AJ22" s="351">
        <v>17.834612263000004</v>
      </c>
      <c r="AK22" s="351">
        <v>6.8083313280000022</v>
      </c>
      <c r="AL22" s="351">
        <v>70.75740182700001</v>
      </c>
      <c r="AM22" s="351">
        <v>54.928246740999995</v>
      </c>
      <c r="AN22" s="351">
        <v>95.01411256467199</v>
      </c>
      <c r="AO22" s="351">
        <v>70.089366928999993</v>
      </c>
      <c r="AP22" s="351">
        <v>99.770045204000013</v>
      </c>
      <c r="AQ22" s="351">
        <v>126.42150433699999</v>
      </c>
      <c r="AR22" s="351">
        <v>82.648066026000009</v>
      </c>
      <c r="AS22" s="351">
        <v>101.70013737000004</v>
      </c>
      <c r="AT22" s="351">
        <v>58.972407369000003</v>
      </c>
      <c r="AU22" s="351">
        <v>54.517903425999997</v>
      </c>
      <c r="AV22" s="351">
        <v>95.993999999999986</v>
      </c>
      <c r="AW22" s="351">
        <v>61.835000000000001</v>
      </c>
      <c r="AX22" s="351">
        <v>46.945999999999998</v>
      </c>
      <c r="AY22" s="351">
        <v>49.153999999999996</v>
      </c>
      <c r="AZ22" s="351">
        <v>38.879999999999995</v>
      </c>
      <c r="BA22" s="351">
        <v>98.727000000000004</v>
      </c>
      <c r="BB22" s="351">
        <v>72.706000000000003</v>
      </c>
      <c r="BC22" s="351">
        <v>53.403999999999996</v>
      </c>
      <c r="BD22" s="351">
        <v>33.06</v>
      </c>
      <c r="BE22" s="351">
        <v>46.788999999999994</v>
      </c>
      <c r="BF22" s="351">
        <v>96.000999999999991</v>
      </c>
      <c r="BG22" s="351">
        <v>86.568999999999988</v>
      </c>
      <c r="BH22" s="351">
        <v>69.098393040000005</v>
      </c>
      <c r="BI22" s="351">
        <v>51.786869382000006</v>
      </c>
      <c r="BJ22" s="351">
        <v>39.980738782999993</v>
      </c>
      <c r="BK22" s="351">
        <v>61.03764254299999</v>
      </c>
      <c r="BL22" s="351">
        <v>98.821346086000005</v>
      </c>
      <c r="BM22" s="351">
        <v>25.319085213999998</v>
      </c>
      <c r="BN22" s="351">
        <v>14.713970371999997</v>
      </c>
      <c r="BO22" s="351">
        <v>64.820540822999988</v>
      </c>
      <c r="BP22" s="351">
        <v>48.369277632999989</v>
      </c>
      <c r="BQ22" s="351">
        <v>10.709335781000005</v>
      </c>
      <c r="BR22" s="351">
        <v>2.696450842</v>
      </c>
      <c r="BS22" s="351">
        <v>0.94560826200000025</v>
      </c>
      <c r="BT22" s="351">
        <v>1.4509409990000004</v>
      </c>
      <c r="BU22" s="351">
        <v>12.362486414999999</v>
      </c>
      <c r="BV22" s="351">
        <v>0.26298027400000001</v>
      </c>
      <c r="BW22" s="351">
        <v>2.5164766909999998</v>
      </c>
      <c r="BX22" s="351">
        <v>0.52124391700000006</v>
      </c>
      <c r="BY22" s="351">
        <v>6.3247171550000001</v>
      </c>
      <c r="BZ22" s="351">
        <v>23.850554713999998</v>
      </c>
      <c r="CA22" s="351">
        <v>8.2042075279999995</v>
      </c>
      <c r="CB22" s="351">
        <v>19.463011993000006</v>
      </c>
      <c r="CC22" s="351">
        <v>16.855069362999998</v>
      </c>
      <c r="CD22" s="351">
        <v>64.379244759000102</v>
      </c>
      <c r="CE22" s="351">
        <v>10.681114303999999</v>
      </c>
      <c r="CF22" s="351">
        <v>66.613438934000015</v>
      </c>
      <c r="CG22" s="351">
        <v>125.60676348100009</v>
      </c>
      <c r="CH22" s="351">
        <v>25.610016194</v>
      </c>
      <c r="CI22" s="351">
        <v>42.263634713000002</v>
      </c>
      <c r="CJ22" s="351">
        <v>97.338052156000046</v>
      </c>
      <c r="CK22" s="351">
        <v>119.72252033400004</v>
      </c>
      <c r="CL22" s="351">
        <v>118.36720751100003</v>
      </c>
      <c r="CM22" s="351">
        <v>130.29496319500004</v>
      </c>
      <c r="CN22" s="351">
        <v>133.30949049899999</v>
      </c>
      <c r="CO22" s="351">
        <v>155.86831169100026</v>
      </c>
      <c r="CP22" s="351">
        <v>76.252133999999998</v>
      </c>
      <c r="CQ22" s="351">
        <v>47.607449276999972</v>
      </c>
      <c r="CR22" s="351">
        <v>31.930187973000006</v>
      </c>
      <c r="CS22" s="351">
        <v>92.56871799200006</v>
      </c>
      <c r="CT22" s="351">
        <v>128.33317320400002</v>
      </c>
      <c r="CU22" s="351">
        <v>120.62495833600006</v>
      </c>
      <c r="CV22" s="351">
        <v>122.44918295700002</v>
      </c>
      <c r="CW22" s="351">
        <v>114.00654917700004</v>
      </c>
      <c r="CX22" s="351">
        <v>148.24333645800004</v>
      </c>
      <c r="CY22" s="351">
        <v>146.84397028400002</v>
      </c>
      <c r="CZ22" s="351">
        <v>129.79000719999996</v>
      </c>
      <c r="DA22" s="351">
        <v>98.412729471000048</v>
      </c>
      <c r="DB22" s="351">
        <v>32.017978925999991</v>
      </c>
      <c r="DC22" s="351">
        <v>20.096722015000005</v>
      </c>
      <c r="DD22" s="351">
        <v>25.920413191000002</v>
      </c>
      <c r="DE22" s="351">
        <v>53.49450595700003</v>
      </c>
      <c r="DF22" s="351">
        <v>55.58266040500002</v>
      </c>
      <c r="DG22" s="351">
        <v>35.741060032</v>
      </c>
      <c r="DH22" s="351">
        <v>17.184702544000004</v>
      </c>
      <c r="DI22" s="351">
        <v>34.504817231000004</v>
      </c>
      <c r="DJ22" s="351">
        <v>71.864085127999999</v>
      </c>
      <c r="DK22" s="351">
        <v>53.418593272999992</v>
      </c>
      <c r="DL22" s="351">
        <v>50.359961716999983</v>
      </c>
      <c r="DM22" s="351">
        <v>60.530697106000005</v>
      </c>
      <c r="DN22" s="351">
        <v>59.198725732999968</v>
      </c>
      <c r="DO22" s="351">
        <v>1.7496272919999998</v>
      </c>
      <c r="DP22" s="351">
        <v>22.719474443000003</v>
      </c>
      <c r="DQ22" s="351">
        <v>0</v>
      </c>
      <c r="DR22" s="351">
        <v>46.305845579000021</v>
      </c>
      <c r="DS22" s="351">
        <v>14.850049462000001</v>
      </c>
      <c r="DT22" s="351">
        <v>54.277171820999996</v>
      </c>
      <c r="DU22" s="351">
        <v>80.290642758000047</v>
      </c>
      <c r="DV22" s="351">
        <v>106.26963531800006</v>
      </c>
      <c r="DW22" s="351">
        <v>94.593983013000013</v>
      </c>
      <c r="DX22" s="351">
        <v>154.09552440700006</v>
      </c>
      <c r="DY22" s="351">
        <v>92.141327669000034</v>
      </c>
      <c r="DZ22" s="351">
        <v>112.886572345</v>
      </c>
      <c r="EA22" s="351">
        <v>86.307907403000016</v>
      </c>
      <c r="EB22" s="351">
        <v>40.358736337999993</v>
      </c>
      <c r="EC22" s="351">
        <v>87.636614791</v>
      </c>
      <c r="ED22" s="351">
        <v>157.64367085500007</v>
      </c>
      <c r="EE22" s="351">
        <v>119.26297332000003</v>
      </c>
      <c r="EF22" s="351">
        <v>106.46999498000005</v>
      </c>
      <c r="EG22" s="351">
        <v>106.30002850999998</v>
      </c>
      <c r="EH22" s="351">
        <v>95.522075660999974</v>
      </c>
      <c r="EI22" s="351">
        <v>84.834863501000001</v>
      </c>
      <c r="EJ22" s="351">
        <v>153.933379</v>
      </c>
      <c r="EK22" s="351">
        <v>101.56017158400003</v>
      </c>
      <c r="EL22" s="351">
        <v>51.620207779000012</v>
      </c>
      <c r="EM22" s="351">
        <v>16.401873799000001</v>
      </c>
      <c r="EN22" s="351">
        <v>8.4128990640000012</v>
      </c>
      <c r="EO22" s="351">
        <v>20.018545960000004</v>
      </c>
      <c r="EP22" s="351">
        <v>14.198452792000003</v>
      </c>
      <c r="EQ22" s="351">
        <v>0.80405176699999992</v>
      </c>
      <c r="ER22" s="351">
        <v>2.3181937559999999</v>
      </c>
      <c r="ES22" s="351">
        <v>24.750911693999992</v>
      </c>
      <c r="ET22" s="351">
        <v>56.770185518999973</v>
      </c>
      <c r="EU22" s="351">
        <v>2.6962517899999994</v>
      </c>
      <c r="EV22" s="351">
        <v>12.942650162000007</v>
      </c>
      <c r="EW22" s="351">
        <v>1.3812055209999998</v>
      </c>
      <c r="EX22" s="351">
        <v>0.67068112700000004</v>
      </c>
      <c r="EY22" s="351">
        <v>0</v>
      </c>
      <c r="EZ22" s="351">
        <v>1.6206006220000002</v>
      </c>
      <c r="FA22" s="351">
        <v>2.2481986700000003</v>
      </c>
      <c r="FB22" s="351">
        <v>1.334384523</v>
      </c>
      <c r="FC22" s="351">
        <v>0</v>
      </c>
      <c r="FD22" s="351">
        <v>1.9054344030000003</v>
      </c>
      <c r="FE22" s="351">
        <v>4.2073443100000008</v>
      </c>
      <c r="FF22" s="351">
        <v>0.41693007200000004</v>
      </c>
      <c r="FG22" s="351">
        <v>6.4790696000000025</v>
      </c>
      <c r="FH22" s="351">
        <v>11.834727246000005</v>
      </c>
      <c r="FI22" s="351">
        <v>0</v>
      </c>
      <c r="FJ22" s="351">
        <v>6.6806360160000011</v>
      </c>
      <c r="FK22" s="351">
        <v>8.1360884840000001</v>
      </c>
      <c r="FL22" s="351">
        <v>2.6638860919999998</v>
      </c>
      <c r="FM22" s="351">
        <v>0</v>
      </c>
      <c r="FN22" s="351">
        <v>0.154813797</v>
      </c>
      <c r="FO22" s="351">
        <v>0</v>
      </c>
      <c r="FP22" s="351">
        <v>3.6968633190000011</v>
      </c>
      <c r="FQ22" s="351"/>
      <c r="FR22" s="351">
        <v>799.78081999999017</v>
      </c>
      <c r="FS22" s="351">
        <v>260.29880000000003</v>
      </c>
      <c r="FT22" s="351">
        <v>839.46213538467202</v>
      </c>
      <c r="FU22" s="351">
        <v>780.06499999999983</v>
      </c>
      <c r="FV22" s="351">
        <v>488.29925876099992</v>
      </c>
      <c r="FW22" s="351">
        <v>166.8720481120001</v>
      </c>
      <c r="FX22" s="351">
        <v>1138.8539819850002</v>
      </c>
      <c r="FY22" s="351">
        <v>1185.3175139930006</v>
      </c>
      <c r="FZ22" s="351">
        <v>519.54984960900003</v>
      </c>
      <c r="GA22" s="351">
        <v>864.73813421800025</v>
      </c>
      <c r="GB22" s="351">
        <v>1121.5445901180003</v>
      </c>
      <c r="GC22" s="351">
        <v>144.96402915199997</v>
      </c>
      <c r="GD22" s="351">
        <f t="shared" si="0"/>
        <v>6.5155632080000014</v>
      </c>
      <c r="GE22" s="351">
        <f t="shared" si="0"/>
        <v>7.1086182180000002</v>
      </c>
      <c r="GF22" s="389"/>
      <c r="GG22" s="389"/>
      <c r="GH22" s="389"/>
      <c r="GI22" s="389"/>
      <c r="GJ22" s="389"/>
      <c r="GK22" s="389"/>
      <c r="GL22" s="389"/>
      <c r="GM22" s="389"/>
      <c r="GN22" s="389"/>
      <c r="GO22" s="389"/>
    </row>
    <row r="23" spans="1:207" s="3" customFormat="1" x14ac:dyDescent="0.3">
      <c r="A23" s="17">
        <v>8</v>
      </c>
      <c r="B23" s="21" t="s">
        <v>380</v>
      </c>
      <c r="C23" s="351">
        <v>862.9119481629649</v>
      </c>
      <c r="D23" s="351">
        <v>729.01338074713215</v>
      </c>
      <c r="E23" s="351">
        <v>133.89856741583276</v>
      </c>
      <c r="F23" s="348">
        <v>0.18367093245751717</v>
      </c>
      <c r="G23" s="351"/>
      <c r="H23" s="351">
        <v>1291.3548740707611</v>
      </c>
      <c r="I23" s="351">
        <v>-562.34149332362892</v>
      </c>
      <c r="J23" s="348">
        <v>-0.43546627237402974</v>
      </c>
      <c r="K23" s="22"/>
      <c r="L23" s="351">
        <v>350.78358999999489</v>
      </c>
      <c r="M23" s="351">
        <v>323.88027999999741</v>
      </c>
      <c r="N23" s="351">
        <v>362.65061999999671</v>
      </c>
      <c r="O23" s="351">
        <v>374.76571999999737</v>
      </c>
      <c r="P23" s="351">
        <v>352.15149999999613</v>
      </c>
      <c r="Q23" s="351">
        <v>341.73773000000108</v>
      </c>
      <c r="R23" s="351">
        <v>353.40060999999463</v>
      </c>
      <c r="S23" s="351">
        <v>343.9080999999947</v>
      </c>
      <c r="T23" s="351">
        <v>413.05170999999871</v>
      </c>
      <c r="U23" s="351">
        <v>429.94553999999442</v>
      </c>
      <c r="V23" s="351">
        <v>411.56688999999551</v>
      </c>
      <c r="W23" s="351">
        <v>379.67116999999689</v>
      </c>
      <c r="X23" s="351">
        <v>363.74345371636247</v>
      </c>
      <c r="Y23" s="351">
        <v>399.57110354514396</v>
      </c>
      <c r="Z23" s="351">
        <v>410.69853061085939</v>
      </c>
      <c r="AA23" s="351">
        <v>367.71556406525895</v>
      </c>
      <c r="AB23" s="351">
        <v>388.87519714903482</v>
      </c>
      <c r="AC23" s="351">
        <v>386.80593865121881</v>
      </c>
      <c r="AD23" s="351">
        <v>379.64432959179231</v>
      </c>
      <c r="AE23" s="351">
        <v>400.93660959179232</v>
      </c>
      <c r="AF23" s="351">
        <v>403.33061758670794</v>
      </c>
      <c r="AG23" s="351">
        <v>395.04206452881914</v>
      </c>
      <c r="AH23" s="351">
        <v>333.20858672839165</v>
      </c>
      <c r="AI23" s="351">
        <v>353.05326056092491</v>
      </c>
      <c r="AJ23" s="351">
        <v>303.4986676392607</v>
      </c>
      <c r="AK23" s="351">
        <v>265.2229558747357</v>
      </c>
      <c r="AL23" s="351">
        <v>310.70942631446746</v>
      </c>
      <c r="AM23" s="351">
        <v>308.57337017603379</v>
      </c>
      <c r="AN23" s="351">
        <v>301.5695659460003</v>
      </c>
      <c r="AO23" s="351">
        <v>298.63426727600006</v>
      </c>
      <c r="AP23" s="351">
        <v>299.61291424500013</v>
      </c>
      <c r="AQ23" s="351">
        <v>294.88911415400003</v>
      </c>
      <c r="AR23" s="351">
        <v>271.16827465199998</v>
      </c>
      <c r="AS23" s="351">
        <v>302.95638047600005</v>
      </c>
      <c r="AT23" s="351">
        <v>254.18468442599999</v>
      </c>
      <c r="AU23" s="351">
        <v>255.18440603400001</v>
      </c>
      <c r="AV23" s="351">
        <v>344.21199999999999</v>
      </c>
      <c r="AW23" s="351">
        <v>322.851</v>
      </c>
      <c r="AX23" s="351">
        <v>325.654</v>
      </c>
      <c r="AY23" s="351">
        <v>282.17999999999995</v>
      </c>
      <c r="AZ23" s="351">
        <v>309.95800000000003</v>
      </c>
      <c r="BA23" s="351">
        <v>384.88800000000003</v>
      </c>
      <c r="BB23" s="351">
        <v>438.63800000000003</v>
      </c>
      <c r="BC23" s="351">
        <v>385.20499999999998</v>
      </c>
      <c r="BD23" s="351">
        <v>373.81299999999999</v>
      </c>
      <c r="BE23" s="351">
        <v>396.31199999999995</v>
      </c>
      <c r="BF23" s="351">
        <v>303.59500000000003</v>
      </c>
      <c r="BG23" s="351">
        <v>287.05399999999997</v>
      </c>
      <c r="BH23" s="351">
        <v>310.82061115439018</v>
      </c>
      <c r="BI23" s="351">
        <v>302.92978847584396</v>
      </c>
      <c r="BJ23" s="351">
        <v>336.94588481307977</v>
      </c>
      <c r="BK23" s="351">
        <v>335.48858556393787</v>
      </c>
      <c r="BL23" s="351">
        <v>363.84667410870554</v>
      </c>
      <c r="BM23" s="351">
        <v>317.61157149693986</v>
      </c>
      <c r="BN23" s="351">
        <v>321.34350435734143</v>
      </c>
      <c r="BO23" s="351">
        <v>337.03599098357904</v>
      </c>
      <c r="BP23" s="351">
        <v>359.42482697743657</v>
      </c>
      <c r="BQ23" s="351">
        <v>392.4938345760084</v>
      </c>
      <c r="BR23" s="351">
        <v>367.25154044346459</v>
      </c>
      <c r="BS23" s="351">
        <v>292.54340878196427</v>
      </c>
      <c r="BT23" s="351">
        <v>278.15222687197132</v>
      </c>
      <c r="BU23" s="351">
        <v>292.37711757000693</v>
      </c>
      <c r="BV23" s="351">
        <v>335.09939962536424</v>
      </c>
      <c r="BW23" s="351">
        <v>385.52346328780607</v>
      </c>
      <c r="BX23" s="351">
        <v>392.4775555305888</v>
      </c>
      <c r="BY23" s="351">
        <v>425.58037851875025</v>
      </c>
      <c r="BZ23" s="351">
        <v>460.92712814819799</v>
      </c>
      <c r="CA23" s="351">
        <v>425.72665183477267</v>
      </c>
      <c r="CB23" s="351">
        <v>413.72850858689571</v>
      </c>
      <c r="CC23" s="351">
        <v>464.65458075664384</v>
      </c>
      <c r="CD23" s="351">
        <v>429.75016968807756</v>
      </c>
      <c r="CE23" s="351">
        <v>410.04204839859131</v>
      </c>
      <c r="CF23" s="351">
        <v>451.96223478116514</v>
      </c>
      <c r="CG23" s="351">
        <v>437.33269817005066</v>
      </c>
      <c r="CH23" s="351">
        <v>441.55312530451505</v>
      </c>
      <c r="CI23" s="351">
        <v>445.25531778629602</v>
      </c>
      <c r="CJ23" s="351">
        <v>455.07103723408841</v>
      </c>
      <c r="CK23" s="351">
        <v>444.42503939975859</v>
      </c>
      <c r="CL23" s="351">
        <v>481.80263124239576</v>
      </c>
      <c r="CM23" s="351">
        <v>484.22615419237314</v>
      </c>
      <c r="CN23" s="351">
        <v>451.80124668297321</v>
      </c>
      <c r="CO23" s="351">
        <v>466.08446510067785</v>
      </c>
      <c r="CP23" s="351">
        <v>397.65360489324138</v>
      </c>
      <c r="CQ23" s="351">
        <v>386.50684432154441</v>
      </c>
      <c r="CR23" s="351">
        <v>392.42821539726106</v>
      </c>
      <c r="CS23" s="351">
        <v>416.76767774189278</v>
      </c>
      <c r="CT23" s="351">
        <v>450.42080462642201</v>
      </c>
      <c r="CU23" s="351">
        <v>463.27923405084061</v>
      </c>
      <c r="CV23" s="351">
        <v>431.780215973628</v>
      </c>
      <c r="CW23" s="351">
        <v>418.46668781134855</v>
      </c>
      <c r="CX23" s="351">
        <v>489.34876984331027</v>
      </c>
      <c r="CY23" s="351">
        <v>425.37520077140175</v>
      </c>
      <c r="CZ23" s="351">
        <v>445.10567907106866</v>
      </c>
      <c r="DA23" s="351">
        <v>386.1785834363983</v>
      </c>
      <c r="DB23" s="351">
        <v>318.44668151285055</v>
      </c>
      <c r="DC23" s="351">
        <v>322.45612521612662</v>
      </c>
      <c r="DD23" s="351">
        <v>386.84401341547272</v>
      </c>
      <c r="DE23" s="351">
        <v>370.56153682024785</v>
      </c>
      <c r="DF23" s="351">
        <v>386.21089505216707</v>
      </c>
      <c r="DG23" s="351">
        <v>335.94045502496954</v>
      </c>
      <c r="DH23" s="351">
        <v>348.72008281024733</v>
      </c>
      <c r="DI23" s="351">
        <v>384.64831211246849</v>
      </c>
      <c r="DJ23" s="351">
        <v>409.31223470036048</v>
      </c>
      <c r="DK23" s="351">
        <v>396.09492327749501</v>
      </c>
      <c r="DL23" s="351">
        <v>327.40780300839316</v>
      </c>
      <c r="DM23" s="351">
        <v>357.38168939030527</v>
      </c>
      <c r="DN23" s="351">
        <v>309.33473393466306</v>
      </c>
      <c r="DO23" s="351">
        <v>331.65986989978057</v>
      </c>
      <c r="DP23" s="351">
        <v>303.93966659553058</v>
      </c>
      <c r="DQ23" s="351">
        <v>178.75507981571255</v>
      </c>
      <c r="DR23" s="351">
        <v>383.07797702105574</v>
      </c>
      <c r="DS23" s="351">
        <v>365.77175005048827</v>
      </c>
      <c r="DT23" s="351">
        <v>396.03796507324995</v>
      </c>
      <c r="DU23" s="351">
        <v>447.47331937947519</v>
      </c>
      <c r="DV23" s="351">
        <v>458.59600448420736</v>
      </c>
      <c r="DW23" s="351">
        <v>439.55966259081322</v>
      </c>
      <c r="DX23" s="351">
        <v>495.40542099889569</v>
      </c>
      <c r="DY23" s="351">
        <v>464.69063566664312</v>
      </c>
      <c r="DZ23" s="351">
        <v>475.66392416365778</v>
      </c>
      <c r="EA23" s="351">
        <v>440.99516847114461</v>
      </c>
      <c r="EB23" s="351">
        <v>440.1266542164397</v>
      </c>
      <c r="EC23" s="351">
        <v>432.65735647728235</v>
      </c>
      <c r="ED23" s="351">
        <v>485.29600620131231</v>
      </c>
      <c r="EE23" s="351">
        <v>465.78941856702124</v>
      </c>
      <c r="EF23" s="351">
        <v>491.88903952286319</v>
      </c>
      <c r="EG23" s="351">
        <v>499.97521600358294</v>
      </c>
      <c r="EH23" s="351">
        <v>446.04782542621706</v>
      </c>
      <c r="EI23" s="351">
        <v>464.75177418352501</v>
      </c>
      <c r="EJ23" s="351">
        <v>426.84400662308167</v>
      </c>
      <c r="EK23" s="351">
        <v>395.68582671940533</v>
      </c>
      <c r="EL23" s="351">
        <v>393.3774313383592</v>
      </c>
      <c r="EM23" s="351">
        <v>274.64936846680774</v>
      </c>
      <c r="EN23" s="351">
        <v>209.19729057754998</v>
      </c>
      <c r="EO23" s="351">
        <v>271.90376006954563</v>
      </c>
      <c r="EP23" s="351">
        <v>253.07552269368685</v>
      </c>
      <c r="EQ23" s="351">
        <v>307.47065414643959</v>
      </c>
      <c r="ER23" s="351">
        <v>249.70764658353914</v>
      </c>
      <c r="ES23" s="351">
        <v>334.92533464913407</v>
      </c>
      <c r="ET23" s="351">
        <v>344.95673369819986</v>
      </c>
      <c r="EU23" s="351">
        <v>242.12378070554206</v>
      </c>
      <c r="EV23" s="351">
        <v>285.95504398598132</v>
      </c>
      <c r="EW23" s="351">
        <v>154.71054829667733</v>
      </c>
      <c r="EX23" s="351">
        <v>94.277689645069827</v>
      </c>
      <c r="EY23" s="351">
        <v>63.81087389313231</v>
      </c>
      <c r="EZ23" s="351">
        <v>190.33824552687949</v>
      </c>
      <c r="FA23" s="351">
        <v>135.33866147191631</v>
      </c>
      <c r="FB23" s="351">
        <v>129.04634602071528</v>
      </c>
      <c r="FC23" s="351">
        <v>137.49086969860889</v>
      </c>
      <c r="FD23" s="351">
        <v>136.79925802901224</v>
      </c>
      <c r="FE23" s="351">
        <v>145.68400115999938</v>
      </c>
      <c r="FF23" s="351">
        <v>149.17430069553529</v>
      </c>
      <c r="FG23" s="351">
        <v>210.36260472955897</v>
      </c>
      <c r="FH23" s="351">
        <v>280.60626944099999</v>
      </c>
      <c r="FI23" s="351">
        <v>208.98487815084499</v>
      </c>
      <c r="FJ23" s="351">
        <v>212.97788873344314</v>
      </c>
      <c r="FK23" s="351">
        <v>175.90008023623349</v>
      </c>
      <c r="FL23" s="351">
        <v>167.34874646750106</v>
      </c>
      <c r="FM23" s="351">
        <v>93.149701346114341</v>
      </c>
      <c r="FN23" s="351">
        <v>175.26772831240106</v>
      </c>
      <c r="FO23" s="351">
        <v>177.63686928988969</v>
      </c>
      <c r="FP23" s="351">
        <v>249.50890274705876</v>
      </c>
      <c r="FQ23" s="351"/>
      <c r="FR23" s="351">
        <v>4437.5134599999583</v>
      </c>
      <c r="FS23" s="351">
        <v>4582.625256326307</v>
      </c>
      <c r="FT23" s="351">
        <v>3466.2040272134982</v>
      </c>
      <c r="FU23" s="351">
        <v>4154.3599999999997</v>
      </c>
      <c r="FV23" s="351">
        <v>4037.7362217326922</v>
      </c>
      <c r="FW23" s="351">
        <v>4714.0392288176663</v>
      </c>
      <c r="FX23" s="351">
        <v>5343.6743991090789</v>
      </c>
      <c r="FY23" s="351">
        <v>4960.0538754525496</v>
      </c>
      <c r="FZ23" s="351">
        <v>4344.1165494465704</v>
      </c>
      <c r="GA23" s="351">
        <v>4849.9665743108744</v>
      </c>
      <c r="GB23" s="351">
        <v>5217.089923745898</v>
      </c>
      <c r="GC23" s="351">
        <v>2812.1148789444983</v>
      </c>
      <c r="GD23" s="351">
        <f t="shared" si="0"/>
        <v>862.9119481629649</v>
      </c>
      <c r="GE23" s="351">
        <f t="shared" si="0"/>
        <v>729.01338074713215</v>
      </c>
      <c r="GF23" s="389"/>
      <c r="GG23" s="389"/>
      <c r="GH23" s="389"/>
      <c r="GI23" s="389"/>
      <c r="GJ23" s="389"/>
      <c r="GK23" s="389"/>
      <c r="GL23" s="389"/>
      <c r="GM23" s="389"/>
      <c r="GN23" s="389"/>
      <c r="GO23" s="389"/>
      <c r="GP23" s="347"/>
      <c r="GQ23" s="347"/>
      <c r="GR23" s="347"/>
      <c r="GS23" s="347"/>
      <c r="GT23" s="347"/>
      <c r="GU23" s="347"/>
      <c r="GV23" s="347"/>
      <c r="GW23" s="347"/>
      <c r="GX23" s="347"/>
      <c r="GY23" s="347"/>
    </row>
    <row r="24" spans="1:207" s="3" customFormat="1" x14ac:dyDescent="0.3">
      <c r="A24" s="17">
        <v>2</v>
      </c>
      <c r="B24" s="21" t="s">
        <v>381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22"/>
      <c r="L24" s="351">
        <v>83.068199999999962</v>
      </c>
      <c r="M24" s="351">
        <v>50.001899999999999</v>
      </c>
      <c r="N24" s="351">
        <v>49.195399999999971</v>
      </c>
      <c r="O24" s="351">
        <v>49.891300000000001</v>
      </c>
      <c r="P24" s="351">
        <v>68.683200000000014</v>
      </c>
      <c r="Q24" s="351">
        <v>69.818600000000004</v>
      </c>
      <c r="R24" s="351">
        <v>109.82223000000008</v>
      </c>
      <c r="S24" s="351">
        <v>68.428200000000004</v>
      </c>
      <c r="T24" s="351">
        <v>45.460500000000025</v>
      </c>
      <c r="U24" s="351">
        <v>63.176700000000004</v>
      </c>
      <c r="V24" s="351">
        <v>33.279700000000005</v>
      </c>
      <c r="W24" s="351">
        <v>94.629199999999997</v>
      </c>
      <c r="X24" s="351">
        <v>95.3245</v>
      </c>
      <c r="Y24" s="351">
        <v>62.543999999999997</v>
      </c>
      <c r="Z24" s="351">
        <v>51.027999999999999</v>
      </c>
      <c r="AA24" s="351">
        <v>70.643000000000001</v>
      </c>
      <c r="AB24" s="351">
        <v>91.455300000000008</v>
      </c>
      <c r="AC24" s="351">
        <v>58.970480000000002</v>
      </c>
      <c r="AD24" s="351">
        <v>102.41889</v>
      </c>
      <c r="AE24" s="351">
        <v>90.251180000000005</v>
      </c>
      <c r="AF24" s="351">
        <v>92.534899999999993</v>
      </c>
      <c r="AG24" s="351">
        <v>59.958630000000007</v>
      </c>
      <c r="AH24" s="351">
        <v>10.482799999999999</v>
      </c>
      <c r="AI24" s="351">
        <v>10.834239999999999</v>
      </c>
      <c r="AJ24" s="351">
        <v>9.3064680239999973</v>
      </c>
      <c r="AK24" s="351">
        <v>68.804286431999969</v>
      </c>
      <c r="AL24" s="351">
        <v>86.246475839999945</v>
      </c>
      <c r="AM24" s="351">
        <v>78.170952953999958</v>
      </c>
      <c r="AN24" s="351">
        <v>87.067728480000014</v>
      </c>
      <c r="AO24" s="351">
        <v>77.597755854000056</v>
      </c>
      <c r="AP24" s="351">
        <v>102.56817950400011</v>
      </c>
      <c r="AQ24" s="351">
        <v>61.454001166000005</v>
      </c>
      <c r="AR24" s="351">
        <v>70.907332944000004</v>
      </c>
      <c r="AS24" s="351">
        <v>90.682832437000059</v>
      </c>
      <c r="AT24" s="351">
        <v>85.066741906999965</v>
      </c>
      <c r="AU24" s="351">
        <v>90.030095634000048</v>
      </c>
      <c r="AV24" s="351">
        <v>0</v>
      </c>
      <c r="AW24" s="351">
        <v>0</v>
      </c>
      <c r="AX24" s="351">
        <v>0</v>
      </c>
      <c r="AY24" s="351">
        <v>0</v>
      </c>
      <c r="AZ24" s="351">
        <v>0</v>
      </c>
      <c r="BA24" s="351">
        <v>0</v>
      </c>
      <c r="BB24" s="351">
        <v>0</v>
      </c>
      <c r="BC24" s="351">
        <v>0</v>
      </c>
      <c r="BD24" s="351">
        <v>0</v>
      </c>
      <c r="BE24" s="351">
        <v>0</v>
      </c>
      <c r="BF24" s="351">
        <v>0</v>
      </c>
      <c r="BG24" s="351">
        <v>0</v>
      </c>
      <c r="BH24" s="351">
        <v>74.351966108000056</v>
      </c>
      <c r="BI24" s="351">
        <v>40.003578059000006</v>
      </c>
      <c r="BJ24" s="351">
        <v>76.374457392999972</v>
      </c>
      <c r="BK24" s="351">
        <v>41.470118702000015</v>
      </c>
      <c r="BL24" s="351">
        <v>39.57623754900002</v>
      </c>
      <c r="BM24" s="351">
        <v>60.13115347900002</v>
      </c>
      <c r="BN24" s="351">
        <v>49.890334762999977</v>
      </c>
      <c r="BO24" s="351">
        <v>90.079164263999985</v>
      </c>
      <c r="BP24" s="351">
        <v>43.844671268000013</v>
      </c>
      <c r="BQ24" s="351">
        <v>0</v>
      </c>
      <c r="BR24" s="351">
        <v>0</v>
      </c>
      <c r="BS24" s="351">
        <v>3.3692434189999996</v>
      </c>
      <c r="BT24" s="351">
        <v>21.241662184999996</v>
      </c>
      <c r="BU24" s="351">
        <v>33.321399843999991</v>
      </c>
      <c r="BV24" s="351">
        <v>25.972376332000003</v>
      </c>
      <c r="BW24" s="351">
        <v>19.560897773000004</v>
      </c>
      <c r="BX24" s="351">
        <v>3.1278106349999999</v>
      </c>
      <c r="BY24" s="351">
        <v>0.99255569399999999</v>
      </c>
      <c r="BZ24" s="351">
        <v>10.415251474000002</v>
      </c>
      <c r="CA24" s="351">
        <v>52.756946849999999</v>
      </c>
      <c r="CB24" s="351">
        <v>51.879535161000035</v>
      </c>
      <c r="CC24" s="351">
        <v>66.283730685000066</v>
      </c>
      <c r="CD24" s="351">
        <v>1.199031164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77.77642615699996</v>
      </c>
      <c r="CW24" s="351">
        <v>35.666469895999988</v>
      </c>
      <c r="CX24" s="351">
        <v>1.0340737589999998</v>
      </c>
      <c r="CY24" s="351">
        <v>42.010409680999999</v>
      </c>
      <c r="CZ24" s="351">
        <v>46.970788282999997</v>
      </c>
      <c r="DA24" s="351">
        <v>16.911881585999993</v>
      </c>
      <c r="DB24" s="351">
        <v>1.5018001369999998</v>
      </c>
      <c r="DC24" s="351">
        <v>0</v>
      </c>
      <c r="DD24" s="351">
        <v>54.624968502000073</v>
      </c>
      <c r="DE24" s="351">
        <v>55.170756753999996</v>
      </c>
      <c r="DF24" s="351">
        <v>27.332137094000007</v>
      </c>
      <c r="DG24" s="351">
        <v>3.656914773</v>
      </c>
      <c r="DH24" s="351">
        <v>8.798180618</v>
      </c>
      <c r="DI24" s="351">
        <v>17.007704433000001</v>
      </c>
      <c r="DJ24" s="351">
        <v>9.1079807810000002</v>
      </c>
      <c r="DK24" s="351">
        <v>4.9741239039999989</v>
      </c>
      <c r="DL24" s="351">
        <v>9.0762403529999975</v>
      </c>
      <c r="DM24" s="351">
        <v>8.0394426210000027</v>
      </c>
      <c r="DN24" s="351">
        <v>10.897722489999996</v>
      </c>
      <c r="DO24" s="351">
        <v>14.253539349000002</v>
      </c>
      <c r="DP24" s="351">
        <v>0.71712711600000012</v>
      </c>
      <c r="DQ24" s="351">
        <v>0</v>
      </c>
      <c r="DR24" s="351">
        <v>0.51210141399999998</v>
      </c>
      <c r="DS24" s="351">
        <v>0</v>
      </c>
      <c r="DT24" s="351">
        <v>12.889012491999997</v>
      </c>
      <c r="DU24" s="351">
        <v>9.2612036820000014</v>
      </c>
      <c r="DV24" s="351">
        <v>9.6877080510000031</v>
      </c>
      <c r="DW24" s="351">
        <v>3.4857808639999992</v>
      </c>
      <c r="DX24" s="351">
        <v>23.260323813000024</v>
      </c>
      <c r="DY24" s="351">
        <v>11.752283554</v>
      </c>
      <c r="DZ24" s="351">
        <v>7.3505261270000002</v>
      </c>
      <c r="EA24" s="351">
        <v>4.0603682769999994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19.798399912000001</v>
      </c>
      <c r="EJ24" s="351">
        <v>28.794464487999992</v>
      </c>
      <c r="EK24" s="351">
        <v>6.8170969729999999</v>
      </c>
      <c r="EL24" s="351">
        <v>0.716221777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/>
      <c r="FR24" s="351">
        <v>785.45513000000005</v>
      </c>
      <c r="FS24" s="351">
        <v>796.44592</v>
      </c>
      <c r="FT24" s="351">
        <v>907.90285117600024</v>
      </c>
      <c r="FU24" s="351">
        <v>0</v>
      </c>
      <c r="FV24" s="351">
        <v>519.09092500400016</v>
      </c>
      <c r="FW24" s="351">
        <v>286.75119779700015</v>
      </c>
      <c r="FX24" s="351">
        <v>0</v>
      </c>
      <c r="FY24" s="351">
        <v>221.87184949899992</v>
      </c>
      <c r="FZ24" s="351">
        <v>222.93971167200013</v>
      </c>
      <c r="GA24" s="351">
        <v>82.97643539000002</v>
      </c>
      <c r="GB24" s="351">
        <v>56.126183149999996</v>
      </c>
      <c r="GC24" s="351">
        <v>0</v>
      </c>
      <c r="GD24" s="351">
        <f t="shared" si="0"/>
        <v>0</v>
      </c>
      <c r="GE24" s="351">
        <f t="shared" si="0"/>
        <v>0</v>
      </c>
      <c r="GF24" s="389"/>
      <c r="GG24" s="389"/>
      <c r="GH24" s="389"/>
      <c r="GI24" s="389"/>
      <c r="GJ24" s="389"/>
      <c r="GK24" s="389"/>
      <c r="GL24" s="389"/>
      <c r="GM24" s="389"/>
      <c r="GN24" s="389"/>
      <c r="GO24" s="389"/>
      <c r="GP24" s="347"/>
      <c r="GQ24" s="347"/>
      <c r="GR24" s="347"/>
      <c r="GS24" s="347"/>
      <c r="GT24" s="347"/>
      <c r="GU24" s="347"/>
      <c r="GV24" s="347"/>
      <c r="GW24" s="347"/>
      <c r="GX24" s="347"/>
      <c r="GY24" s="347"/>
    </row>
    <row r="25" spans="1:207" s="3" customFormat="1" x14ac:dyDescent="0.3">
      <c r="A25" s="17">
        <v>3</v>
      </c>
      <c r="B25" s="21" t="s">
        <v>382</v>
      </c>
      <c r="C25" s="351">
        <v>562.90572634005923</v>
      </c>
      <c r="D25" s="351">
        <v>586.69723052245411</v>
      </c>
      <c r="E25" s="351">
        <v>-23.791504182394874</v>
      </c>
      <c r="F25" s="348">
        <v>-4.055158767531343E-2</v>
      </c>
      <c r="G25" s="351"/>
      <c r="H25" s="351">
        <v>509.0745430684949</v>
      </c>
      <c r="I25" s="351">
        <v>77.622687453959202</v>
      </c>
      <c r="J25" s="348">
        <v>0.15247803786471253</v>
      </c>
      <c r="K25" s="22"/>
      <c r="L25" s="351">
        <v>130.23221000000044</v>
      </c>
      <c r="M25" s="351">
        <v>137.9838699999998</v>
      </c>
      <c r="N25" s="351">
        <v>116.07044000000157</v>
      </c>
      <c r="O25" s="351">
        <v>116.2651700000046</v>
      </c>
      <c r="P25" s="351">
        <v>171.62094000000084</v>
      </c>
      <c r="Q25" s="351">
        <v>153.22043000001088</v>
      </c>
      <c r="R25" s="351">
        <v>110.65353000000346</v>
      </c>
      <c r="S25" s="351">
        <v>133.95041000000143</v>
      </c>
      <c r="T25" s="351">
        <v>121.05712000000523</v>
      </c>
      <c r="U25" s="351">
        <v>106.75549000000045</v>
      </c>
      <c r="V25" s="351">
        <v>83.092709999999911</v>
      </c>
      <c r="W25" s="351">
        <v>85.038930000000747</v>
      </c>
      <c r="X25" s="351">
        <v>77.398640000000015</v>
      </c>
      <c r="Y25" s="351">
        <v>55.651040000000002</v>
      </c>
      <c r="Z25" s="351">
        <v>52.878050000000002</v>
      </c>
      <c r="AA25" s="351">
        <v>70.825680000000006</v>
      </c>
      <c r="AB25" s="351">
        <v>95.075960000000009</v>
      </c>
      <c r="AC25" s="351">
        <v>164.88048999999998</v>
      </c>
      <c r="AD25" s="351">
        <v>173.89289999999997</v>
      </c>
      <c r="AE25" s="351">
        <v>178.92579000000001</v>
      </c>
      <c r="AF25" s="351">
        <v>123.99023000000001</v>
      </c>
      <c r="AG25" s="351">
        <v>140.55911</v>
      </c>
      <c r="AH25" s="351">
        <v>169.55583000000004</v>
      </c>
      <c r="AI25" s="351">
        <v>130.81903</v>
      </c>
      <c r="AJ25" s="351">
        <v>113.58412978499997</v>
      </c>
      <c r="AK25" s="351">
        <v>88.86467008850002</v>
      </c>
      <c r="AL25" s="351">
        <v>90.783889246999991</v>
      </c>
      <c r="AM25" s="351">
        <v>74.025069282000004</v>
      </c>
      <c r="AN25" s="351">
        <v>88.830466718999972</v>
      </c>
      <c r="AO25" s="351">
        <v>153.41289795479994</v>
      </c>
      <c r="AP25" s="351">
        <v>139.96757347510004</v>
      </c>
      <c r="AQ25" s="351">
        <v>180.43354503200001</v>
      </c>
      <c r="AR25" s="351">
        <v>163.60200415799997</v>
      </c>
      <c r="AS25" s="351">
        <v>170.67779973700007</v>
      </c>
      <c r="AT25" s="351">
        <v>137.12558956699999</v>
      </c>
      <c r="AU25" s="351">
        <v>103.07729050199998</v>
      </c>
      <c r="AV25" s="351">
        <v>94.588999999999999</v>
      </c>
      <c r="AW25" s="351">
        <v>96.258999999999986</v>
      </c>
      <c r="AX25" s="351">
        <v>103.254</v>
      </c>
      <c r="AY25" s="351">
        <v>159.661</v>
      </c>
      <c r="AZ25" s="351">
        <v>218.77299999999991</v>
      </c>
      <c r="BA25" s="351">
        <v>140.244</v>
      </c>
      <c r="BB25" s="351">
        <v>127.08199999999999</v>
      </c>
      <c r="BC25" s="351">
        <v>142.11300000000003</v>
      </c>
      <c r="BD25" s="351">
        <v>158.86599999999999</v>
      </c>
      <c r="BE25" s="351">
        <v>165.58700000000005</v>
      </c>
      <c r="BF25" s="351">
        <v>191.52099999999999</v>
      </c>
      <c r="BG25" s="351">
        <v>173.63200000000003</v>
      </c>
      <c r="BH25" s="351">
        <v>134.00280110649999</v>
      </c>
      <c r="BI25" s="351">
        <v>116.82077256700002</v>
      </c>
      <c r="BJ25" s="351">
        <v>106.69587513</v>
      </c>
      <c r="BK25" s="351">
        <v>110.84290433220004</v>
      </c>
      <c r="BL25" s="351">
        <v>156.42081619650006</v>
      </c>
      <c r="BM25" s="351">
        <v>188.37387410399998</v>
      </c>
      <c r="BN25" s="351">
        <v>195.78580330999998</v>
      </c>
      <c r="BO25" s="351">
        <v>152.548627587</v>
      </c>
      <c r="BP25" s="351">
        <v>160.96753109240004</v>
      </c>
      <c r="BQ25" s="351">
        <v>157.42437801399996</v>
      </c>
      <c r="BR25" s="351">
        <v>140.93053202900001</v>
      </c>
      <c r="BS25" s="351">
        <v>144.20138242199999</v>
      </c>
      <c r="BT25" s="351">
        <v>141.60059904269997</v>
      </c>
      <c r="BU25" s="351">
        <v>120.66734181899994</v>
      </c>
      <c r="BV25" s="351">
        <v>117.31490238699992</v>
      </c>
      <c r="BW25" s="351">
        <v>108.370845467</v>
      </c>
      <c r="BX25" s="351">
        <v>127.36010642999999</v>
      </c>
      <c r="BY25" s="351">
        <v>108.44907898583334</v>
      </c>
      <c r="BZ25" s="351">
        <v>87.912203867000031</v>
      </c>
      <c r="CA25" s="351">
        <v>91.594892642000019</v>
      </c>
      <c r="CB25" s="351">
        <v>90.423148539000039</v>
      </c>
      <c r="CC25" s="351">
        <v>89.405636274000031</v>
      </c>
      <c r="CD25" s="351">
        <v>83.529872675119989</v>
      </c>
      <c r="CE25" s="351">
        <v>92.542197876049997</v>
      </c>
      <c r="CF25" s="351">
        <v>74.691173901000013</v>
      </c>
      <c r="CG25" s="351">
        <v>80.64870326800002</v>
      </c>
      <c r="CH25" s="351">
        <v>89.910696969</v>
      </c>
      <c r="CI25" s="351">
        <v>81.945283928999999</v>
      </c>
      <c r="CJ25" s="351">
        <v>68.794166945000001</v>
      </c>
      <c r="CK25" s="351">
        <v>76.685451452100025</v>
      </c>
      <c r="CL25" s="351">
        <v>64.150156383820004</v>
      </c>
      <c r="CM25" s="351">
        <v>56.118765052179995</v>
      </c>
      <c r="CN25" s="351">
        <v>79.870162730000004</v>
      </c>
      <c r="CO25" s="351">
        <v>80.107912136099984</v>
      </c>
      <c r="CP25" s="351">
        <v>89.928051999999994</v>
      </c>
      <c r="CQ25" s="351">
        <v>91.583602232050012</v>
      </c>
      <c r="CR25" s="351">
        <v>83.921165077850048</v>
      </c>
      <c r="CS25" s="351">
        <v>71.554544332419894</v>
      </c>
      <c r="CT25" s="351">
        <v>74.512039693660029</v>
      </c>
      <c r="CU25" s="351">
        <v>70.8941153044793</v>
      </c>
      <c r="CV25" s="351">
        <v>114.33525540208998</v>
      </c>
      <c r="CW25" s="351">
        <v>134.23567914232888</v>
      </c>
      <c r="CX25" s="351">
        <v>106.67367577749997</v>
      </c>
      <c r="CY25" s="351">
        <v>111.18645016939999</v>
      </c>
      <c r="CZ25" s="351">
        <v>106.15617805835006</v>
      </c>
      <c r="DA25" s="351">
        <v>154.38718956664718</v>
      </c>
      <c r="DB25" s="351">
        <v>250.6332903009997</v>
      </c>
      <c r="DC25" s="351">
        <v>225.33144584324012</v>
      </c>
      <c r="DD25" s="351">
        <v>200.95105756222765</v>
      </c>
      <c r="DE25" s="351">
        <v>138.42851772400002</v>
      </c>
      <c r="DF25" s="351">
        <v>181.767239899</v>
      </c>
      <c r="DG25" s="351">
        <v>196.31607909875277</v>
      </c>
      <c r="DH25" s="351">
        <v>280.08922830092121</v>
      </c>
      <c r="DI25" s="351">
        <v>143.96605988350501</v>
      </c>
      <c r="DJ25" s="351">
        <v>168.54435170199994</v>
      </c>
      <c r="DK25" s="351">
        <v>162.59260392458802</v>
      </c>
      <c r="DL25" s="351">
        <v>202.99935887986157</v>
      </c>
      <c r="DM25" s="351">
        <v>201.77986265300001</v>
      </c>
      <c r="DN25" s="351">
        <v>171.11174809581198</v>
      </c>
      <c r="DO25" s="351">
        <v>127.28276302300023</v>
      </c>
      <c r="DP25" s="351">
        <v>174.98016192199998</v>
      </c>
      <c r="DQ25" s="351">
        <v>232.5381744112473</v>
      </c>
      <c r="DR25" s="351">
        <v>166.86440426896039</v>
      </c>
      <c r="DS25" s="351">
        <v>164.42573029999991</v>
      </c>
      <c r="DT25" s="351">
        <v>178.23921736849505</v>
      </c>
      <c r="DU25" s="351">
        <v>131.51928123919998</v>
      </c>
      <c r="DV25" s="351">
        <v>128.6617965900594</v>
      </c>
      <c r="DW25" s="351">
        <v>107.90352276499996</v>
      </c>
      <c r="DX25" s="351">
        <v>108.98038333000002</v>
      </c>
      <c r="DY25" s="351">
        <v>151.11585017285128</v>
      </c>
      <c r="DZ25" s="351">
        <v>117.40661679199992</v>
      </c>
      <c r="EA25" s="351">
        <v>98.661815465277158</v>
      </c>
      <c r="EB25" s="351">
        <v>100.48569850027719</v>
      </c>
      <c r="EC25" s="351">
        <v>80.776559067000008</v>
      </c>
      <c r="ED25" s="351">
        <v>75.718696815653431</v>
      </c>
      <c r="EE25" s="351">
        <v>68.585452730386066</v>
      </c>
      <c r="EF25" s="351">
        <v>72.086140298861366</v>
      </c>
      <c r="EG25" s="351">
        <v>103.14280472571281</v>
      </c>
      <c r="EH25" s="351">
        <v>90.469518729000058</v>
      </c>
      <c r="EI25" s="351">
        <v>89.648297272910895</v>
      </c>
      <c r="EJ25" s="351">
        <v>94.367416460445497</v>
      </c>
      <c r="EK25" s="351">
        <v>105.20084673594606</v>
      </c>
      <c r="EL25" s="351">
        <v>70.899323320998889</v>
      </c>
      <c r="EM25" s="351">
        <v>73.726706835049541</v>
      </c>
      <c r="EN25" s="351">
        <v>102.53122484051478</v>
      </c>
      <c r="EO25" s="351">
        <v>88.945250973000057</v>
      </c>
      <c r="EP25" s="351">
        <v>136.07831494498018</v>
      </c>
      <c r="EQ25" s="351">
        <v>93.249552939999916</v>
      </c>
      <c r="ER25" s="351">
        <v>88.270199369999986</v>
      </c>
      <c r="ES25" s="351">
        <v>86.964837365999955</v>
      </c>
      <c r="ET25" s="351">
        <v>89.815669263247486</v>
      </c>
      <c r="EU25" s="351">
        <v>105.96167122942573</v>
      </c>
      <c r="EV25" s="351">
        <v>103.24492370300011</v>
      </c>
      <c r="EW25" s="351">
        <v>111.42049500200024</v>
      </c>
      <c r="EX25" s="351">
        <v>124.91357572500003</v>
      </c>
      <c r="EY25" s="351">
        <v>113.245031596</v>
      </c>
      <c r="EZ25" s="351">
        <v>107.85390464699989</v>
      </c>
      <c r="FA25" s="351">
        <v>98.398545905000063</v>
      </c>
      <c r="FB25" s="351">
        <v>132.37785242798893</v>
      </c>
      <c r="FC25" s="351">
        <v>126.59791779646535</v>
      </c>
      <c r="FD25" s="351">
        <v>121.46900974599987</v>
      </c>
      <c r="FE25" s="351">
        <v>150.54211698000017</v>
      </c>
      <c r="FF25" s="351">
        <v>134.81535869799998</v>
      </c>
      <c r="FG25" s="351">
        <v>157.28518441032995</v>
      </c>
      <c r="FH25" s="351">
        <v>105.40833613000004</v>
      </c>
      <c r="FI25" s="351">
        <v>125.39298748403154</v>
      </c>
      <c r="FJ25" s="351">
        <v>100.80446055000007</v>
      </c>
      <c r="FK25" s="351">
        <v>109.68637931999868</v>
      </c>
      <c r="FL25" s="351">
        <v>113.62517240429884</v>
      </c>
      <c r="FM25" s="351">
        <v>104.50749676173818</v>
      </c>
      <c r="FN25" s="351">
        <v>123.02197346096612</v>
      </c>
      <c r="FO25" s="351">
        <v>107.92668345515611</v>
      </c>
      <c r="FP25" s="351">
        <v>113.82440025789995</v>
      </c>
      <c r="FQ25" s="351"/>
      <c r="FR25" s="351">
        <v>1465.9412500000294</v>
      </c>
      <c r="FS25" s="351">
        <v>1434.4527499999999</v>
      </c>
      <c r="FT25" s="351">
        <v>1504.3849255473997</v>
      </c>
      <c r="FU25" s="351">
        <v>1771.5809999999999</v>
      </c>
      <c r="FV25" s="351">
        <v>1765.0152978906001</v>
      </c>
      <c r="FW25" s="351">
        <v>1259.1708260047035</v>
      </c>
      <c r="FX25" s="351">
        <v>934.43412699825024</v>
      </c>
      <c r="FY25" s="351">
        <v>1503.821028668965</v>
      </c>
      <c r="FZ25" s="351">
        <v>2175.8288707466686</v>
      </c>
      <c r="GA25" s="351">
        <v>1761.2969546250902</v>
      </c>
      <c r="GB25" s="351">
        <v>1025.1074614922418</v>
      </c>
      <c r="GC25" s="351">
        <v>1244.6407469531687</v>
      </c>
      <c r="GD25" s="351">
        <f t="shared" si="0"/>
        <v>562.90572634005923</v>
      </c>
      <c r="GE25" s="351">
        <f t="shared" si="0"/>
        <v>586.69723052245411</v>
      </c>
      <c r="GF25" s="389"/>
      <c r="GG25" s="389"/>
      <c r="GH25" s="389"/>
      <c r="GI25" s="389"/>
      <c r="GJ25" s="389"/>
      <c r="GK25" s="389"/>
      <c r="GL25" s="389"/>
      <c r="GM25" s="389"/>
      <c r="GN25" s="389"/>
      <c r="GO25" s="389"/>
      <c r="GP25" s="347"/>
      <c r="GQ25" s="347"/>
      <c r="GR25" s="347"/>
      <c r="GS25" s="347"/>
      <c r="GT25" s="347"/>
      <c r="GU25" s="347"/>
      <c r="GV25" s="347"/>
      <c r="GW25" s="347"/>
      <c r="GX25" s="347"/>
      <c r="GY25" s="347"/>
    </row>
    <row r="26" spans="1:207" s="3" customFormat="1" hidden="1" outlineLevel="1" x14ac:dyDescent="0.3">
      <c r="A26" s="17">
        <v>4</v>
      </c>
      <c r="B26" s="21" t="s">
        <v>383</v>
      </c>
      <c r="C26" s="351">
        <v>547.93518438479771</v>
      </c>
      <c r="D26" s="351">
        <v>542.94792859455106</v>
      </c>
      <c r="E26" s="351">
        <v>4.9872557902466497</v>
      </c>
      <c r="F26" s="348">
        <v>9.1855139831851281E-3</v>
      </c>
      <c r="G26" s="347"/>
      <c r="H26" s="351">
        <v>487.68717484981454</v>
      </c>
      <c r="I26" s="351">
        <v>55.260753744736519</v>
      </c>
      <c r="J26" s="348">
        <v>0.11331188637830043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</v>
      </c>
      <c r="Y26" s="351">
        <v>0</v>
      </c>
      <c r="Z26" s="351">
        <v>0</v>
      </c>
      <c r="AA26" s="351">
        <v>0</v>
      </c>
      <c r="AB26" s="351">
        <v>0</v>
      </c>
      <c r="AC26" s="351">
        <v>0</v>
      </c>
      <c r="AD26" s="351">
        <v>0</v>
      </c>
      <c r="AE26" s="351">
        <v>0</v>
      </c>
      <c r="AF26" s="351">
        <v>0</v>
      </c>
      <c r="AG26" s="351">
        <v>0</v>
      </c>
      <c r="AH26" s="351">
        <v>0</v>
      </c>
      <c r="AI26" s="351">
        <v>0</v>
      </c>
      <c r="AJ26" s="351">
        <v>0</v>
      </c>
      <c r="AK26" s="351">
        <v>0</v>
      </c>
      <c r="AL26" s="351">
        <v>0</v>
      </c>
      <c r="AM26" s="351">
        <v>0</v>
      </c>
      <c r="AN26" s="351">
        <v>0</v>
      </c>
      <c r="AO26" s="351">
        <v>0</v>
      </c>
      <c r="AP26" s="351">
        <v>0</v>
      </c>
      <c r="AQ26" s="351">
        <v>0</v>
      </c>
      <c r="AR26" s="351">
        <v>0.29546457400000004</v>
      </c>
      <c r="AS26" s="351">
        <v>3.4121441849999981</v>
      </c>
      <c r="AT26" s="351">
        <v>2.923478972999999</v>
      </c>
      <c r="AU26" s="351">
        <v>7.1143309579999938</v>
      </c>
      <c r="AV26" s="351">
        <v>8.8949999999999996</v>
      </c>
      <c r="AW26" s="351">
        <v>7.734</v>
      </c>
      <c r="AX26" s="351">
        <v>11.226000000000001</v>
      </c>
      <c r="AY26" s="351">
        <v>6.1319999999999997</v>
      </c>
      <c r="AZ26" s="351">
        <v>8.0120000000000005</v>
      </c>
      <c r="BA26" s="351">
        <v>8.6720000000000006</v>
      </c>
      <c r="BB26" s="351">
        <v>12.593</v>
      </c>
      <c r="BC26" s="351">
        <v>9.2460000000000004</v>
      </c>
      <c r="BD26" s="351">
        <v>3.839</v>
      </c>
      <c r="BE26" s="351">
        <v>3.6989999999999998</v>
      </c>
      <c r="BF26" s="351">
        <v>2.7559999999999998</v>
      </c>
      <c r="BG26" s="351">
        <v>11.33</v>
      </c>
      <c r="BH26" s="351">
        <v>26.803041319000009</v>
      </c>
      <c r="BI26" s="351">
        <v>18.144140512999979</v>
      </c>
      <c r="BJ26" s="351">
        <v>14.612193865999998</v>
      </c>
      <c r="BK26" s="351">
        <v>22.582782001000002</v>
      </c>
      <c r="BL26" s="351">
        <v>19.309188253999988</v>
      </c>
      <c r="BM26" s="351">
        <v>27.211581920999961</v>
      </c>
      <c r="BN26" s="351">
        <v>24.90853897299997</v>
      </c>
      <c r="BO26" s="351">
        <v>24.095206246999986</v>
      </c>
      <c r="BP26" s="351">
        <v>8.8094063840000025</v>
      </c>
      <c r="BQ26" s="351">
        <v>10.162210289000011</v>
      </c>
      <c r="BR26" s="351">
        <v>13.024204288999995</v>
      </c>
      <c r="BS26" s="351">
        <v>28.923755400000008</v>
      </c>
      <c r="BT26" s="351">
        <v>29.164996375000015</v>
      </c>
      <c r="BU26" s="351">
        <v>21.879547516999985</v>
      </c>
      <c r="BV26" s="351">
        <v>15.366891452999999</v>
      </c>
      <c r="BW26" s="351">
        <v>21.875993000999998</v>
      </c>
      <c r="BX26" s="351">
        <v>19.167156744999993</v>
      </c>
      <c r="BY26" s="351">
        <v>22.658938673000019</v>
      </c>
      <c r="BZ26" s="351">
        <v>26.038107374000013</v>
      </c>
      <c r="CA26" s="351">
        <v>21.243357705000001</v>
      </c>
      <c r="CB26" s="351">
        <v>17.536231082000018</v>
      </c>
      <c r="CC26" s="351">
        <v>6.6013368230000022</v>
      </c>
      <c r="CD26" s="351">
        <v>16.474890162000001</v>
      </c>
      <c r="CE26" s="351">
        <v>20.769953917000027</v>
      </c>
      <c r="CF26" s="351">
        <v>20.49269835299998</v>
      </c>
      <c r="CG26" s="351">
        <v>18.054796040999989</v>
      </c>
      <c r="CH26" s="351">
        <v>27.895966268999995</v>
      </c>
      <c r="CI26" s="351">
        <v>23.92280569099999</v>
      </c>
      <c r="CJ26" s="351">
        <v>27.110380291999991</v>
      </c>
      <c r="CK26" s="351">
        <v>29.647274248000009</v>
      </c>
      <c r="CL26" s="351">
        <v>31.332083926000006</v>
      </c>
      <c r="CM26" s="351">
        <v>23.638173545000015</v>
      </c>
      <c r="CN26" s="351">
        <v>13.223015696999994</v>
      </c>
      <c r="CO26" s="351">
        <v>10.533107725999999</v>
      </c>
      <c r="CP26" s="351">
        <v>22.266186999999999</v>
      </c>
      <c r="CQ26" s="351">
        <v>35.569549724999966</v>
      </c>
      <c r="CR26" s="351">
        <v>13.110925134999983</v>
      </c>
      <c r="CS26" s="351">
        <v>11.856602635000009</v>
      </c>
      <c r="CT26" s="351">
        <v>23.87347400500003</v>
      </c>
      <c r="CU26" s="351">
        <v>10.276707303000007</v>
      </c>
      <c r="CV26" s="351">
        <v>23.248139387767292</v>
      </c>
      <c r="CW26" s="351">
        <v>35.20949439364847</v>
      </c>
      <c r="CX26" s="351">
        <v>51.164540389815485</v>
      </c>
      <c r="CY26" s="351">
        <v>43.894802452881592</v>
      </c>
      <c r="CZ26" s="351">
        <v>28.404466073897005</v>
      </c>
      <c r="DA26" s="351">
        <v>13.194675662549628</v>
      </c>
      <c r="DB26" s="351">
        <v>13.65851867405661</v>
      </c>
      <c r="DC26" s="351">
        <v>44.700189115659725</v>
      </c>
      <c r="DD26" s="351">
        <v>29.702389905595091</v>
      </c>
      <c r="DE26" s="351">
        <v>23.495319875140375</v>
      </c>
      <c r="DF26" s="351">
        <v>35.729444134281309</v>
      </c>
      <c r="DG26" s="351">
        <v>34.665914066033196</v>
      </c>
      <c r="DH26" s="351">
        <v>37.906678556317026</v>
      </c>
      <c r="DI26" s="351">
        <v>46.389960489763268</v>
      </c>
      <c r="DJ26" s="351">
        <v>42.31392394545199</v>
      </c>
      <c r="DK26" s="351">
        <v>37.905582097297064</v>
      </c>
      <c r="DL26" s="351">
        <v>14.439803604439826</v>
      </c>
      <c r="DM26" s="351">
        <v>23.160140883970023</v>
      </c>
      <c r="DN26" s="351">
        <v>18.474133759080011</v>
      </c>
      <c r="DO26" s="351">
        <v>33.721682935387804</v>
      </c>
      <c r="DP26" s="351">
        <v>43.53738645888275</v>
      </c>
      <c r="DQ26" s="351">
        <v>52.461899235637006</v>
      </c>
      <c r="DR26" s="351">
        <v>26.602419037220081</v>
      </c>
      <c r="DS26" s="351">
        <v>28.808698783968829</v>
      </c>
      <c r="DT26" s="351">
        <v>44.340020474659809</v>
      </c>
      <c r="DU26" s="351">
        <v>39.627595461512172</v>
      </c>
      <c r="DV26" s="351">
        <v>48.120896878891344</v>
      </c>
      <c r="DW26" s="351">
        <v>47.51510564269833</v>
      </c>
      <c r="DX26" s="351">
        <v>32.365870383471346</v>
      </c>
      <c r="DY26" s="351">
        <v>21.520418731564455</v>
      </c>
      <c r="DZ26" s="351">
        <v>33.351195831065716</v>
      </c>
      <c r="EA26" s="351">
        <v>62.952054896311274</v>
      </c>
      <c r="EB26" s="351">
        <v>50.274032313910247</v>
      </c>
      <c r="EC26" s="351">
        <v>54.755651040977213</v>
      </c>
      <c r="ED26" s="351">
        <v>46.370655817462449</v>
      </c>
      <c r="EE26" s="351">
        <v>68.700643843047047</v>
      </c>
      <c r="EF26" s="351">
        <v>62.25077091258386</v>
      </c>
      <c r="EG26" s="351">
        <v>96.270252947736566</v>
      </c>
      <c r="EH26" s="351">
        <v>104.97025671693726</v>
      </c>
      <c r="EI26" s="351">
        <v>88.016457591274701</v>
      </c>
      <c r="EJ26" s="351">
        <v>39.923457723236695</v>
      </c>
      <c r="EK26" s="351">
        <v>52.243149180932257</v>
      </c>
      <c r="EL26" s="351">
        <v>45.737307219321977</v>
      </c>
      <c r="EM26" s="351">
        <v>79.462323574275459</v>
      </c>
      <c r="EN26" s="351">
        <v>98.930214469326373</v>
      </c>
      <c r="EO26" s="351">
        <v>122.93762430306917</v>
      </c>
      <c r="EP26" s="351">
        <v>102.80051922706342</v>
      </c>
      <c r="EQ26" s="351">
        <v>79.151087325291414</v>
      </c>
      <c r="ER26" s="351">
        <v>83.867729525064149</v>
      </c>
      <c r="ES26" s="351">
        <v>111.74959135467779</v>
      </c>
      <c r="ET26" s="351">
        <v>121.47784278113643</v>
      </c>
      <c r="EU26" s="351">
        <v>107.97560969569102</v>
      </c>
      <c r="EV26" s="351">
        <v>60.334241366223168</v>
      </c>
      <c r="EW26" s="351">
        <v>98.959183236935161</v>
      </c>
      <c r="EX26" s="351">
        <v>80.528502585891033</v>
      </c>
      <c r="EY26" s="351">
        <v>70.413160412889738</v>
      </c>
      <c r="EZ26" s="351">
        <v>87.373533167147897</v>
      </c>
      <c r="FA26" s="351">
        <v>137.59281203808729</v>
      </c>
      <c r="FB26" s="351">
        <v>112.68462055839736</v>
      </c>
      <c r="FC26" s="351">
        <v>90.568051123714113</v>
      </c>
      <c r="FD26" s="351">
        <v>114.72891170720442</v>
      </c>
      <c r="FE26" s="351">
        <v>131.39207434591324</v>
      </c>
      <c r="FF26" s="351">
        <v>141.38365853735326</v>
      </c>
      <c r="FG26" s="351">
        <v>112.62104659533138</v>
      </c>
      <c r="FH26" s="351">
        <v>54.247032735999994</v>
      </c>
      <c r="FI26" s="351">
        <v>57.245838514817507</v>
      </c>
      <c r="FJ26" s="351">
        <v>62.417194848446776</v>
      </c>
      <c r="FK26" s="351">
        <v>104.84944743311527</v>
      </c>
      <c r="FL26" s="351">
        <v>81.091720787516522</v>
      </c>
      <c r="FM26" s="351">
        <v>105.60231409374542</v>
      </c>
      <c r="FN26" s="351">
        <v>134.71209249189837</v>
      </c>
      <c r="FO26" s="351">
        <v>114.90997668262773</v>
      </c>
      <c r="FP26" s="351">
        <v>111.61908032900965</v>
      </c>
      <c r="FQ26" s="351"/>
      <c r="FR26" s="351">
        <v>0</v>
      </c>
      <c r="FS26" s="351">
        <v>0</v>
      </c>
      <c r="FT26" s="351">
        <v>13.74541868999999</v>
      </c>
      <c r="FU26" s="351">
        <v>94.133999999999986</v>
      </c>
      <c r="FV26" s="351">
        <v>238.58624945599988</v>
      </c>
      <c r="FW26" s="351">
        <v>238.77740082700009</v>
      </c>
      <c r="FX26" s="351">
        <v>283.68603851299991</v>
      </c>
      <c r="FY26" s="351">
        <v>312.59253522827589</v>
      </c>
      <c r="FZ26" s="351">
        <v>377.90497425275703</v>
      </c>
      <c r="GA26" s="351">
        <v>481.20356181588312</v>
      </c>
      <c r="GB26" s="351">
        <v>788.97495888169578</v>
      </c>
      <c r="GC26" s="351">
        <v>1139.1253062832589</v>
      </c>
      <c r="GD26" s="351">
        <f t="shared" si="0"/>
        <v>547.93518438479771</v>
      </c>
      <c r="GE26" s="351">
        <f t="shared" si="0"/>
        <v>542.94792859455106</v>
      </c>
      <c r="GF26" s="389"/>
      <c r="GG26" s="389"/>
      <c r="GH26" s="389"/>
      <c r="GI26" s="389"/>
      <c r="GJ26" s="389"/>
      <c r="GK26" s="389"/>
      <c r="GL26" s="389"/>
      <c r="GM26" s="389"/>
      <c r="GN26" s="389"/>
      <c r="GO26" s="389"/>
      <c r="GP26" s="347"/>
      <c r="GQ26" s="347"/>
      <c r="GR26" s="347"/>
      <c r="GS26" s="347"/>
      <c r="GT26" s="347"/>
      <c r="GU26" s="347"/>
      <c r="GV26" s="347"/>
      <c r="GW26" s="347"/>
      <c r="GX26" s="347"/>
      <c r="GY26" s="347"/>
    </row>
    <row r="27" spans="1:207" s="3" customFormat="1" hidden="1" outlineLevel="1" x14ac:dyDescent="0.3">
      <c r="A27" s="17">
        <v>5</v>
      </c>
      <c r="B27" s="21" t="s">
        <v>384</v>
      </c>
      <c r="C27" s="351">
        <v>263.9101426599986</v>
      </c>
      <c r="D27" s="351">
        <v>150.42767571188898</v>
      </c>
      <c r="E27" s="351">
        <v>113.48246694810962</v>
      </c>
      <c r="F27" s="348">
        <v>0.75439885919303995</v>
      </c>
      <c r="G27" s="347"/>
      <c r="H27" s="351">
        <v>131.80402692885281</v>
      </c>
      <c r="I27" s="351">
        <v>18.623648783036174</v>
      </c>
      <c r="J27" s="348">
        <v>0.1412980256899824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0</v>
      </c>
      <c r="AJ27" s="351">
        <v>0</v>
      </c>
      <c r="AK27" s="351">
        <v>0</v>
      </c>
      <c r="AL27" s="351">
        <v>0</v>
      </c>
      <c r="AM27" s="351">
        <v>0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0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0</v>
      </c>
      <c r="BI27" s="351">
        <v>0</v>
      </c>
      <c r="BJ27" s="351">
        <v>0</v>
      </c>
      <c r="BK27" s="351">
        <v>0</v>
      </c>
      <c r="BL27" s="351">
        <v>0</v>
      </c>
      <c r="BM27" s="351">
        <v>0</v>
      </c>
      <c r="BN27" s="351">
        <v>0</v>
      </c>
      <c r="BO27" s="351">
        <v>0</v>
      </c>
      <c r="BP27" s="351">
        <v>0</v>
      </c>
      <c r="BQ27" s="351">
        <v>0</v>
      </c>
      <c r="BR27" s="351">
        <v>0</v>
      </c>
      <c r="BS27" s="351">
        <v>0</v>
      </c>
      <c r="BT27" s="351">
        <v>0</v>
      </c>
      <c r="BU27" s="351">
        <v>0</v>
      </c>
      <c r="BV27" s="351">
        <v>0</v>
      </c>
      <c r="BW27" s="351">
        <v>0</v>
      </c>
      <c r="BX27" s="351">
        <v>0</v>
      </c>
      <c r="BY27" s="351">
        <v>0</v>
      </c>
      <c r="BZ27" s="351">
        <v>0</v>
      </c>
      <c r="CA27" s="351">
        <v>0</v>
      </c>
      <c r="CB27" s="351">
        <v>0</v>
      </c>
      <c r="CC27" s="351">
        <v>0</v>
      </c>
      <c r="CD27" s="351">
        <v>0</v>
      </c>
      <c r="CE27" s="351">
        <v>0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0.88860389766499992</v>
      </c>
      <c r="CX27" s="351">
        <v>4.3159441766769948</v>
      </c>
      <c r="CY27" s="351">
        <v>2.637419237610001</v>
      </c>
      <c r="CZ27" s="351">
        <v>4.4295868576049999</v>
      </c>
      <c r="DA27" s="351">
        <v>3.9755566444889974</v>
      </c>
      <c r="DB27" s="351">
        <v>3.3197459487770002</v>
      </c>
      <c r="DC27" s="351">
        <v>3.8811677769719992</v>
      </c>
      <c r="DD27" s="351">
        <v>4.3831554167880009</v>
      </c>
      <c r="DE27" s="351">
        <v>3.8484084968759995</v>
      </c>
      <c r="DF27" s="351">
        <v>4.6030535731770028</v>
      </c>
      <c r="DG27" s="351">
        <v>3.9416781908680001</v>
      </c>
      <c r="DH27" s="351">
        <v>4.3596070329590004</v>
      </c>
      <c r="DI27" s="351">
        <v>4.3676131350520002</v>
      </c>
      <c r="DJ27" s="351">
        <v>2.371597769659</v>
      </c>
      <c r="DK27" s="351">
        <v>4.5455884416569994</v>
      </c>
      <c r="DL27" s="351">
        <v>4.0803576153390004</v>
      </c>
      <c r="DM27" s="351">
        <v>3.7246002732980008</v>
      </c>
      <c r="DN27" s="351">
        <v>3.191523956773</v>
      </c>
      <c r="DO27" s="351">
        <v>3.8486661335630004</v>
      </c>
      <c r="DP27" s="351">
        <v>3.5109255973649991</v>
      </c>
      <c r="DQ27" s="351">
        <v>4.0134723348389967</v>
      </c>
      <c r="DR27" s="351">
        <v>4.8624644355830009</v>
      </c>
      <c r="DS27" s="351">
        <v>4.3311472838669998</v>
      </c>
      <c r="DT27" s="351">
        <v>4.0034579805930024</v>
      </c>
      <c r="DU27" s="351">
        <v>4.0092631695450009</v>
      </c>
      <c r="DV27" s="351">
        <v>4.3923577328669978</v>
      </c>
      <c r="DW27" s="351">
        <v>4.8940346846627945</v>
      </c>
      <c r="DX27" s="351">
        <v>12.062163860140002</v>
      </c>
      <c r="DY27" s="351">
        <v>12.098353899405001</v>
      </c>
      <c r="DZ27" s="351">
        <v>11.264136518523674</v>
      </c>
      <c r="EA27" s="351">
        <v>12.137122946070864</v>
      </c>
      <c r="EB27" s="351">
        <v>12.207238061175005</v>
      </c>
      <c r="EC27" s="351">
        <v>11.548647194922001</v>
      </c>
      <c r="ED27" s="351">
        <v>13.754283196912002</v>
      </c>
      <c r="EE27" s="351">
        <v>14.052737972215006</v>
      </c>
      <c r="EF27" s="351">
        <v>13.298420273418991</v>
      </c>
      <c r="EG27" s="351">
        <v>13.701800490766995</v>
      </c>
      <c r="EH27" s="351">
        <v>14.078238729063003</v>
      </c>
      <c r="EI27" s="351">
        <v>13.837808021021999</v>
      </c>
      <c r="EJ27" s="351">
        <v>11.903918610321995</v>
      </c>
      <c r="EK27" s="351">
        <v>12.807406560498002</v>
      </c>
      <c r="EL27" s="351">
        <v>11.246401124245001</v>
      </c>
      <c r="EM27" s="351">
        <v>17.121317844265999</v>
      </c>
      <c r="EN27" s="351">
        <v>24.387506936703936</v>
      </c>
      <c r="EO27" s="351">
        <v>24.621369139992915</v>
      </c>
      <c r="EP27" s="351">
        <v>26.883936145706556</v>
      </c>
      <c r="EQ27" s="351">
        <v>28.635535633343302</v>
      </c>
      <c r="ER27" s="351">
        <v>27.275679073106105</v>
      </c>
      <c r="ES27" s="351">
        <v>26.657298169157563</v>
      </c>
      <c r="ET27" s="351">
        <v>26.021731912873197</v>
      </c>
      <c r="EU27" s="351">
        <v>26.566674092310755</v>
      </c>
      <c r="EV27" s="351">
        <v>24.948967874423847</v>
      </c>
      <c r="EW27" s="351">
        <v>25.389777623415991</v>
      </c>
      <c r="EX27" s="351">
        <v>20.765146516683998</v>
      </c>
      <c r="EY27" s="351">
        <v>22.935040160141003</v>
      </c>
      <c r="EZ27" s="351">
        <v>24.060011144228994</v>
      </c>
      <c r="FA27" s="351">
        <v>24.784503298577995</v>
      </c>
      <c r="FB27" s="351">
        <v>31.4</v>
      </c>
      <c r="FC27" s="351">
        <v>34.656030618579003</v>
      </c>
      <c r="FD27" s="351">
        <v>35.527130650502997</v>
      </c>
      <c r="FE27" s="351">
        <v>33.37067602298599</v>
      </c>
      <c r="FF27" s="351">
        <v>41.957794325496096</v>
      </c>
      <c r="FG27" s="351">
        <v>54.125785363476922</v>
      </c>
      <c r="FH27" s="351">
        <v>56.917239805999991</v>
      </c>
      <c r="FI27" s="351">
        <v>48.964298991543863</v>
      </c>
      <c r="FJ27" s="351">
        <v>50.516042012661629</v>
      </c>
      <c r="FK27" s="351">
        <v>49.234607000286729</v>
      </c>
      <c r="FL27" s="351">
        <v>53.288949810585891</v>
      </c>
      <c r="FM27" s="351">
        <v>48.608746213456207</v>
      </c>
      <c r="FN27" s="351">
        <v>56.200098739174678</v>
      </c>
      <c r="FO27" s="351">
        <v>53.435913552412337</v>
      </c>
      <c r="FP27" s="351">
        <v>52.376434344369486</v>
      </c>
      <c r="FQ27" s="351"/>
      <c r="FR27" s="351">
        <v>0</v>
      </c>
      <c r="FS27" s="351">
        <v>0</v>
      </c>
      <c r="FT27" s="351">
        <v>0</v>
      </c>
      <c r="FU27" s="351">
        <v>0</v>
      </c>
      <c r="FV27" s="351">
        <v>0</v>
      </c>
      <c r="FW27" s="351">
        <v>0</v>
      </c>
      <c r="FX27" s="351">
        <v>0</v>
      </c>
      <c r="FY27" s="351">
        <v>23.448024539794993</v>
      </c>
      <c r="FZ27" s="351">
        <v>47.265850036009006</v>
      </c>
      <c r="GA27" s="351">
        <v>81.578900443461322</v>
      </c>
      <c r="GB27" s="351">
        <v>159.55821807882603</v>
      </c>
      <c r="GC27" s="351">
        <v>305.08866327785921</v>
      </c>
      <c r="GD27" s="351">
        <f t="shared" si="0"/>
        <v>263.9101426599986</v>
      </c>
      <c r="GE27" s="351">
        <f t="shared" si="0"/>
        <v>150.42767571188898</v>
      </c>
      <c r="GF27" s="389"/>
      <c r="GG27" s="389"/>
      <c r="GH27" s="389"/>
      <c r="GI27" s="389"/>
      <c r="GJ27" s="389"/>
      <c r="GK27" s="389"/>
      <c r="GL27" s="389"/>
      <c r="GM27" s="389"/>
      <c r="GN27" s="389"/>
      <c r="GO27" s="389"/>
      <c r="GP27" s="347"/>
      <c r="GQ27" s="347"/>
      <c r="GR27" s="347"/>
      <c r="GS27" s="347"/>
      <c r="GT27" s="347"/>
      <c r="GU27" s="347"/>
      <c r="GV27" s="347"/>
      <c r="GW27" s="347"/>
      <c r="GX27" s="347"/>
      <c r="GY27" s="347"/>
    </row>
    <row r="28" spans="1:207" s="3" customFormat="1" hidden="1" outlineLevel="1" x14ac:dyDescent="0.3">
      <c r="A28" s="17">
        <v>6</v>
      </c>
      <c r="B28" s="21" t="s">
        <v>385</v>
      </c>
      <c r="C28" s="351">
        <v>86.46794021300002</v>
      </c>
      <c r="D28" s="351">
        <v>93.878185274585988</v>
      </c>
      <c r="E28" s="351">
        <v>-7.4102450615859681</v>
      </c>
      <c r="F28" s="348">
        <v>-7.8934685836881166E-2</v>
      </c>
      <c r="G28" s="347"/>
      <c r="H28" s="351">
        <v>62.875266779863978</v>
      </c>
      <c r="I28" s="351">
        <v>31.00291849472201</v>
      </c>
      <c r="J28" s="348">
        <v>0.49308607474013616</v>
      </c>
      <c r="K28" s="22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0.48064488494800001</v>
      </c>
      <c r="DF28" s="351">
        <v>5.6078696534530019</v>
      </c>
      <c r="DG28" s="351">
        <v>13.273093867307001</v>
      </c>
      <c r="DH28" s="351">
        <v>14.323914180496001</v>
      </c>
      <c r="DI28" s="351">
        <v>15.538633665626</v>
      </c>
      <c r="DJ28" s="351">
        <v>11.563381501683001</v>
      </c>
      <c r="DK28" s="351">
        <v>17.269347912074991</v>
      </c>
      <c r="DL28" s="351">
        <v>16.398167406956986</v>
      </c>
      <c r="DM28" s="351">
        <v>19.46292775600503</v>
      </c>
      <c r="DN28" s="351">
        <v>5.5084790210719987</v>
      </c>
      <c r="DO28" s="351">
        <v>17.61983888847497</v>
      </c>
      <c r="DP28" s="351">
        <v>15.864917346273993</v>
      </c>
      <c r="DQ28" s="351">
        <v>16.947899920568986</v>
      </c>
      <c r="DR28" s="351">
        <v>18.814806921207992</v>
      </c>
      <c r="DS28" s="351">
        <v>18.119347324690992</v>
      </c>
      <c r="DT28" s="351">
        <v>18.754780181135985</v>
      </c>
      <c r="DU28" s="351">
        <v>18.696758826090001</v>
      </c>
      <c r="DV28" s="351">
        <v>18.932662965517007</v>
      </c>
      <c r="DW28" s="351">
        <v>19.555351169821016</v>
      </c>
      <c r="DX28" s="351">
        <v>18.797597042165986</v>
      </c>
      <c r="DY28" s="351">
        <v>15.836182422696996</v>
      </c>
      <c r="DZ28" s="351">
        <v>2.1520463871609996</v>
      </c>
      <c r="EA28" s="351">
        <v>19.221745203389005</v>
      </c>
      <c r="EB28" s="351">
        <v>19.391589466658001</v>
      </c>
      <c r="EC28" s="351">
        <v>17.713523032948988</v>
      </c>
      <c r="ED28" s="351">
        <v>19.656217860234008</v>
      </c>
      <c r="EE28" s="351">
        <v>18.94439722825302</v>
      </c>
      <c r="EF28" s="351">
        <v>14.351487102393001</v>
      </c>
      <c r="EG28" s="351">
        <v>18.940444644703007</v>
      </c>
      <c r="EH28" s="351">
        <v>19.577746308514008</v>
      </c>
      <c r="EI28" s="351">
        <v>19.788247219753998</v>
      </c>
      <c r="EJ28" s="351">
        <v>19.410468677491025</v>
      </c>
      <c r="EK28" s="351">
        <v>20.350931956055014</v>
      </c>
      <c r="EL28" s="351">
        <v>0</v>
      </c>
      <c r="EM28" s="351">
        <v>18.400171662913994</v>
      </c>
      <c r="EN28" s="351">
        <v>19.70914758388</v>
      </c>
      <c r="EO28" s="351">
        <v>9.9551670101679992</v>
      </c>
      <c r="EP28" s="351">
        <v>6.1285903901600021</v>
      </c>
      <c r="EQ28" s="351">
        <v>13.132301071737979</v>
      </c>
      <c r="ER28" s="351">
        <v>13.950060723918</v>
      </c>
      <c r="ES28" s="351">
        <v>13.716929838664987</v>
      </c>
      <c r="ET28" s="351">
        <v>14.18031535741</v>
      </c>
      <c r="EU28" s="351">
        <v>2.333458754789</v>
      </c>
      <c r="EV28" s="351">
        <v>15.630410522522993</v>
      </c>
      <c r="EW28" s="351">
        <v>20.127182030029999</v>
      </c>
      <c r="EX28" s="351">
        <v>19.690554432601008</v>
      </c>
      <c r="EY28" s="351">
        <v>19.106800336820012</v>
      </c>
      <c r="EZ28" s="351">
        <v>17.75091208328001</v>
      </c>
      <c r="FA28" s="351">
        <v>17.390952503169981</v>
      </c>
      <c r="FB28" s="351">
        <v>19.302961931603974</v>
      </c>
      <c r="FC28" s="351">
        <v>19.488173875394004</v>
      </c>
      <c r="FD28" s="351">
        <v>19.945184881138015</v>
      </c>
      <c r="FE28" s="351">
        <v>18.942358182509</v>
      </c>
      <c r="FF28" s="351">
        <v>18.720552460083983</v>
      </c>
      <c r="FG28" s="351">
        <v>19.554683926269998</v>
      </c>
      <c r="FH28" s="351">
        <v>16.708736131000009</v>
      </c>
      <c r="FI28" s="351">
        <v>13.331420315804987</v>
      </c>
      <c r="FJ28" s="351">
        <v>6.4785383661020033</v>
      </c>
      <c r="FK28" s="351">
        <v>10.465937578000002</v>
      </c>
      <c r="FL28" s="351">
        <v>11.650612851999988</v>
      </c>
      <c r="FM28" s="351">
        <v>17.39882964300002</v>
      </c>
      <c r="FN28" s="351">
        <v>19.172011012999999</v>
      </c>
      <c r="FO28" s="351">
        <v>18.912769762000007</v>
      </c>
      <c r="FP28" s="351">
        <v>19.333716942999992</v>
      </c>
      <c r="FQ28" s="351"/>
      <c r="FR28" s="351">
        <v>0</v>
      </c>
      <c r="FS28" s="351">
        <v>0</v>
      </c>
      <c r="FT28" s="351">
        <v>0</v>
      </c>
      <c r="FU28" s="351">
        <v>0</v>
      </c>
      <c r="FV28" s="351">
        <v>0</v>
      </c>
      <c r="FW28" s="351">
        <v>0</v>
      </c>
      <c r="FX28" s="351">
        <v>0</v>
      </c>
      <c r="FY28" s="351">
        <v>0</v>
      </c>
      <c r="FZ28" s="351">
        <v>137.04629873809697</v>
      </c>
      <c r="GA28" s="351">
        <v>201.69409571071895</v>
      </c>
      <c r="GB28" s="351">
        <v>206.52522515991808</v>
      </c>
      <c r="GC28" s="351">
        <v>167.66091805270196</v>
      </c>
      <c r="GD28" s="351">
        <f t="shared" si="0"/>
        <v>86.46794021300002</v>
      </c>
      <c r="GE28" s="351">
        <f t="shared" si="0"/>
        <v>93.878185274585988</v>
      </c>
      <c r="GF28" s="389"/>
      <c r="GG28" s="389"/>
      <c r="GH28" s="389"/>
      <c r="GI28" s="389"/>
      <c r="GJ28" s="389"/>
      <c r="GK28" s="389"/>
      <c r="GL28" s="389"/>
      <c r="GM28" s="389"/>
      <c r="GN28" s="389"/>
      <c r="GO28" s="389"/>
      <c r="GP28" s="347"/>
      <c r="GQ28" s="347"/>
      <c r="GR28" s="347"/>
      <c r="GS28" s="347"/>
      <c r="GT28" s="347"/>
      <c r="GU28" s="347"/>
      <c r="GV28" s="347"/>
      <c r="GW28" s="347"/>
      <c r="GX28" s="347"/>
      <c r="GY28" s="347"/>
    </row>
    <row r="29" spans="1:207" s="3" customFormat="1" collapsed="1" x14ac:dyDescent="0.3">
      <c r="A29" s="17">
        <v>7</v>
      </c>
      <c r="B29" s="21" t="s">
        <v>386</v>
      </c>
      <c r="C29" s="351">
        <v>898.31326725779627</v>
      </c>
      <c r="D29" s="351">
        <v>787.25378958102601</v>
      </c>
      <c r="E29" s="351">
        <v>111.05947767677026</v>
      </c>
      <c r="F29" s="348">
        <v>0.1410720140653445</v>
      </c>
      <c r="G29" s="351"/>
      <c r="H29" s="351">
        <v>682.36646855853121</v>
      </c>
      <c r="I29" s="351">
        <v>104.8873210224948</v>
      </c>
      <c r="J29" s="348">
        <v>0.15371113009709372</v>
      </c>
      <c r="K29" s="22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0.29546457400000004</v>
      </c>
      <c r="AS29" s="351">
        <v>3.4121441849999981</v>
      </c>
      <c r="AT29" s="351">
        <v>2.923478972999999</v>
      </c>
      <c r="AU29" s="351">
        <v>7.1143309579999938</v>
      </c>
      <c r="AV29" s="351">
        <v>8.8949999999999996</v>
      </c>
      <c r="AW29" s="351">
        <v>7.734</v>
      </c>
      <c r="AX29" s="351">
        <v>11.226000000000001</v>
      </c>
      <c r="AY29" s="351">
        <v>6.1319999999999997</v>
      </c>
      <c r="AZ29" s="351">
        <v>8.0120000000000005</v>
      </c>
      <c r="BA29" s="351">
        <v>8.6720000000000006</v>
      </c>
      <c r="BB29" s="351">
        <v>12.593</v>
      </c>
      <c r="BC29" s="351">
        <v>9.2460000000000004</v>
      </c>
      <c r="BD29" s="351">
        <v>3.839</v>
      </c>
      <c r="BE29" s="351">
        <v>3.6989999999999998</v>
      </c>
      <c r="BF29" s="351">
        <v>2.7559999999999998</v>
      </c>
      <c r="BG29" s="351">
        <v>11.33</v>
      </c>
      <c r="BH29" s="351">
        <v>26.803041319000009</v>
      </c>
      <c r="BI29" s="351">
        <v>18.144140512999979</v>
      </c>
      <c r="BJ29" s="351">
        <v>14.612193865999998</v>
      </c>
      <c r="BK29" s="351">
        <v>22.582782001000002</v>
      </c>
      <c r="BL29" s="351">
        <v>19.309188253999988</v>
      </c>
      <c r="BM29" s="351">
        <v>27.211581920999961</v>
      </c>
      <c r="BN29" s="351">
        <v>24.90853897299997</v>
      </c>
      <c r="BO29" s="351">
        <v>24.095206246999986</v>
      </c>
      <c r="BP29" s="351">
        <v>8.8094063840000025</v>
      </c>
      <c r="BQ29" s="351">
        <v>10.162210289000011</v>
      </c>
      <c r="BR29" s="351">
        <v>13.024204288999995</v>
      </c>
      <c r="BS29" s="351">
        <v>28.923755400000008</v>
      </c>
      <c r="BT29" s="351">
        <v>29.164996375000015</v>
      </c>
      <c r="BU29" s="351">
        <v>21.879547516999985</v>
      </c>
      <c r="BV29" s="351">
        <v>15.366891452999999</v>
      </c>
      <c r="BW29" s="351">
        <v>21.875993000999998</v>
      </c>
      <c r="BX29" s="351">
        <v>19.167156744999993</v>
      </c>
      <c r="BY29" s="351">
        <v>22.658938673000019</v>
      </c>
      <c r="BZ29" s="351">
        <v>26.038107374000013</v>
      </c>
      <c r="CA29" s="351">
        <v>21.243357705000001</v>
      </c>
      <c r="CB29" s="351">
        <v>17.536231082000018</v>
      </c>
      <c r="CC29" s="351">
        <v>6.6013368230000022</v>
      </c>
      <c r="CD29" s="351">
        <v>16.474890162000001</v>
      </c>
      <c r="CE29" s="351">
        <v>20.769953917000027</v>
      </c>
      <c r="CF29" s="351">
        <v>20.49269835299998</v>
      </c>
      <c r="CG29" s="351">
        <v>18.054796040999989</v>
      </c>
      <c r="CH29" s="351">
        <v>27.895966268999995</v>
      </c>
      <c r="CI29" s="351">
        <v>23.92280569099999</v>
      </c>
      <c r="CJ29" s="351">
        <v>27.110380291999991</v>
      </c>
      <c r="CK29" s="351">
        <v>29.647274248000009</v>
      </c>
      <c r="CL29" s="351">
        <v>31.332083926000006</v>
      </c>
      <c r="CM29" s="351">
        <v>23.638173545000015</v>
      </c>
      <c r="CN29" s="351">
        <v>13.223015696999994</v>
      </c>
      <c r="CO29" s="351">
        <v>10.533107725999999</v>
      </c>
      <c r="CP29" s="351">
        <v>22.266186999999999</v>
      </c>
      <c r="CQ29" s="351">
        <v>35.569549724999966</v>
      </c>
      <c r="CR29" s="351">
        <v>13.110925134999983</v>
      </c>
      <c r="CS29" s="351">
        <v>11.856602635000009</v>
      </c>
      <c r="CT29" s="351">
        <v>23.87347400500003</v>
      </c>
      <c r="CU29" s="351">
        <v>10.276707303000007</v>
      </c>
      <c r="CV29" s="351">
        <v>23.248139387767292</v>
      </c>
      <c r="CW29" s="351">
        <v>36.09809829131347</v>
      </c>
      <c r="CX29" s="351">
        <v>55.480484566492478</v>
      </c>
      <c r="CY29" s="351">
        <v>46.532221690491596</v>
      </c>
      <c r="CZ29" s="351">
        <v>32.834052931502008</v>
      </c>
      <c r="DA29" s="351">
        <v>17.170232307038624</v>
      </c>
      <c r="DB29" s="351">
        <v>16.97826462283361</v>
      </c>
      <c r="DC29" s="351">
        <v>48.581356892631725</v>
      </c>
      <c r="DD29" s="351">
        <v>34.085545322383091</v>
      </c>
      <c r="DE29" s="351">
        <v>27.824373256964375</v>
      </c>
      <c r="DF29" s="351">
        <v>45.94036736091131</v>
      </c>
      <c r="DG29" s="351">
        <v>51.880686124208196</v>
      </c>
      <c r="DH29" s="351">
        <v>56.59019976977202</v>
      </c>
      <c r="DI29" s="351">
        <v>66.296207290441274</v>
      </c>
      <c r="DJ29" s="351">
        <v>56.248903216793984</v>
      </c>
      <c r="DK29" s="351">
        <v>59.720518451029051</v>
      </c>
      <c r="DL29" s="351">
        <v>34.918328626735814</v>
      </c>
      <c r="DM29" s="351">
        <v>46.347668913273054</v>
      </c>
      <c r="DN29" s="351">
        <v>27.174136736925011</v>
      </c>
      <c r="DO29" s="351">
        <v>55.190187957425778</v>
      </c>
      <c r="DP29" s="351">
        <v>62.913229402521743</v>
      </c>
      <c r="DQ29" s="351">
        <v>73.423271491044986</v>
      </c>
      <c r="DR29" s="351">
        <v>50.279690394011077</v>
      </c>
      <c r="DS29" s="351">
        <v>51.259193392526818</v>
      </c>
      <c r="DT29" s="351">
        <v>67.098258636388792</v>
      </c>
      <c r="DU29" s="351">
        <v>62.333617457147177</v>
      </c>
      <c r="DV29" s="351">
        <v>71.445917577275353</v>
      </c>
      <c r="DW29" s="351">
        <v>71.964491497182152</v>
      </c>
      <c r="DX29" s="351">
        <v>63.225631285777339</v>
      </c>
      <c r="DY29" s="351">
        <v>49.454955053666453</v>
      </c>
      <c r="DZ29" s="351">
        <v>46.767378736750388</v>
      </c>
      <c r="EA29" s="351">
        <v>94.310923045771148</v>
      </c>
      <c r="EB29" s="351">
        <v>81.872859841743249</v>
      </c>
      <c r="EC29" s="351">
        <v>84.017821268848195</v>
      </c>
      <c r="ED29" s="351">
        <v>79.781156874608456</v>
      </c>
      <c r="EE29" s="351">
        <v>101.69777904351508</v>
      </c>
      <c r="EF29" s="351">
        <v>89.900678288395852</v>
      </c>
      <c r="EG29" s="351">
        <v>128.91249808320657</v>
      </c>
      <c r="EH29" s="351">
        <v>138.62624175451427</v>
      </c>
      <c r="EI29" s="351">
        <v>121.6425128320507</v>
      </c>
      <c r="EJ29" s="351">
        <v>71.237845011049714</v>
      </c>
      <c r="EK29" s="351">
        <v>85.401487697485265</v>
      </c>
      <c r="EL29" s="351">
        <v>56.983708343566974</v>
      </c>
      <c r="EM29" s="351">
        <v>114.98381308145545</v>
      </c>
      <c r="EN29" s="351">
        <v>143.0268689899103</v>
      </c>
      <c r="EO29" s="351">
        <v>157.51416045323009</v>
      </c>
      <c r="EP29" s="351">
        <v>135.81304576292996</v>
      </c>
      <c r="EQ29" s="351">
        <v>120.91892403037269</v>
      </c>
      <c r="ER29" s="351">
        <v>125.09346932208825</v>
      </c>
      <c r="ES29" s="351">
        <v>152.12381936250034</v>
      </c>
      <c r="ET29" s="351">
        <v>161.67989005141965</v>
      </c>
      <c r="EU29" s="351">
        <v>136.87574254279079</v>
      </c>
      <c r="EV29" s="351">
        <v>100.91361976317</v>
      </c>
      <c r="EW29" s="351">
        <v>144.47614289038114</v>
      </c>
      <c r="EX29" s="351">
        <v>120.98420353517604</v>
      </c>
      <c r="EY29" s="351">
        <v>112.45500090985075</v>
      </c>
      <c r="EZ29" s="351">
        <v>129.18445639465691</v>
      </c>
      <c r="FA29" s="351">
        <v>179.76826783983526</v>
      </c>
      <c r="FB29" s="351">
        <v>163.38758249000134</v>
      </c>
      <c r="FC29" s="351">
        <v>144.71225561768711</v>
      </c>
      <c r="FD29" s="351">
        <v>170.20122723884543</v>
      </c>
      <c r="FE29" s="351">
        <v>183.70510855140822</v>
      </c>
      <c r="FF29" s="351">
        <v>202.06200532293332</v>
      </c>
      <c r="FG29" s="351">
        <v>186.30151588507829</v>
      </c>
      <c r="FH29" s="351">
        <v>127.87300867299999</v>
      </c>
      <c r="FI29" s="351">
        <v>119.54155782216637</v>
      </c>
      <c r="FJ29" s="351">
        <v>119.41177522721041</v>
      </c>
      <c r="FK29" s="351">
        <v>164.549992011402</v>
      </c>
      <c r="FL29" s="351">
        <v>146.03128345010242</v>
      </c>
      <c r="FM29" s="351">
        <v>171.60988995020165</v>
      </c>
      <c r="FN29" s="351">
        <v>210.08420224407305</v>
      </c>
      <c r="FO29" s="351">
        <v>187.25865999704007</v>
      </c>
      <c r="FP29" s="351">
        <v>183.3292316163791</v>
      </c>
      <c r="FQ29" s="351"/>
      <c r="FR29" s="351">
        <v>0</v>
      </c>
      <c r="FS29" s="351">
        <v>0</v>
      </c>
      <c r="FT29" s="351">
        <v>13.74541868999999</v>
      </c>
      <c r="FU29" s="351">
        <v>94.133999999999986</v>
      </c>
      <c r="FV29" s="351">
        <v>238.58624945599988</v>
      </c>
      <c r="FW29" s="351">
        <v>238.77740082700009</v>
      </c>
      <c r="FX29" s="351">
        <v>283.68603851299991</v>
      </c>
      <c r="FY29" s="351">
        <v>336.04055976807086</v>
      </c>
      <c r="FZ29" s="351">
        <v>562.21712302686296</v>
      </c>
      <c r="GA29" s="351">
        <v>764.47655797006337</v>
      </c>
      <c r="GB29" s="351">
        <v>1155.05840212044</v>
      </c>
      <c r="GC29" s="351">
        <v>1611.87488761382</v>
      </c>
      <c r="GD29" s="351">
        <f t="shared" si="0"/>
        <v>898.31326725779627</v>
      </c>
      <c r="GE29" s="351">
        <f t="shared" si="0"/>
        <v>787.25378958102601</v>
      </c>
      <c r="GF29" s="389"/>
      <c r="GG29" s="389"/>
      <c r="GH29" s="389"/>
      <c r="GI29" s="389"/>
      <c r="GJ29" s="389"/>
      <c r="GK29" s="389"/>
      <c r="GL29" s="389"/>
      <c r="GM29" s="389"/>
      <c r="GN29" s="389"/>
      <c r="GO29" s="389"/>
      <c r="GP29" s="347"/>
      <c r="GQ29" s="347"/>
      <c r="GR29" s="347"/>
      <c r="GS29" s="347"/>
      <c r="GT29" s="347"/>
      <c r="GU29" s="347"/>
      <c r="GV29" s="347"/>
      <c r="GW29" s="347"/>
      <c r="GX29" s="347"/>
      <c r="GY29" s="347"/>
    </row>
    <row r="30" spans="1:207" s="3" customFormat="1" x14ac:dyDescent="0.3">
      <c r="A30" s="17"/>
      <c r="B30" s="24"/>
      <c r="C30" s="329"/>
      <c r="D30" s="329"/>
      <c r="E30" s="329"/>
      <c r="F30" s="329"/>
      <c r="G30" s="351"/>
      <c r="H30" s="329"/>
      <c r="I30" s="329"/>
      <c r="J30" s="329"/>
      <c r="K30" s="22"/>
      <c r="L30" s="22"/>
      <c r="CT30" s="347"/>
      <c r="CU30" s="347"/>
      <c r="CV30" s="347"/>
      <c r="CW30" s="347"/>
      <c r="CX30" s="347"/>
      <c r="CY30" s="347"/>
      <c r="CZ30" s="347"/>
      <c r="DA30" s="347"/>
      <c r="DB30" s="347"/>
      <c r="DC30" s="347"/>
      <c r="DD30" s="347"/>
      <c r="DE30" s="347"/>
      <c r="DF30" s="347"/>
      <c r="DG30" s="347"/>
      <c r="DH30" s="347"/>
      <c r="DI30" s="347"/>
      <c r="DJ30" s="347"/>
      <c r="DK30" s="347"/>
      <c r="DL30" s="347"/>
      <c r="DM30" s="347"/>
      <c r="DN30" s="347"/>
      <c r="DO30" s="347"/>
      <c r="DP30" s="347"/>
      <c r="DQ30" s="347"/>
      <c r="DR30" s="347"/>
      <c r="DS30" s="347"/>
      <c r="DT30" s="347"/>
      <c r="DU30" s="347"/>
      <c r="DV30" s="347"/>
      <c r="DW30" s="347"/>
      <c r="DX30" s="347"/>
      <c r="DY30" s="347"/>
      <c r="DZ30" s="347"/>
      <c r="EA30" s="347"/>
      <c r="EB30" s="347"/>
      <c r="EC30" s="347"/>
      <c r="ED30" s="347"/>
      <c r="EE30" s="347"/>
      <c r="EF30" s="347"/>
      <c r="EG30" s="347"/>
      <c r="EH30" s="347"/>
      <c r="EI30" s="347"/>
      <c r="EJ30" s="347"/>
      <c r="EK30" s="347"/>
      <c r="EL30" s="347"/>
      <c r="EM30" s="347"/>
      <c r="EN30" s="347"/>
      <c r="EO30" s="347"/>
      <c r="EP30" s="347"/>
      <c r="EQ30" s="347"/>
      <c r="ER30" s="347"/>
      <c r="ES30" s="347"/>
      <c r="ET30" s="347"/>
      <c r="EU30" s="347"/>
      <c r="EV30" s="347"/>
      <c r="EW30" s="347"/>
      <c r="EX30" s="347"/>
      <c r="EY30" s="347"/>
      <c r="EZ30" s="347"/>
      <c r="FA30" s="347"/>
      <c r="FB30" s="347"/>
      <c r="FC30" s="347"/>
      <c r="FD30" s="347"/>
      <c r="FE30" s="347"/>
      <c r="FF30" s="347"/>
      <c r="FG30" s="347"/>
      <c r="FH30" s="347"/>
      <c r="FI30" s="347"/>
      <c r="FJ30" s="347"/>
      <c r="FK30" s="347"/>
      <c r="FL30" s="347"/>
      <c r="FM30" s="347"/>
      <c r="FN30" s="347"/>
      <c r="FO30" s="347"/>
      <c r="FP30" s="347"/>
      <c r="FQ30" s="347"/>
      <c r="FR30" s="405"/>
      <c r="FS30" s="405"/>
      <c r="FT30" s="405"/>
      <c r="FU30" s="405"/>
      <c r="FV30" s="405"/>
      <c r="FW30" s="405"/>
      <c r="FX30" s="405"/>
      <c r="FY30" s="405"/>
      <c r="FZ30" s="405"/>
      <c r="GA30" s="405"/>
      <c r="GB30" s="405"/>
      <c r="GC30" s="324"/>
      <c r="GD30" s="324"/>
      <c r="GE30" s="324"/>
      <c r="GF30" s="389"/>
      <c r="GG30" s="389"/>
      <c r="GH30" s="389"/>
      <c r="GI30" s="389"/>
      <c r="GJ30" s="389"/>
      <c r="GK30" s="389"/>
      <c r="GL30" s="389"/>
      <c r="GM30" s="389"/>
      <c r="GN30" s="389"/>
      <c r="GO30" s="389"/>
      <c r="GP30" s="347"/>
      <c r="GQ30" s="347"/>
      <c r="GR30" s="347"/>
      <c r="GS30" s="347"/>
      <c r="GT30" s="347"/>
      <c r="GU30" s="347"/>
      <c r="GV30" s="347"/>
      <c r="GW30" s="347"/>
      <c r="GX30" s="347"/>
      <c r="GY30" s="347"/>
    </row>
    <row r="31" spans="1:207" s="3" customFormat="1" x14ac:dyDescent="0.3">
      <c r="A31" s="17"/>
      <c r="B31" s="18" t="s">
        <v>387</v>
      </c>
      <c r="C31" s="372"/>
      <c r="D31" s="422"/>
      <c r="E31" s="31" t="s">
        <v>388</v>
      </c>
      <c r="F31" s="329"/>
      <c r="G31" s="351"/>
      <c r="H31" s="348"/>
      <c r="I31" s="31" t="s">
        <v>388</v>
      </c>
      <c r="J31" s="329"/>
      <c r="K31" s="22"/>
      <c r="L31" s="22"/>
      <c r="CT31" s="347"/>
      <c r="CU31" s="347"/>
      <c r="CV31" s="347"/>
      <c r="CW31" s="347"/>
      <c r="CX31" s="347"/>
      <c r="CY31" s="347"/>
      <c r="CZ31" s="347"/>
      <c r="DA31" s="347"/>
      <c r="DB31" s="347"/>
      <c r="DC31" s="347"/>
      <c r="DD31" s="347"/>
      <c r="DE31" s="347"/>
      <c r="DF31" s="347"/>
      <c r="DG31" s="347"/>
      <c r="DH31" s="347"/>
      <c r="DI31" s="347"/>
      <c r="DJ31" s="347"/>
      <c r="DK31" s="347"/>
      <c r="DL31" s="347"/>
      <c r="DM31" s="347"/>
      <c r="DN31" s="347"/>
      <c r="DO31" s="347"/>
      <c r="DP31" s="347"/>
      <c r="DQ31" s="347"/>
      <c r="DR31" s="347"/>
      <c r="DS31" s="347"/>
      <c r="DT31" s="347"/>
      <c r="DU31" s="347"/>
      <c r="DV31" s="347"/>
      <c r="DW31" s="347"/>
      <c r="DX31" s="347"/>
      <c r="DY31" s="347"/>
      <c r="DZ31" s="347"/>
      <c r="EA31" s="347"/>
      <c r="EB31" s="347"/>
      <c r="EC31" s="347"/>
      <c r="ED31" s="347"/>
      <c r="EE31" s="347"/>
      <c r="EF31" s="347"/>
      <c r="EG31" s="347"/>
      <c r="EH31" s="347"/>
      <c r="EI31" s="347"/>
      <c r="EJ31" s="347"/>
      <c r="EK31" s="347"/>
      <c r="EL31" s="347"/>
      <c r="EM31" s="347"/>
      <c r="EN31" s="347"/>
      <c r="EO31" s="347"/>
      <c r="EP31" s="347"/>
      <c r="EQ31" s="347"/>
      <c r="ER31" s="347"/>
      <c r="ES31" s="347"/>
      <c r="ET31" s="347"/>
      <c r="EU31" s="347"/>
      <c r="EV31" s="347"/>
      <c r="EW31" s="347"/>
      <c r="EX31" s="347"/>
      <c r="EY31" s="347"/>
      <c r="EZ31" s="347"/>
      <c r="FA31" s="347"/>
      <c r="FB31" s="347"/>
      <c r="FC31" s="347"/>
      <c r="FD31" s="347"/>
      <c r="FE31" s="347"/>
      <c r="FF31" s="347"/>
      <c r="FG31" s="347"/>
      <c r="FH31" s="347"/>
      <c r="FI31" s="347"/>
      <c r="FJ31" s="347"/>
      <c r="FK31" s="347"/>
      <c r="FL31" s="347"/>
      <c r="FM31" s="347"/>
      <c r="FN31" s="347"/>
      <c r="FO31" s="347"/>
      <c r="FP31" s="347"/>
      <c r="FQ31" s="347"/>
      <c r="FR31" s="405"/>
      <c r="FS31" s="405"/>
      <c r="FT31" s="405"/>
      <c r="FU31" s="405"/>
      <c r="FV31" s="405"/>
      <c r="FW31" s="405"/>
      <c r="FX31" s="405"/>
      <c r="FY31" s="405"/>
      <c r="FZ31" s="405"/>
      <c r="GA31" s="405"/>
      <c r="GB31" s="405"/>
      <c r="GC31" s="324"/>
      <c r="GD31" s="324"/>
      <c r="GE31" s="324"/>
      <c r="GF31" s="389"/>
      <c r="GG31" s="389"/>
      <c r="GH31" s="389"/>
      <c r="GI31" s="389"/>
      <c r="GJ31" s="389"/>
      <c r="GK31" s="389"/>
      <c r="GL31" s="389"/>
      <c r="GM31" s="389"/>
      <c r="GN31" s="389"/>
      <c r="GO31" s="389"/>
      <c r="GP31" s="347"/>
      <c r="GQ31" s="347"/>
      <c r="GR31" s="347"/>
      <c r="GS31" s="347"/>
      <c r="GT31" s="347"/>
      <c r="GU31" s="347"/>
      <c r="GV31" s="347"/>
      <c r="GW31" s="347"/>
      <c r="GX31" s="347"/>
      <c r="GY31" s="347"/>
    </row>
    <row r="32" spans="1:207" s="347" customFormat="1" x14ac:dyDescent="0.3">
      <c r="A32" s="17"/>
      <c r="B32" s="21" t="s">
        <v>377</v>
      </c>
      <c r="C32" s="348">
        <v>0.29413668085063899</v>
      </c>
      <c r="D32" s="348">
        <v>0.2822400819323494</v>
      </c>
      <c r="E32" s="351">
        <v>1.1896598918289591</v>
      </c>
      <c r="F32" s="348">
        <v>0</v>
      </c>
      <c r="G32" s="348"/>
      <c r="H32" s="348">
        <v>0.35790428231625232</v>
      </c>
      <c r="I32" s="351">
        <v>-7.5664200383902926</v>
      </c>
      <c r="J32" s="329"/>
      <c r="K32" s="351"/>
      <c r="L32" s="348">
        <v>0.19601127888706846</v>
      </c>
      <c r="M32" s="348">
        <v>0.14015034854871078</v>
      </c>
      <c r="N32" s="348">
        <v>0.14054661651425487</v>
      </c>
      <c r="O32" s="348">
        <v>0.15249172649229764</v>
      </c>
      <c r="P32" s="348">
        <v>0.17159596307351135</v>
      </c>
      <c r="Q32" s="348">
        <v>0.13910187974253033</v>
      </c>
      <c r="R32" s="348">
        <v>0.1614549071187984</v>
      </c>
      <c r="S32" s="348">
        <v>0.15305760486137659</v>
      </c>
      <c r="T32" s="348">
        <v>0.16964617144391744</v>
      </c>
      <c r="U32" s="348">
        <v>0.17682245266443128</v>
      </c>
      <c r="V32" s="348">
        <v>0.18988736427222389</v>
      </c>
      <c r="W32" s="348">
        <v>0.18933838638888575</v>
      </c>
      <c r="X32" s="348">
        <v>0.19092029190523829</v>
      </c>
      <c r="Y32" s="348">
        <v>0.15284139960064849</v>
      </c>
      <c r="Z32" s="348">
        <v>0.19107428432976004</v>
      </c>
      <c r="AA32" s="348">
        <v>0.17150574356692747</v>
      </c>
      <c r="AB32" s="348">
        <v>0.16440630310712678</v>
      </c>
      <c r="AC32" s="348">
        <v>0.14965347549798363</v>
      </c>
      <c r="AD32" s="348">
        <v>8.8804368237188722E-2</v>
      </c>
      <c r="AE32" s="348">
        <v>8.5511008207440273E-2</v>
      </c>
      <c r="AF32" s="348">
        <v>0.12303400561495589</v>
      </c>
      <c r="AG32" s="348">
        <v>0.15097535003686285</v>
      </c>
      <c r="AH32" s="348">
        <v>0.17483752462198349</v>
      </c>
      <c r="AI32" s="348">
        <v>0.18617118508073058</v>
      </c>
      <c r="AJ32" s="348">
        <v>0.18030799766183095</v>
      </c>
      <c r="AK32" s="348">
        <v>0.15866697268414595</v>
      </c>
      <c r="AL32" s="348">
        <v>0.17972966435042736</v>
      </c>
      <c r="AM32" s="348">
        <v>0.16603431772069699</v>
      </c>
      <c r="AN32" s="348">
        <v>0.16566055375333144</v>
      </c>
      <c r="AO32" s="348">
        <v>0.14809093358606021</v>
      </c>
      <c r="AP32" s="348">
        <v>9.0503890810389551E-2</v>
      </c>
      <c r="AQ32" s="348">
        <v>0.10594093897418004</v>
      </c>
      <c r="AR32" s="348">
        <v>0.15463078310176756</v>
      </c>
      <c r="AS32" s="348">
        <v>9.2359097882807814E-2</v>
      </c>
      <c r="AT32" s="348">
        <v>0.1713661560020292</v>
      </c>
      <c r="AU32" s="348">
        <v>0.17496109186001454</v>
      </c>
      <c r="AV32" s="348">
        <v>0.19715094195324651</v>
      </c>
      <c r="AW32" s="348">
        <v>0.17645253164556962</v>
      </c>
      <c r="AX32" s="348">
        <v>0.16280066285557396</v>
      </c>
      <c r="AY32" s="348">
        <v>0.15079914181164686</v>
      </c>
      <c r="AZ32" s="348">
        <v>0.15677594611062221</v>
      </c>
      <c r="BA32" s="348">
        <v>0.11332889926905981</v>
      </c>
      <c r="BB32" s="348">
        <v>0.13563049187930057</v>
      </c>
      <c r="BC32" s="348">
        <v>0.1424307812076902</v>
      </c>
      <c r="BD32" s="348">
        <v>0.15741321862833643</v>
      </c>
      <c r="BE32" s="348">
        <v>0.14303469765090851</v>
      </c>
      <c r="BF32" s="348">
        <v>0.11841491394292859</v>
      </c>
      <c r="BG32" s="348">
        <v>9.2378303704511597E-2</v>
      </c>
      <c r="BH32" s="348">
        <v>2.9302065478361276E-2</v>
      </c>
      <c r="BI32" s="348">
        <v>3.1257668925301574E-2</v>
      </c>
      <c r="BJ32" s="348">
        <v>3.1437646308193949E-2</v>
      </c>
      <c r="BK32" s="348">
        <v>2.9071219552634236E-2</v>
      </c>
      <c r="BL32" s="348">
        <v>2.7274558680328635E-2</v>
      </c>
      <c r="BM32" s="348">
        <v>2.7580844521073858E-2</v>
      </c>
      <c r="BN32" s="348">
        <v>0.16504814925301439</v>
      </c>
      <c r="BO32" s="348">
        <v>0.1638194309706156</v>
      </c>
      <c r="BP32" s="348">
        <v>0.14194960755375935</v>
      </c>
      <c r="BQ32" s="348">
        <v>0.16272734978261352</v>
      </c>
      <c r="BR32" s="348">
        <v>0.19294169640319825</v>
      </c>
      <c r="BS32" s="348">
        <v>0.12354829776239405</v>
      </c>
      <c r="BT32" s="348">
        <v>0.19045950530559047</v>
      </c>
      <c r="BU32" s="348">
        <v>0.13150064880274961</v>
      </c>
      <c r="BV32" s="348">
        <v>0.17368548569984901</v>
      </c>
      <c r="BW32" s="348">
        <v>0.14072710469862293</v>
      </c>
      <c r="BX32" s="348">
        <v>0.17558505092034374</v>
      </c>
      <c r="BY32" s="348">
        <v>0.16858410560475068</v>
      </c>
      <c r="BZ32" s="348">
        <v>0.16083826074820745</v>
      </c>
      <c r="CA32" s="348">
        <v>0.15989552958751788</v>
      </c>
      <c r="CB32" s="348">
        <v>0.15797897379063267</v>
      </c>
      <c r="CC32" s="348">
        <v>0.15055297335363294</v>
      </c>
      <c r="CD32" s="348">
        <v>0.16616237241117504</v>
      </c>
      <c r="CE32" s="348">
        <v>0.18423853546567157</v>
      </c>
      <c r="CF32" s="348">
        <v>0.18268553544233834</v>
      </c>
      <c r="CG32" s="348">
        <v>0.14388117608858828</v>
      </c>
      <c r="CH32" s="348">
        <v>0.13512280902130352</v>
      </c>
      <c r="CI32" s="348">
        <v>0.12929316220832673</v>
      </c>
      <c r="CJ32" s="348">
        <v>0.13849070216025963</v>
      </c>
      <c r="CK32" s="348">
        <v>0.1391332222927697</v>
      </c>
      <c r="CL32" s="348">
        <v>0.14849077542223646</v>
      </c>
      <c r="CM32" s="348">
        <v>0.14454942587602829</v>
      </c>
      <c r="CN32" s="348">
        <v>0.15244952752784868</v>
      </c>
      <c r="CO32" s="348">
        <v>0.14893192173232542</v>
      </c>
      <c r="CP32" s="348">
        <v>0.15246186347958962</v>
      </c>
      <c r="CQ32" s="348">
        <v>0.16307742960787974</v>
      </c>
      <c r="CR32" s="348">
        <v>0.17829320235477372</v>
      </c>
      <c r="CS32" s="348">
        <v>0.15462232210558841</v>
      </c>
      <c r="CT32" s="348">
        <v>0.10642952209516053</v>
      </c>
      <c r="CU32" s="348">
        <v>0.11397167797214056</v>
      </c>
      <c r="CV32" s="348">
        <v>0.13354849409995578</v>
      </c>
      <c r="CW32" s="348">
        <v>0.15410643230295304</v>
      </c>
      <c r="CX32" s="348">
        <v>0.14323873594729367</v>
      </c>
      <c r="CY32" s="348">
        <v>0.14355048129247786</v>
      </c>
      <c r="CZ32" s="348">
        <v>0.1363265095711004</v>
      </c>
      <c r="DA32" s="348">
        <v>0.15481441766762294</v>
      </c>
      <c r="DB32" s="348">
        <v>0.15418420454544191</v>
      </c>
      <c r="DC32" s="348">
        <v>0.15457299829739238</v>
      </c>
      <c r="DD32" s="348">
        <v>0.1691683278994133</v>
      </c>
      <c r="DE32" s="348">
        <v>0.10816621384772812</v>
      </c>
      <c r="DF32" s="348">
        <v>0.12401133296080383</v>
      </c>
      <c r="DG32" s="348">
        <v>0.13787619297007064</v>
      </c>
      <c r="DH32" s="348">
        <v>0.11082592039772854</v>
      </c>
      <c r="DI32" s="348">
        <v>0.14022542266621968</v>
      </c>
      <c r="DJ32" s="348">
        <v>0.14199581207082665</v>
      </c>
      <c r="DK32" s="348">
        <v>0.14165705952657623</v>
      </c>
      <c r="DL32" s="348">
        <v>0.14705528290394806</v>
      </c>
      <c r="DM32" s="348">
        <v>0.14001835973385748</v>
      </c>
      <c r="DN32" s="348">
        <v>0.13555083566512782</v>
      </c>
      <c r="DO32" s="348">
        <v>0.16388319527181844</v>
      </c>
      <c r="DP32" s="348">
        <v>0.16261278313690161</v>
      </c>
      <c r="DQ32" s="348">
        <v>0.16184902773388063</v>
      </c>
      <c r="DR32" s="348">
        <v>0.15140063490740907</v>
      </c>
      <c r="DS32" s="348">
        <v>0.14103848961885773</v>
      </c>
      <c r="DT32" s="348">
        <v>7.9382222716706974E-2</v>
      </c>
      <c r="DU32" s="348">
        <v>9.1446224433657783E-2</v>
      </c>
      <c r="DV32" s="348">
        <v>9.4632550087341366E-2</v>
      </c>
      <c r="DW32" s="348">
        <v>0.12706676559789895</v>
      </c>
      <c r="DX32" s="348">
        <v>0.12125916039734393</v>
      </c>
      <c r="DY32" s="348">
        <v>0.14307531119395009</v>
      </c>
      <c r="DZ32" s="348">
        <v>0.14314317922154773</v>
      </c>
      <c r="EA32" s="348">
        <v>0.15262521453339017</v>
      </c>
      <c r="EB32" s="348">
        <v>0.1531502818092968</v>
      </c>
      <c r="EC32" s="348">
        <v>0.15040292357899607</v>
      </c>
      <c r="ED32" s="348">
        <v>0.12877141739205961</v>
      </c>
      <c r="EE32" s="348">
        <v>0.20398207140649599</v>
      </c>
      <c r="EF32" s="348">
        <v>0.19795016294871104</v>
      </c>
      <c r="EG32" s="348">
        <v>0.12939303162398932</v>
      </c>
      <c r="EH32" s="348">
        <v>0.2154025163235162</v>
      </c>
      <c r="EI32" s="348">
        <v>0.19487823582327768</v>
      </c>
      <c r="EJ32" s="348">
        <v>0.23541542108400138</v>
      </c>
      <c r="EK32" s="348">
        <v>0.26904356315005468</v>
      </c>
      <c r="EL32" s="348">
        <v>0.2700045080744668</v>
      </c>
      <c r="EM32" s="348">
        <v>0.32506601049929823</v>
      </c>
      <c r="EN32" s="348">
        <v>0.33024610019284212</v>
      </c>
      <c r="EO32" s="348">
        <v>0.36016244462735408</v>
      </c>
      <c r="EP32" s="348">
        <v>0.32461553559265804</v>
      </c>
      <c r="EQ32" s="348">
        <v>0.32426973446681373</v>
      </c>
      <c r="ER32" s="348">
        <v>0.44303621824728828</v>
      </c>
      <c r="ES32" s="348">
        <v>0.38412100189211101</v>
      </c>
      <c r="ET32" s="348">
        <v>0.40438552414693607</v>
      </c>
      <c r="EU32" s="348">
        <v>0.36337175032663749</v>
      </c>
      <c r="EV32" s="348">
        <v>0.40028358519590174</v>
      </c>
      <c r="EW32" s="348">
        <v>0.36663295865897605</v>
      </c>
      <c r="EX32" s="348">
        <v>0.36016163780121124</v>
      </c>
      <c r="EY32" s="348">
        <v>0.37176243750811183</v>
      </c>
      <c r="EZ32" s="348">
        <v>0.24412104357527345</v>
      </c>
      <c r="FA32" s="348">
        <v>0.21671658461461737</v>
      </c>
      <c r="FB32" s="348">
        <v>0.27308837272071779</v>
      </c>
      <c r="FC32" s="348">
        <v>0.33079068271048639</v>
      </c>
      <c r="FD32" s="348">
        <v>0.33152319191495261</v>
      </c>
      <c r="FE32" s="348">
        <v>0.34172815205398321</v>
      </c>
      <c r="FF32" s="348">
        <v>0.36114198750099957</v>
      </c>
      <c r="FG32" s="348">
        <v>0.34036211518740711</v>
      </c>
      <c r="FH32" s="348">
        <v>0.30222348965957624</v>
      </c>
      <c r="FI32" s="348">
        <v>0.35128466376319856</v>
      </c>
      <c r="FJ32" s="348">
        <v>0.31468290957284289</v>
      </c>
      <c r="FK32" s="348">
        <v>0.27424581135389431</v>
      </c>
      <c r="FL32" s="348">
        <v>0.33767254141927278</v>
      </c>
      <c r="FM32" s="348">
        <v>0.34770651672936065</v>
      </c>
      <c r="FN32" s="348">
        <v>0.27559728287317625</v>
      </c>
      <c r="FO32" s="348">
        <v>0.26695068742335881</v>
      </c>
      <c r="FP32" s="348">
        <v>0.25178005154571764</v>
      </c>
      <c r="FQ32" s="348"/>
      <c r="FR32" s="348">
        <v>0.16550611324436018</v>
      </c>
      <c r="FS32" s="348">
        <v>0.15111927894548108</v>
      </c>
      <c r="FT32" s="348">
        <v>0.14765778280024183</v>
      </c>
      <c r="FU32" s="348">
        <v>0.14434298275891763</v>
      </c>
      <c r="FV32" s="348">
        <v>9.8326932754186427E-2</v>
      </c>
      <c r="FW32" s="348">
        <v>0.16347912004057114</v>
      </c>
      <c r="FX32" s="348">
        <v>0.14809772842612104</v>
      </c>
      <c r="FY32" s="348">
        <v>0.14367249528603049</v>
      </c>
      <c r="FZ32" s="348">
        <v>0.13856456922301158</v>
      </c>
      <c r="GA32" s="348">
        <v>0.1295678222007883</v>
      </c>
      <c r="GB32" s="348">
        <v>0.20813017751050875</v>
      </c>
      <c r="GC32" s="348">
        <v>0.37086172694293362</v>
      </c>
      <c r="GD32" s="348">
        <f t="shared" si="0"/>
        <v>0.29413668085063899</v>
      </c>
      <c r="GE32" s="348">
        <f t="shared" si="0"/>
        <v>0.2822400819323494</v>
      </c>
      <c r="GF32" s="389"/>
      <c r="GG32" s="389"/>
      <c r="GH32" s="389"/>
      <c r="GI32" s="389"/>
      <c r="GJ32" s="389"/>
      <c r="GK32" s="389"/>
      <c r="GL32" s="389"/>
      <c r="GM32" s="389"/>
      <c r="GN32" s="389"/>
      <c r="GO32" s="389"/>
    </row>
    <row r="33" spans="1:207" s="347" customFormat="1" x14ac:dyDescent="0.3">
      <c r="A33" s="17"/>
      <c r="B33" s="21" t="s">
        <v>378</v>
      </c>
      <c r="C33" s="348">
        <v>0.4131735529219846</v>
      </c>
      <c r="D33" s="348">
        <v>0.4368925710359664</v>
      </c>
      <c r="E33" s="351">
        <v>-2.3719018113981805</v>
      </c>
      <c r="F33" s="348">
        <v>0</v>
      </c>
      <c r="G33" s="348"/>
      <c r="H33" s="348">
        <v>0.27077895036812066</v>
      </c>
      <c r="I33" s="351">
        <v>16.611362066784572</v>
      </c>
      <c r="J33" s="329"/>
      <c r="K33" s="351"/>
      <c r="L33" s="348">
        <v>0.15689729179298484</v>
      </c>
      <c r="M33" s="348">
        <v>0.19614922119114636</v>
      </c>
      <c r="N33" s="348">
        <v>0.22194631029385309</v>
      </c>
      <c r="O33" s="348">
        <v>0.17315087417673108</v>
      </c>
      <c r="P33" s="348">
        <v>8.8626975815224843E-2</v>
      </c>
      <c r="Q33" s="348">
        <v>0.21068973980183089</v>
      </c>
      <c r="R33" s="348">
        <v>0.20336544029397194</v>
      </c>
      <c r="S33" s="348">
        <v>0.22336726000297091</v>
      </c>
      <c r="T33" s="348">
        <v>0.18440073279454183</v>
      </c>
      <c r="U33" s="348">
        <v>0.20425849708951208</v>
      </c>
      <c r="V33" s="348">
        <v>0.20499067939968765</v>
      </c>
      <c r="W33" s="348">
        <v>0.22054601499633972</v>
      </c>
      <c r="X33" s="348">
        <v>0.24242806644279716</v>
      </c>
      <c r="Y33" s="348">
        <v>0.26583440953889359</v>
      </c>
      <c r="Z33" s="348">
        <v>0.25215672496845332</v>
      </c>
      <c r="AA33" s="348">
        <v>0.27994034861726053</v>
      </c>
      <c r="AB33" s="348">
        <v>0.26794548878450342</v>
      </c>
      <c r="AC33" s="348">
        <v>0.23621689518923197</v>
      </c>
      <c r="AD33" s="348">
        <v>0.2831451453917872</v>
      </c>
      <c r="AE33" s="348">
        <v>0.28950756923989696</v>
      </c>
      <c r="AF33" s="348">
        <v>0.27529153632621689</v>
      </c>
      <c r="AG33" s="348">
        <v>0.29507976421766657</v>
      </c>
      <c r="AH33" s="348">
        <v>0.28565183972033042</v>
      </c>
      <c r="AI33" s="348">
        <v>0.29224384109894908</v>
      </c>
      <c r="AJ33" s="348">
        <v>0.3585467888850814</v>
      </c>
      <c r="AK33" s="348">
        <v>0.35873488540595988</v>
      </c>
      <c r="AL33" s="348">
        <v>0.26092106582679497</v>
      </c>
      <c r="AM33" s="348">
        <v>0.3193054263389169</v>
      </c>
      <c r="AN33" s="348">
        <v>0.29437955355939321</v>
      </c>
      <c r="AO33" s="348">
        <v>0.29145796213906577</v>
      </c>
      <c r="AP33" s="348">
        <v>0.32316561882499545</v>
      </c>
      <c r="AQ33" s="348">
        <v>0.29940607184222801</v>
      </c>
      <c r="AR33" s="348">
        <v>0.30716751743036907</v>
      </c>
      <c r="AS33" s="348">
        <v>0.31375038168682251</v>
      </c>
      <c r="AT33" s="348">
        <v>0.31403986503531517</v>
      </c>
      <c r="AU33" s="348">
        <v>0.32355683497856152</v>
      </c>
      <c r="AV33" s="348">
        <v>0.24844520355877328</v>
      </c>
      <c r="AW33" s="348">
        <v>0.30806329113924047</v>
      </c>
      <c r="AX33" s="348">
        <v>0.359590323877509</v>
      </c>
      <c r="AY33" s="348">
        <v>0.36680759560736426</v>
      </c>
      <c r="AZ33" s="348">
        <v>0.35610148263489272</v>
      </c>
      <c r="BA33" s="348">
        <v>0.34868840718998839</v>
      </c>
      <c r="BB33" s="348">
        <v>0.32718212596222634</v>
      </c>
      <c r="BC33" s="348">
        <v>0.35834094909287839</v>
      </c>
      <c r="BD33" s="348">
        <v>0.35820479196112548</v>
      </c>
      <c r="BE33" s="348">
        <v>0.34785110005586745</v>
      </c>
      <c r="BF33" s="348">
        <v>0.3637052546394603</v>
      </c>
      <c r="BG33" s="348">
        <v>0.39994637728578192</v>
      </c>
      <c r="BH33" s="348">
        <v>0.30138382889810839</v>
      </c>
      <c r="BI33" s="348">
        <v>0.31878410003400598</v>
      </c>
      <c r="BJ33" s="348">
        <v>0.33802715273271866</v>
      </c>
      <c r="BK33" s="348">
        <v>0.37155861160305892</v>
      </c>
      <c r="BL33" s="348">
        <v>0.34134196521520471</v>
      </c>
      <c r="BM33" s="348">
        <v>0.34224933345740904</v>
      </c>
      <c r="BN33" s="348">
        <v>0.30770967403571181</v>
      </c>
      <c r="BO33" s="348">
        <v>0.27348954117109281</v>
      </c>
      <c r="BP33" s="348">
        <v>0.30999113513239696</v>
      </c>
      <c r="BQ33" s="348">
        <v>0.31090213295570174</v>
      </c>
      <c r="BR33" s="348">
        <v>0.28101124144341449</v>
      </c>
      <c r="BS33" s="348">
        <v>0.35446939393683036</v>
      </c>
      <c r="BT33" s="348">
        <v>0.3554822160589407</v>
      </c>
      <c r="BU33" s="348">
        <v>0.36277554625933489</v>
      </c>
      <c r="BV33" s="348">
        <v>0.37717801216972602</v>
      </c>
      <c r="BW33" s="348">
        <v>0.36624990549242953</v>
      </c>
      <c r="BX33" s="348">
        <v>0.34647405046549734</v>
      </c>
      <c r="BY33" s="348">
        <v>0.34112638399983342</v>
      </c>
      <c r="BZ33" s="348">
        <v>0.33855008330656927</v>
      </c>
      <c r="CA33" s="348">
        <v>0.34087488392946536</v>
      </c>
      <c r="CB33" s="348">
        <v>0.32311965605607396</v>
      </c>
      <c r="CC33" s="348">
        <v>0.32111803474299405</v>
      </c>
      <c r="CD33" s="348">
        <v>0.30034650638346194</v>
      </c>
      <c r="CE33" s="348">
        <v>0.33171972002544364</v>
      </c>
      <c r="CF33" s="348">
        <v>0.25332724484872104</v>
      </c>
      <c r="CG33" s="348">
        <v>0.19182569255185913</v>
      </c>
      <c r="CH33" s="348">
        <v>0.34900570536158604</v>
      </c>
      <c r="CI33" s="348">
        <v>0.3486639567051632</v>
      </c>
      <c r="CJ33" s="348">
        <v>0.32178115802494189</v>
      </c>
      <c r="CK33" s="348">
        <v>0.30900444607193789</v>
      </c>
      <c r="CL33" s="348">
        <v>0.306490190111182</v>
      </c>
      <c r="CM33" s="348">
        <v>0.31146128346167334</v>
      </c>
      <c r="CN33" s="348">
        <v>0.30161169100039809</v>
      </c>
      <c r="CO33" s="348">
        <v>0.29733378630077284</v>
      </c>
      <c r="CP33" s="348">
        <v>0.3373960763932724</v>
      </c>
      <c r="CQ33" s="348">
        <v>0.35952491879624182</v>
      </c>
      <c r="CR33" s="348">
        <v>0.35813854083402002</v>
      </c>
      <c r="CS33" s="348">
        <v>0.30120349547831021</v>
      </c>
      <c r="CT33" s="348">
        <v>0.327400316401605</v>
      </c>
      <c r="CU33" s="348">
        <v>0.3401479099124266</v>
      </c>
      <c r="CV33" s="348">
        <v>0.28062752659358042</v>
      </c>
      <c r="CW33" s="348">
        <v>0.26517042300918875</v>
      </c>
      <c r="CX33" s="348">
        <v>0.26097631483689415</v>
      </c>
      <c r="CY33" s="348">
        <v>0.27933646666249978</v>
      </c>
      <c r="CZ33" s="348">
        <v>0.27922792714183092</v>
      </c>
      <c r="DA33" s="348">
        <v>0.32218100386066362</v>
      </c>
      <c r="DB33" s="348">
        <v>0.32621856243836994</v>
      </c>
      <c r="DC33" s="348">
        <v>0.34133261262388653</v>
      </c>
      <c r="DD33" s="348">
        <v>0.22885183905661038</v>
      </c>
      <c r="DE33" s="348">
        <v>0.29684680287152843</v>
      </c>
      <c r="DF33" s="348">
        <v>0.30399172227973326</v>
      </c>
      <c r="DG33" s="348">
        <v>0.34272119362129294</v>
      </c>
      <c r="DH33" s="348">
        <v>0.34944864796490399</v>
      </c>
      <c r="DI33" s="348">
        <v>0.36508899336920825</v>
      </c>
      <c r="DJ33" s="348">
        <v>0.3318811528518944</v>
      </c>
      <c r="DK33" s="348">
        <v>0.3761849098181701</v>
      </c>
      <c r="DL33" s="348">
        <v>0.37699373767744421</v>
      </c>
      <c r="DM33" s="348">
        <v>0.37715050851189452</v>
      </c>
      <c r="DN33" s="348">
        <v>0.40541248252606071</v>
      </c>
      <c r="DO33" s="348">
        <v>0.41439592238366663</v>
      </c>
      <c r="DP33" s="348">
        <v>0.36816057624322329</v>
      </c>
      <c r="DQ33" s="348">
        <v>0.38476199335162636</v>
      </c>
      <c r="DR33" s="348">
        <v>0.32959344765956944</v>
      </c>
      <c r="DS33" s="348">
        <v>0.39437195280747639</v>
      </c>
      <c r="DT33" s="348">
        <v>0.38990455044361555</v>
      </c>
      <c r="DU33" s="348">
        <v>0.37153198355873629</v>
      </c>
      <c r="DV33" s="348">
        <v>0.36309582741936575</v>
      </c>
      <c r="DW33" s="348">
        <v>0.36736485150613896</v>
      </c>
      <c r="DX33" s="348">
        <v>0.2440264588276515</v>
      </c>
      <c r="DY33" s="348">
        <v>0.29145553862642565</v>
      </c>
      <c r="DZ33" s="348">
        <v>0.28585769618754925</v>
      </c>
      <c r="EA33" s="348">
        <v>0.30328838806515052</v>
      </c>
      <c r="EB33" s="348">
        <v>0.33792445834370083</v>
      </c>
      <c r="EC33" s="348">
        <v>0.28817258327460621</v>
      </c>
      <c r="ED33" s="348">
        <v>0.28958719236665115</v>
      </c>
      <c r="EE33" s="348">
        <v>0.24614351096378007</v>
      </c>
      <c r="EF33" s="348">
        <v>0.29253137813888958</v>
      </c>
      <c r="EG33" s="348">
        <v>0.30510229602850625</v>
      </c>
      <c r="EH33" s="348">
        <v>0.2960482996771851</v>
      </c>
      <c r="EI33" s="348">
        <v>0.31234952969076735</v>
      </c>
      <c r="EJ33" s="348">
        <v>0.25513791077013576</v>
      </c>
      <c r="EK33" s="348">
        <v>0.28687841654384227</v>
      </c>
      <c r="EL33" s="348">
        <v>0.33589298408971668</v>
      </c>
      <c r="EM33" s="348">
        <v>0.3473665136541616</v>
      </c>
      <c r="EN33" s="348">
        <v>0.3402024094901403</v>
      </c>
      <c r="EO33" s="348">
        <v>0.24027448980406518</v>
      </c>
      <c r="EP33" s="348">
        <v>0.2658977330393148</v>
      </c>
      <c r="EQ33" s="348">
        <v>0.27179639359106883</v>
      </c>
      <c r="ER33" s="348">
        <v>0.23527980293728631</v>
      </c>
      <c r="ES33" s="348">
        <v>0.2316069078951912</v>
      </c>
      <c r="ET33" s="348">
        <v>0.192162020633946</v>
      </c>
      <c r="EU33" s="348">
        <v>0.33227988895248245</v>
      </c>
      <c r="EV33" s="348">
        <v>0.27961202125512308</v>
      </c>
      <c r="EW33" s="348">
        <v>0.3770445520535966</v>
      </c>
      <c r="EX33" s="348">
        <v>0.40376251774677413</v>
      </c>
      <c r="EY33" s="348">
        <v>0.42876360871915631</v>
      </c>
      <c r="EZ33" s="348">
        <v>0.4491144618737597</v>
      </c>
      <c r="FA33" s="348">
        <v>0.47879496532088534</v>
      </c>
      <c r="FB33" s="348">
        <v>0.45063901353318686</v>
      </c>
      <c r="FC33" s="348">
        <v>0.40361862739563437</v>
      </c>
      <c r="FD33" s="348">
        <v>0.41032356996660951</v>
      </c>
      <c r="FE33" s="348">
        <v>0.36084964513686579</v>
      </c>
      <c r="FF33" s="348">
        <v>0.35866611244276164</v>
      </c>
      <c r="FG33" s="348">
        <v>0.33550003900378289</v>
      </c>
      <c r="FH33" s="348">
        <v>0.39987862671299201</v>
      </c>
      <c r="FI33" s="348">
        <v>0.39142818221353459</v>
      </c>
      <c r="FJ33" s="348">
        <v>0.42323409201882634</v>
      </c>
      <c r="FK33" s="348">
        <v>0.44253238741027418</v>
      </c>
      <c r="FL33" s="348">
        <v>0.39115495284794233</v>
      </c>
      <c r="FM33" s="348">
        <v>0.39581365598805746</v>
      </c>
      <c r="FN33" s="348">
        <v>0.41525619437636191</v>
      </c>
      <c r="FO33" s="348">
        <v>0.43287356757701639</v>
      </c>
      <c r="FP33" s="348">
        <v>0.42796867320129661</v>
      </c>
      <c r="FQ33" s="348"/>
      <c r="FR33" s="348">
        <v>0.19141818401740318</v>
      </c>
      <c r="FS33" s="348">
        <v>0.27244389916214373</v>
      </c>
      <c r="FT33" s="348">
        <v>0.31287014771433297</v>
      </c>
      <c r="FU33" s="348">
        <v>0.34650787031040237</v>
      </c>
      <c r="FV33" s="348">
        <v>0.31949048157638771</v>
      </c>
      <c r="FW33" s="348">
        <v>0.34144840488715289</v>
      </c>
      <c r="FX33" s="348">
        <v>0.30873801501950715</v>
      </c>
      <c r="FY33" s="348">
        <v>0.30549474172594138</v>
      </c>
      <c r="FZ33" s="348">
        <v>0.34943291687722527</v>
      </c>
      <c r="GA33" s="348">
        <v>0.34033266716208949</v>
      </c>
      <c r="GB33" s="348">
        <v>0.29938336098767815</v>
      </c>
      <c r="GC33" s="348">
        <v>0.30000331986055201</v>
      </c>
      <c r="GD33" s="348">
        <f t="shared" si="0"/>
        <v>0.4131735529219846</v>
      </c>
      <c r="GE33" s="348">
        <f t="shared" si="0"/>
        <v>0.4368925710359664</v>
      </c>
      <c r="GF33" s="389"/>
      <c r="GG33" s="389"/>
      <c r="GH33" s="389"/>
      <c r="GI33" s="389"/>
      <c r="GJ33" s="389"/>
      <c r="GK33" s="389"/>
      <c r="GL33" s="389"/>
      <c r="GM33" s="389"/>
      <c r="GN33" s="389"/>
      <c r="GO33" s="389"/>
    </row>
    <row r="34" spans="1:207" s="347" customFormat="1" x14ac:dyDescent="0.3">
      <c r="A34" s="17"/>
      <c r="B34" s="21" t="s">
        <v>379</v>
      </c>
      <c r="C34" s="348">
        <v>8.1824449487449314E-4</v>
      </c>
      <c r="D34" s="348">
        <v>9.4621310348399655E-4</v>
      </c>
      <c r="E34" s="351">
        <v>-1.2796860860950341E-2</v>
      </c>
      <c r="F34" s="348">
        <v>0</v>
      </c>
      <c r="G34" s="348"/>
      <c r="H34" s="348">
        <v>6.7186930077298979E-3</v>
      </c>
      <c r="I34" s="351">
        <v>-0.57724799042459007</v>
      </c>
      <c r="J34" s="329"/>
      <c r="K34" s="351"/>
      <c r="L34" s="348">
        <v>3.5318785102414436E-2</v>
      </c>
      <c r="M34" s="348">
        <v>3.8368761982298036E-2</v>
      </c>
      <c r="N34" s="348">
        <v>5.007987325409919E-2</v>
      </c>
      <c r="O34" s="348">
        <v>8.4593003975984626E-2</v>
      </c>
      <c r="P34" s="348">
        <v>0.11171583241893501</v>
      </c>
      <c r="Q34" s="348">
        <v>7.5323412311911517E-2</v>
      </c>
      <c r="R34" s="348">
        <v>8.6410266730400864E-2</v>
      </c>
      <c r="S34" s="348">
        <v>9.856624782502188E-2</v>
      </c>
      <c r="T34" s="348">
        <v>7.488858947908697E-2</v>
      </c>
      <c r="U34" s="348">
        <v>5.5441692708619608E-2</v>
      </c>
      <c r="V34" s="348">
        <v>6.3074015710520501E-2</v>
      </c>
      <c r="W34" s="348">
        <v>4.3442549168530617E-2</v>
      </c>
      <c r="X34" s="348">
        <v>8.5165319896388341E-4</v>
      </c>
      <c r="Y34" s="348">
        <v>7.3716274623316107E-4</v>
      </c>
      <c r="Z34" s="348">
        <v>5.2923565907399259E-2</v>
      </c>
      <c r="AA34" s="348">
        <v>4.621575121957016E-2</v>
      </c>
      <c r="AB34" s="348">
        <v>3.7106607316923432E-2</v>
      </c>
      <c r="AC34" s="348">
        <v>2.8293827083664274E-2</v>
      </c>
      <c r="AD34" s="348">
        <v>2.3363585903338254E-2</v>
      </c>
      <c r="AE34" s="348">
        <v>2.5250822561423691E-2</v>
      </c>
      <c r="AF34" s="348">
        <v>1.1106593511439035E-2</v>
      </c>
      <c r="AG34" s="348">
        <v>3.441984562335328E-3</v>
      </c>
      <c r="AH34" s="348">
        <v>8.5429109677277858E-3</v>
      </c>
      <c r="AI34" s="348">
        <v>1.1345282968148714E-2</v>
      </c>
      <c r="AJ34" s="348">
        <v>1.8513966699061368E-2</v>
      </c>
      <c r="AK34" s="348">
        <v>7.6464654055816463E-3</v>
      </c>
      <c r="AL34" s="348">
        <v>7.0865353535087369E-2</v>
      </c>
      <c r="AM34" s="348">
        <v>5.4817752457638799E-2</v>
      </c>
      <c r="AN34" s="348">
        <v>8.961647936859421E-2</v>
      </c>
      <c r="AO34" s="348">
        <v>6.5498444691861599E-2</v>
      </c>
      <c r="AP34" s="348">
        <v>9.1130260569734334E-2</v>
      </c>
      <c r="AQ34" s="348">
        <v>0.11335514700396815</v>
      </c>
      <c r="AR34" s="348">
        <v>7.5568691629112547E-2</v>
      </c>
      <c r="AS34" s="348">
        <v>9.0224237321788678E-2</v>
      </c>
      <c r="AT34" s="348">
        <v>5.6378178486452636E-2</v>
      </c>
      <c r="AU34" s="348">
        <v>5.3615342307447723E-2</v>
      </c>
      <c r="AV34" s="348">
        <v>9.7885639992862053E-2</v>
      </c>
      <c r="AW34" s="348">
        <v>6.5226793248945147E-2</v>
      </c>
      <c r="AX34" s="348">
        <v>4.6033162389810062E-2</v>
      </c>
      <c r="AY34" s="348">
        <v>4.7697184882144646E-2</v>
      </c>
      <c r="AZ34" s="348">
        <v>3.2902308577618306E-2</v>
      </c>
      <c r="BA34" s="348">
        <v>8.3969666917854721E-2</v>
      </c>
      <c r="BB34" s="348">
        <v>5.9993250284882539E-2</v>
      </c>
      <c r="BC34" s="348">
        <v>4.5190224749526116E-2</v>
      </c>
      <c r="BD34" s="348">
        <v>2.8114970328756362E-2</v>
      </c>
      <c r="BE34" s="348">
        <v>3.8898514192981987E-2</v>
      </c>
      <c r="BF34" s="348">
        <v>8.3716521370599581E-2</v>
      </c>
      <c r="BG34" s="348">
        <v>7.8679063511106276E-2</v>
      </c>
      <c r="BH34" s="348">
        <v>7.5191469066240205E-2</v>
      </c>
      <c r="BI34" s="348">
        <v>6.3545866970985576E-2</v>
      </c>
      <c r="BJ34" s="348">
        <v>4.3872018334003664E-2</v>
      </c>
      <c r="BK34" s="348">
        <v>6.40229812555307E-2</v>
      </c>
      <c r="BL34" s="348">
        <v>9.2030285638230333E-2</v>
      </c>
      <c r="BM34" s="348">
        <v>2.5790663427114488E-2</v>
      </c>
      <c r="BN34" s="348">
        <v>1.2788141648738309E-2</v>
      </c>
      <c r="BO34" s="348">
        <v>5.4554372532509096E-2</v>
      </c>
      <c r="BP34" s="348">
        <v>4.2659414312576215E-2</v>
      </c>
      <c r="BQ34" s="348">
        <v>9.8759280962007791E-3</v>
      </c>
      <c r="BR34" s="348">
        <v>2.7074874188262334E-3</v>
      </c>
      <c r="BS34" s="348">
        <v>1.0502302531285724E-3</v>
      </c>
      <c r="BT34" s="348">
        <v>1.3969406459704045E-3</v>
      </c>
      <c r="BU34" s="348">
        <v>1.3008533062399357E-2</v>
      </c>
      <c r="BV34" s="348">
        <v>2.3908923775245653E-4</v>
      </c>
      <c r="BW34" s="348">
        <v>2.3067513663000538E-3</v>
      </c>
      <c r="BX34" s="348">
        <v>4.5908413883169534E-4</v>
      </c>
      <c r="BY34" s="348">
        <v>5.4980696961191003E-3</v>
      </c>
      <c r="BZ34" s="348">
        <v>1.9601080332548038E-2</v>
      </c>
      <c r="CA34" s="348">
        <v>6.8317016196541933E-3</v>
      </c>
      <c r="CB34" s="348">
        <v>1.703012693490942E-2</v>
      </c>
      <c r="CC34" s="348">
        <v>1.3831961649365095E-2</v>
      </c>
      <c r="CD34" s="348">
        <v>5.769165062765353E-2</v>
      </c>
      <c r="CE34" s="348">
        <v>9.6812047081376307E-3</v>
      </c>
      <c r="CF34" s="348">
        <v>6.1211476817544137E-2</v>
      </c>
      <c r="CG34" s="348">
        <v>0.12610987368725327</v>
      </c>
      <c r="CH34" s="348">
        <v>2.2584887277434466E-2</v>
      </c>
      <c r="CI34" s="348">
        <v>3.7182189809811639E-2</v>
      </c>
      <c r="CJ34" s="348">
        <v>8.1034985006142382E-2</v>
      </c>
      <c r="CK34" s="348">
        <v>9.8541822416182978E-2</v>
      </c>
      <c r="CL34" s="348">
        <v>9.2736560547658914E-2</v>
      </c>
      <c r="CM34" s="348">
        <v>0.10209031380777983</v>
      </c>
      <c r="CN34" s="348">
        <v>0.10731111856866048</v>
      </c>
      <c r="CO34" s="348">
        <v>0.12112037688173551</v>
      </c>
      <c r="CP34" s="348">
        <v>6.6369940616063536E-2</v>
      </c>
      <c r="CQ34" s="348">
        <v>4.0493502096512521E-2</v>
      </c>
      <c r="CR34" s="348">
        <v>2.838912822628652E-2</v>
      </c>
      <c r="CS34" s="348">
        <v>8.4983070872023253E-2</v>
      </c>
      <c r="CT34" s="348">
        <v>0.10730198771165704</v>
      </c>
      <c r="CU34" s="348">
        <v>9.9006578932190059E-2</v>
      </c>
      <c r="CV34" s="348">
        <v>9.3210333214015922E-2</v>
      </c>
      <c r="CW34" s="348">
        <v>8.9652835422009039E-2</v>
      </c>
      <c r="CX34" s="348">
        <v>0.11029385241728089</v>
      </c>
      <c r="CY34" s="348">
        <v>0.10978141550289554</v>
      </c>
      <c r="CZ34" s="348">
        <v>9.9697082662640601E-2</v>
      </c>
      <c r="DA34" s="348">
        <v>7.647202472051863E-2</v>
      </c>
      <c r="DB34" s="348">
        <v>2.6851264635823258E-2</v>
      </c>
      <c r="DC34" s="348">
        <v>1.6433429514164564E-2</v>
      </c>
      <c r="DD34" s="348">
        <v>2.2213821882632975E-2</v>
      </c>
      <c r="DE34" s="348">
        <v>4.9309893385169203E-2</v>
      </c>
      <c r="DF34" s="348">
        <v>4.5625132929041065E-2</v>
      </c>
      <c r="DG34" s="348">
        <v>2.9772176669257477E-2</v>
      </c>
      <c r="DH34" s="348">
        <v>1.3038024381525961E-2</v>
      </c>
      <c r="DI34" s="348">
        <v>2.6405361498393263E-2</v>
      </c>
      <c r="DJ34" s="348">
        <v>5.2874475346481029E-2</v>
      </c>
      <c r="DK34" s="348">
        <v>3.8055813686115596E-2</v>
      </c>
      <c r="DL34" s="348">
        <v>3.8364825160001448E-2</v>
      </c>
      <c r="DM34" s="348">
        <v>4.3357068461383562E-2</v>
      </c>
      <c r="DN34" s="348">
        <v>4.7037534773466859E-2</v>
      </c>
      <c r="DO34" s="348">
        <v>1.3918209341084744E-3</v>
      </c>
      <c r="DP34" s="348">
        <v>1.8859286874449793E-2</v>
      </c>
      <c r="DQ34" s="348">
        <v>0</v>
      </c>
      <c r="DR34" s="348">
        <v>3.7143000700914773E-2</v>
      </c>
      <c r="DS34" s="348">
        <v>1.1569847598591714E-2</v>
      </c>
      <c r="DT34" s="348">
        <v>4.0654792842908925E-2</v>
      </c>
      <c r="DU34" s="348">
        <v>5.8994553193914147E-2</v>
      </c>
      <c r="DV34" s="348">
        <v>7.4389962773337787E-2</v>
      </c>
      <c r="DW34" s="348">
        <v>6.6652586870617633E-2</v>
      </c>
      <c r="DX34" s="348">
        <v>0.11575199090586991</v>
      </c>
      <c r="DY34" s="348">
        <v>6.7740669595891742E-2</v>
      </c>
      <c r="DZ34" s="348">
        <v>8.480496325577172E-2</v>
      </c>
      <c r="EA34" s="348">
        <v>6.483033642412582E-2</v>
      </c>
      <c r="EB34" s="348">
        <v>3.0987052702387569E-2</v>
      </c>
      <c r="EC34" s="348">
        <v>7.1817513646084616E-2</v>
      </c>
      <c r="ED34" s="348">
        <v>0.11483910847087764</v>
      </c>
      <c r="EE34" s="348">
        <v>8.6821878837484406E-2</v>
      </c>
      <c r="EF34" s="348">
        <v>7.1347042325738408E-2</v>
      </c>
      <c r="EG34" s="348">
        <v>7.1705800277790249E-2</v>
      </c>
      <c r="EH34" s="348">
        <v>6.0554445909768502E-2</v>
      </c>
      <c r="EI34" s="348">
        <v>5.3548813342671496E-2</v>
      </c>
      <c r="EJ34" s="348">
        <v>0.10116507037712046</v>
      </c>
      <c r="EK34" s="348">
        <v>6.4924261392724711E-2</v>
      </c>
      <c r="EL34" s="348">
        <v>3.5466812328694655E-2</v>
      </c>
      <c r="EM34" s="348">
        <v>1.119872574890673E-2</v>
      </c>
      <c r="EN34" s="348">
        <v>5.9859094919991387E-3</v>
      </c>
      <c r="EO34" s="348">
        <v>1.4856878182644006E-2</v>
      </c>
      <c r="EP34" s="348">
        <v>1.0783478895964616E-2</v>
      </c>
      <c r="EQ34" s="348">
        <v>6.2166328153322051E-4</v>
      </c>
      <c r="ER34" s="348">
        <v>1.6023691480429919E-3</v>
      </c>
      <c r="ES34" s="348">
        <v>1.5884505792727481E-2</v>
      </c>
      <c r="ET34" s="348">
        <v>3.506320049236946E-2</v>
      </c>
      <c r="EU34" s="348">
        <v>1.682738198006867E-3</v>
      </c>
      <c r="EV34" s="348">
        <v>8.2356581058861174E-3</v>
      </c>
      <c r="EW34" s="348">
        <v>8.593301279454812E-4</v>
      </c>
      <c r="EX34" s="348">
        <v>4.6452516303785386E-4</v>
      </c>
      <c r="EY34" s="348">
        <v>0</v>
      </c>
      <c r="EZ34" s="348">
        <v>1.1588484082042287E-3</v>
      </c>
      <c r="FA34" s="348">
        <v>1.6465291143809143E-3</v>
      </c>
      <c r="FB34" s="348">
        <v>8.6508792003825918E-4</v>
      </c>
      <c r="FC34" s="348">
        <v>0</v>
      </c>
      <c r="FD34" s="348">
        <v>1.1429431120052029E-3</v>
      </c>
      <c r="FE34" s="348">
        <v>2.5847096009483394E-3</v>
      </c>
      <c r="FF34" s="348">
        <v>2.4013971367475739E-4</v>
      </c>
      <c r="FG34" s="348">
        <v>3.7473328583598597E-3</v>
      </c>
      <c r="FH34" s="348">
        <v>6.706087836973477E-3</v>
      </c>
      <c r="FI34" s="348">
        <v>0</v>
      </c>
      <c r="FJ34" s="348">
        <v>3.9804082331336066E-3</v>
      </c>
      <c r="FK34" s="348">
        <v>5.0282690627567513E-3</v>
      </c>
      <c r="FL34" s="348">
        <v>1.6812302444677866E-3</v>
      </c>
      <c r="FM34" s="348">
        <v>0</v>
      </c>
      <c r="FN34" s="348">
        <v>9.4114934594135955E-5</v>
      </c>
      <c r="FO34" s="348">
        <v>0</v>
      </c>
      <c r="FP34" s="348">
        <v>2.1511855648807887E-3</v>
      </c>
      <c r="FQ34" s="348"/>
      <c r="FR34" s="348">
        <v>6.8679511039925686E-2</v>
      </c>
      <c r="FS34" s="348">
        <v>2.1211418326328807E-2</v>
      </c>
      <c r="FT34" s="348">
        <v>6.7273707773603281E-2</v>
      </c>
      <c r="FU34" s="348">
        <v>5.8406066536936127E-2</v>
      </c>
      <c r="FV34" s="348">
        <v>4.0330585454249369E-2</v>
      </c>
      <c r="FW34" s="348">
        <v>1.2394026830860869E-2</v>
      </c>
      <c r="FX34" s="348">
        <v>8.0328919402711696E-2</v>
      </c>
      <c r="FY34" s="348">
        <v>7.9554451293535097E-2</v>
      </c>
      <c r="FZ34" s="348">
        <v>3.3996505600936582E-2</v>
      </c>
      <c r="GA34" s="348">
        <v>5.5072957166826551E-2</v>
      </c>
      <c r="GB34" s="348">
        <v>6.4414024155019081E-2</v>
      </c>
      <c r="GC34" s="348">
        <v>8.2070960745504896E-3</v>
      </c>
      <c r="GD34" s="348">
        <f t="shared" si="0"/>
        <v>8.1824449487449314E-4</v>
      </c>
      <c r="GE34" s="348">
        <f t="shared" si="0"/>
        <v>9.4621310348399655E-4</v>
      </c>
      <c r="GF34" s="389"/>
      <c r="GG34" s="389"/>
      <c r="GH34" s="389"/>
      <c r="GI34" s="389"/>
      <c r="GJ34" s="389"/>
      <c r="GK34" s="389"/>
      <c r="GL34" s="389"/>
      <c r="GM34" s="389"/>
      <c r="GN34" s="389"/>
      <c r="GO34" s="389"/>
    </row>
    <row r="35" spans="1:207" s="347" customFormat="1" x14ac:dyDescent="0.3">
      <c r="A35" s="17"/>
      <c r="B35" s="21" t="s">
        <v>380</v>
      </c>
      <c r="C35" s="348">
        <v>0.10836714012364007</v>
      </c>
      <c r="D35" s="348">
        <v>9.7037425885586406E-2</v>
      </c>
      <c r="E35" s="351">
        <v>1.1329714238053665</v>
      </c>
      <c r="F35" s="348">
        <v>0</v>
      </c>
      <c r="G35" s="348"/>
      <c r="H35" s="348">
        <v>0.18963520241294074</v>
      </c>
      <c r="I35" s="351">
        <v>-9.2597776527354334</v>
      </c>
      <c r="J35" s="329"/>
      <c r="K35" s="351"/>
      <c r="L35" s="348">
        <v>0.38043944590241419</v>
      </c>
      <c r="M35" s="348">
        <v>0.395674993125047</v>
      </c>
      <c r="N35" s="348">
        <v>0.40353134331576501</v>
      </c>
      <c r="O35" s="348">
        <v>0.40860493864297542</v>
      </c>
      <c r="P35" s="348">
        <v>0.3733152135674585</v>
      </c>
      <c r="Q35" s="348">
        <v>0.34785405126187574</v>
      </c>
      <c r="R35" s="348">
        <v>0.33793939923180016</v>
      </c>
      <c r="S35" s="348">
        <v>0.33051290762338242</v>
      </c>
      <c r="T35" s="348">
        <v>0.40699043001511298</v>
      </c>
      <c r="U35" s="348">
        <v>0.40385659384989236</v>
      </c>
      <c r="V35" s="348">
        <v>0.42256559636851554</v>
      </c>
      <c r="W35" s="348">
        <v>0.37107350813848139</v>
      </c>
      <c r="X35" s="348">
        <v>0.38363253988818752</v>
      </c>
      <c r="Y35" s="348">
        <v>0.44805131123327219</v>
      </c>
      <c r="Z35" s="348">
        <v>0.4021118027601413</v>
      </c>
      <c r="AA35" s="348">
        <v>0.36277155225685914</v>
      </c>
      <c r="AB35" s="348">
        <v>0.35855431763099099</v>
      </c>
      <c r="AC35" s="348">
        <v>0.37108360548517372</v>
      </c>
      <c r="AD35" s="348">
        <v>0.3499715088927815</v>
      </c>
      <c r="AE35" s="348">
        <v>0.35882566888946527</v>
      </c>
      <c r="AF35" s="348">
        <v>0.38427344178403672</v>
      </c>
      <c r="AG35" s="348">
        <v>0.36515527233162492</v>
      </c>
      <c r="AH35" s="348">
        <v>0.34471303375027884</v>
      </c>
      <c r="AI35" s="348">
        <v>0.36413868706908531</v>
      </c>
      <c r="AJ35" s="348">
        <v>0.31505951141645888</v>
      </c>
      <c r="AK35" s="348">
        <v>0.29787301163235536</v>
      </c>
      <c r="AL35" s="348">
        <v>0.31118346312790923</v>
      </c>
      <c r="AM35" s="348">
        <v>0.30795264048912568</v>
      </c>
      <c r="AN35" s="348">
        <v>0.28443777513998764</v>
      </c>
      <c r="AO35" s="348">
        <v>0.27907343004090651</v>
      </c>
      <c r="AP35" s="348">
        <v>0.27366734062690046</v>
      </c>
      <c r="AQ35" s="348">
        <v>0.26441070338547956</v>
      </c>
      <c r="AR35" s="348">
        <v>0.24794084982374562</v>
      </c>
      <c r="AS35" s="348">
        <v>0.26877061405307251</v>
      </c>
      <c r="AT35" s="348">
        <v>0.24300295928947876</v>
      </c>
      <c r="AU35" s="348">
        <v>0.250959747555345</v>
      </c>
      <c r="AV35" s="348">
        <v>0.35099497794886175</v>
      </c>
      <c r="AW35" s="348">
        <v>0.34056012658227847</v>
      </c>
      <c r="AX35" s="348">
        <v>0.31932184775894018</v>
      </c>
      <c r="AY35" s="348">
        <v>0.27381681307815386</v>
      </c>
      <c r="AZ35" s="348">
        <v>0.2623028230993163</v>
      </c>
      <c r="BA35" s="348">
        <v>0.32735641881835031</v>
      </c>
      <c r="BB35" s="348">
        <v>0.36194150852007134</v>
      </c>
      <c r="BC35" s="348">
        <v>0.32595873950717569</v>
      </c>
      <c r="BD35" s="348">
        <v>0.31789901402006659</v>
      </c>
      <c r="BE35" s="348">
        <v>0.32947803878794324</v>
      </c>
      <c r="BF35" s="348">
        <v>0.26474638082423291</v>
      </c>
      <c r="BG35" s="348">
        <v>0.26089177300323557</v>
      </c>
      <c r="BH35" s="348">
        <v>0.33822868145770124</v>
      </c>
      <c r="BI35" s="348">
        <v>0.37171461163330405</v>
      </c>
      <c r="BJ35" s="348">
        <v>0.36974044217442309</v>
      </c>
      <c r="BK35" s="348">
        <v>0.35189726421483142</v>
      </c>
      <c r="BL35" s="348">
        <v>0.33884291879209766</v>
      </c>
      <c r="BM35" s="348">
        <v>0.32352721560829162</v>
      </c>
      <c r="BN35" s="348">
        <v>0.27928466265255025</v>
      </c>
      <c r="BO35" s="348">
        <v>0.28365679729807874</v>
      </c>
      <c r="BP35" s="348">
        <v>0.31699569145096418</v>
      </c>
      <c r="BQ35" s="348">
        <v>0.36194970143263455</v>
      </c>
      <c r="BR35" s="348">
        <v>0.3687547014792692</v>
      </c>
      <c r="BS35" s="348">
        <v>0.32491037843340848</v>
      </c>
      <c r="BT35" s="348">
        <v>0.26780010472682081</v>
      </c>
      <c r="BU35" s="348">
        <v>0.30765634621718285</v>
      </c>
      <c r="BV35" s="348">
        <v>0.30465653871717446</v>
      </c>
      <c r="BW35" s="348">
        <v>0.35339360736398545</v>
      </c>
      <c r="BX35" s="348">
        <v>0.34567352196367068</v>
      </c>
      <c r="BY35" s="348">
        <v>0.36995655695797464</v>
      </c>
      <c r="BZ35" s="348">
        <v>0.37880333495892432</v>
      </c>
      <c r="CA35" s="348">
        <v>0.35450559325119663</v>
      </c>
      <c r="CB35" s="348">
        <v>0.36201226307416756</v>
      </c>
      <c r="CC35" s="348">
        <v>0.38131461833888119</v>
      </c>
      <c r="CD35" s="348">
        <v>0.3851085352061912</v>
      </c>
      <c r="CE35" s="348">
        <v>0.3716560741236723</v>
      </c>
      <c r="CF35" s="348">
        <v>0.41531072857720547</v>
      </c>
      <c r="CG35" s="348">
        <v>0.43908440753569222</v>
      </c>
      <c r="CH35" s="348">
        <v>0.38939559766220461</v>
      </c>
      <c r="CI35" s="348">
        <v>0.39172134276150372</v>
      </c>
      <c r="CJ35" s="348">
        <v>0.37885157820800808</v>
      </c>
      <c r="CK35" s="348">
        <v>0.36579962723520221</v>
      </c>
      <c r="CL35" s="348">
        <v>0.37747548348709309</v>
      </c>
      <c r="CM35" s="348">
        <v>0.37940683832458977</v>
      </c>
      <c r="CN35" s="348">
        <v>0.36368976410294546</v>
      </c>
      <c r="CO35" s="348">
        <v>0.36217962111265828</v>
      </c>
      <c r="CP35" s="348">
        <v>0.34611813149423498</v>
      </c>
      <c r="CQ35" s="348">
        <v>0.32875140232333744</v>
      </c>
      <c r="CR35" s="348">
        <v>0.34890790295209478</v>
      </c>
      <c r="CS35" s="348">
        <v>0.38261518429766656</v>
      </c>
      <c r="CT35" s="348">
        <v>0.37660603596446085</v>
      </c>
      <c r="CU35" s="348">
        <v>0.38025042815712268</v>
      </c>
      <c r="CV35" s="348">
        <v>0.32867820620946714</v>
      </c>
      <c r="CW35" s="348">
        <v>0.32907517474016118</v>
      </c>
      <c r="CX35" s="348">
        <v>0.36407815886528755</v>
      </c>
      <c r="CY35" s="348">
        <v>0.31801300094377161</v>
      </c>
      <c r="CZ35" s="348">
        <v>0.34190411602010545</v>
      </c>
      <c r="DA35" s="348">
        <v>0.30008169001943463</v>
      </c>
      <c r="DB35" s="348">
        <v>0.26705920874842415</v>
      </c>
      <c r="DC35" s="348">
        <v>0.26367782771711079</v>
      </c>
      <c r="DD35" s="348">
        <v>0.33152573406344937</v>
      </c>
      <c r="DE35" s="348">
        <v>0.34157432705217539</v>
      </c>
      <c r="DF35" s="348">
        <v>0.31702195067679662</v>
      </c>
      <c r="DG35" s="348">
        <v>0.27983721155442359</v>
      </c>
      <c r="DH35" s="348">
        <v>0.2645737352954764</v>
      </c>
      <c r="DI35" s="348">
        <v>0.29435825331517546</v>
      </c>
      <c r="DJ35" s="348">
        <v>0.30115418048013176</v>
      </c>
      <c r="DK35" s="348">
        <v>0.28218104743472328</v>
      </c>
      <c r="DL35" s="348">
        <v>0.24942320625706529</v>
      </c>
      <c r="DM35" s="348">
        <v>0.25598618741505397</v>
      </c>
      <c r="DN35" s="348">
        <v>0.24578811661788577</v>
      </c>
      <c r="DO35" s="348">
        <v>0.26383399026803006</v>
      </c>
      <c r="DP35" s="348">
        <v>0.25229832579229505</v>
      </c>
      <c r="DQ35" s="348">
        <v>0.16720202182785657</v>
      </c>
      <c r="DR35" s="348">
        <v>0.30727579619992668</v>
      </c>
      <c r="DS35" s="348">
        <v>0.28497705780599975</v>
      </c>
      <c r="DT35" s="348">
        <v>0.29664112715892677</v>
      </c>
      <c r="DU35" s="348">
        <v>0.32878661368493622</v>
      </c>
      <c r="DV35" s="348">
        <v>0.3210224595153307</v>
      </c>
      <c r="DW35" s="348">
        <v>0.30972148187931964</v>
      </c>
      <c r="DX35" s="348">
        <v>0.37213386960366429</v>
      </c>
      <c r="DY35" s="348">
        <v>0.34163231213771156</v>
      </c>
      <c r="DZ35" s="348">
        <v>0.35733799665307914</v>
      </c>
      <c r="EA35" s="348">
        <v>0.33125429631728714</v>
      </c>
      <c r="EB35" s="348">
        <v>0.337925045911043</v>
      </c>
      <c r="EC35" s="348">
        <v>0.35455928640088402</v>
      </c>
      <c r="ED35" s="348">
        <v>0.35352488554962219</v>
      </c>
      <c r="EE35" s="348">
        <v>0.3390885816178662</v>
      </c>
      <c r="EF35" s="348">
        <v>0.32962176929750914</v>
      </c>
      <c r="EG35" s="348">
        <v>0.33726353120615893</v>
      </c>
      <c r="EH35" s="348">
        <v>0.28276373530448223</v>
      </c>
      <c r="EI35" s="348">
        <v>0.29335705840011916</v>
      </c>
      <c r="EJ35" s="348">
        <v>0.28052203005350856</v>
      </c>
      <c r="EK35" s="348">
        <v>0.25294965184338297</v>
      </c>
      <c r="EL35" s="348">
        <v>0.27027871703564516</v>
      </c>
      <c r="EM35" s="348">
        <v>0.18752265700018583</v>
      </c>
      <c r="EN35" s="348">
        <v>0.14884714981630479</v>
      </c>
      <c r="EO35" s="348">
        <v>0.20179492800465623</v>
      </c>
      <c r="EP35" s="348">
        <v>0.19220647474985708</v>
      </c>
      <c r="EQ35" s="348">
        <v>0.23772501184223077</v>
      </c>
      <c r="ER35" s="348">
        <v>0.17260154716588158</v>
      </c>
      <c r="ES35" s="348">
        <v>0.21494656375243912</v>
      </c>
      <c r="ET35" s="348">
        <v>0.21305702992294789</v>
      </c>
      <c r="EU35" s="348">
        <v>0.15111012107628635</v>
      </c>
      <c r="EV35" s="348">
        <v>0.18195871374446929</v>
      </c>
      <c r="EW35" s="348">
        <v>9.6254636432414969E-2</v>
      </c>
      <c r="EX35" s="348">
        <v>6.5298332382041593E-2</v>
      </c>
      <c r="EY35" s="348">
        <v>4.3965899134779558E-2</v>
      </c>
      <c r="EZ35" s="348">
        <v>0.13610581771651939</v>
      </c>
      <c r="FA35" s="348">
        <v>9.9118929918614665E-2</v>
      </c>
      <c r="FB35" s="348">
        <v>8.3661368326285707E-2</v>
      </c>
      <c r="FC35" s="348">
        <v>8.9325346773370409E-2</v>
      </c>
      <c r="FD35" s="348">
        <v>8.2056757999914173E-2</v>
      </c>
      <c r="FE35" s="348">
        <v>8.9498460016175715E-2</v>
      </c>
      <c r="FF35" s="348">
        <v>8.5920100905213681E-2</v>
      </c>
      <c r="FG35" s="348">
        <v>0.12166850327911946</v>
      </c>
      <c r="FH35" s="348">
        <v>0.15900411149000565</v>
      </c>
      <c r="FI35" s="348">
        <v>0.11845521860207116</v>
      </c>
      <c r="FJ35" s="348">
        <v>0.12689494529558129</v>
      </c>
      <c r="FK35" s="348">
        <v>0.1087098466698882</v>
      </c>
      <c r="FL35" s="348">
        <v>0.1056170437541871</v>
      </c>
      <c r="FM35" s="348">
        <v>6.4698480003502146E-2</v>
      </c>
      <c r="FN35" s="348">
        <v>0.10654935868916397</v>
      </c>
      <c r="FO35" s="348">
        <v>0.11277448085456115</v>
      </c>
      <c r="FP35" s="348">
        <v>0.14518793463100094</v>
      </c>
      <c r="FQ35" s="348"/>
      <c r="FR35" s="348">
        <v>0.38106221985404665</v>
      </c>
      <c r="FS35" s="348">
        <v>0.37343230681331246</v>
      </c>
      <c r="FT35" s="348">
        <v>0.27777833803497781</v>
      </c>
      <c r="FU35" s="348">
        <v>0.31105077984320023</v>
      </c>
      <c r="FV35" s="348">
        <v>0.33349275635909398</v>
      </c>
      <c r="FW35" s="348">
        <v>0.35012411811763045</v>
      </c>
      <c r="FX35" s="348">
        <v>0.37691538767084948</v>
      </c>
      <c r="FY35" s="348">
        <v>0.3329018257046778</v>
      </c>
      <c r="FZ35" s="348">
        <v>0.28425526966377807</v>
      </c>
      <c r="GA35" s="348">
        <v>0.30888195031332683</v>
      </c>
      <c r="GB35" s="348">
        <v>0.29963477094719698</v>
      </c>
      <c r="GC35" s="348">
        <v>0.15920706067000215</v>
      </c>
      <c r="GD35" s="348">
        <f t="shared" si="0"/>
        <v>0.10836714012364007</v>
      </c>
      <c r="GE35" s="348">
        <f t="shared" si="0"/>
        <v>9.7037425885586406E-2</v>
      </c>
      <c r="GF35" s="389"/>
      <c r="GG35" s="389"/>
      <c r="GH35" s="389"/>
      <c r="GI35" s="389"/>
      <c r="GJ35" s="389"/>
      <c r="GK35" s="389"/>
      <c r="GL35" s="389"/>
      <c r="GM35" s="389"/>
      <c r="GN35" s="389"/>
      <c r="GO35" s="389"/>
    </row>
    <row r="36" spans="1:207" s="3" customFormat="1" x14ac:dyDescent="0.3">
      <c r="A36" s="17"/>
      <c r="B36" s="21" t="s">
        <v>381</v>
      </c>
      <c r="C36" s="348">
        <v>0</v>
      </c>
      <c r="D36" s="348">
        <v>0</v>
      </c>
      <c r="E36" s="351">
        <v>0</v>
      </c>
      <c r="F36" s="348">
        <v>0</v>
      </c>
      <c r="G36" s="348"/>
      <c r="H36" s="348">
        <v>0</v>
      </c>
      <c r="I36" s="351">
        <v>0</v>
      </c>
      <c r="J36" s="329"/>
      <c r="K36" s="23"/>
      <c r="L36" s="348">
        <v>9.0090930365674657E-2</v>
      </c>
      <c r="M36" s="348">
        <v>6.1085847643269436E-2</v>
      </c>
      <c r="N36" s="348">
        <v>5.4741077919449183E-2</v>
      </c>
      <c r="O36" s="348">
        <v>5.4396201379673742E-2</v>
      </c>
      <c r="P36" s="348">
        <v>7.2810944938461866E-2</v>
      </c>
      <c r="Q36" s="348">
        <v>7.1068192743693595E-2</v>
      </c>
      <c r="R36" s="348">
        <v>0.10501752792248199</v>
      </c>
      <c r="S36" s="348">
        <v>6.5762927204781413E-2</v>
      </c>
      <c r="T36" s="348">
        <v>4.4793395102279351E-2</v>
      </c>
      <c r="U36" s="348">
        <v>5.9343159770134671E-2</v>
      </c>
      <c r="V36" s="348">
        <v>3.4169066120613933E-2</v>
      </c>
      <c r="W36" s="348">
        <v>9.2486319718029342E-2</v>
      </c>
      <c r="X36" s="348">
        <v>0.10053673729366282</v>
      </c>
      <c r="Y36" s="348">
        <v>7.0132501978105916E-2</v>
      </c>
      <c r="Z36" s="348">
        <v>4.9961126086147098E-2</v>
      </c>
      <c r="AA36" s="348">
        <v>6.9693190254881882E-2</v>
      </c>
      <c r="AB36" s="348">
        <v>8.4324464315656239E-2</v>
      </c>
      <c r="AC36" s="348">
        <v>5.6573532484782016E-2</v>
      </c>
      <c r="AD36" s="348">
        <v>9.4413878144747443E-2</v>
      </c>
      <c r="AE36" s="348">
        <v>8.0771970572942373E-2</v>
      </c>
      <c r="AF36" s="348">
        <v>8.8162670914754576E-2</v>
      </c>
      <c r="AG36" s="348">
        <v>5.5422477331357481E-2</v>
      </c>
      <c r="AH36" s="348">
        <v>1.0844731901050744E-2</v>
      </c>
      <c r="AI36" s="348">
        <v>1.1174421453361895E-2</v>
      </c>
      <c r="AJ36" s="348">
        <v>9.6609691616156533E-3</v>
      </c>
      <c r="AK36" s="348">
        <v>7.7274382019913684E-2</v>
      </c>
      <c r="AL36" s="348">
        <v>8.6378058602269908E-2</v>
      </c>
      <c r="AM36" s="348">
        <v>7.8013703379531618E-2</v>
      </c>
      <c r="AN36" s="348">
        <v>8.212151944993773E-2</v>
      </c>
      <c r="AO36" s="348">
        <v>7.2515026782370137E-2</v>
      </c>
      <c r="AP36" s="348">
        <v>9.3686084889015059E-2</v>
      </c>
      <c r="AQ36" s="348">
        <v>5.5102392371352074E-2</v>
      </c>
      <c r="AR36" s="348">
        <v>6.4833632958843507E-2</v>
      </c>
      <c r="AS36" s="348">
        <v>8.0450131203277903E-2</v>
      </c>
      <c r="AT36" s="348">
        <v>8.1324608786700253E-2</v>
      </c>
      <c r="AU36" s="348">
        <v>8.8539618951801763E-2</v>
      </c>
      <c r="AV36" s="348">
        <v>0</v>
      </c>
      <c r="AW36" s="348">
        <v>0</v>
      </c>
      <c r="AX36" s="348">
        <v>0</v>
      </c>
      <c r="AY36" s="348">
        <v>0</v>
      </c>
      <c r="AZ36" s="348">
        <v>0</v>
      </c>
      <c r="BA36" s="348">
        <v>0</v>
      </c>
      <c r="BB36" s="348">
        <v>0</v>
      </c>
      <c r="BC36" s="348">
        <v>0</v>
      </c>
      <c r="BD36" s="348">
        <v>0</v>
      </c>
      <c r="BE36" s="348">
        <v>0</v>
      </c>
      <c r="BF36" s="348">
        <v>0</v>
      </c>
      <c r="BG36" s="348">
        <v>0</v>
      </c>
      <c r="BH36" s="348">
        <v>8.0908300666087757E-2</v>
      </c>
      <c r="BI36" s="348">
        <v>4.9086999852209975E-2</v>
      </c>
      <c r="BJ36" s="348">
        <v>8.3807895926625839E-2</v>
      </c>
      <c r="BK36" s="348">
        <v>4.3498413793624957E-2</v>
      </c>
      <c r="BL36" s="348">
        <v>3.6856535458961129E-2</v>
      </c>
      <c r="BM36" s="348">
        <v>6.125112055800256E-2</v>
      </c>
      <c r="BN36" s="348">
        <v>4.3360469793136867E-2</v>
      </c>
      <c r="BO36" s="348">
        <v>7.5812577653342372E-2</v>
      </c>
      <c r="BP36" s="348">
        <v>3.866892557734302E-2</v>
      </c>
      <c r="BQ36" s="348">
        <v>0</v>
      </c>
      <c r="BR36" s="348">
        <v>0</v>
      </c>
      <c r="BS36" s="348">
        <v>3.7420161297069391E-3</v>
      </c>
      <c r="BT36" s="348">
        <v>2.0451101260940383E-2</v>
      </c>
      <c r="BU36" s="348">
        <v>3.5062730668012042E-2</v>
      </c>
      <c r="BV36" s="348">
        <v>2.3612857213152889E-2</v>
      </c>
      <c r="BW36" s="348">
        <v>1.7930675783844739E-2</v>
      </c>
      <c r="BX36" s="348">
        <v>2.7548105694202144E-3</v>
      </c>
      <c r="BY36" s="348">
        <v>8.6282757776412575E-4</v>
      </c>
      <c r="BZ36" s="348">
        <v>8.5595569274424296E-3</v>
      </c>
      <c r="CA36" s="348">
        <v>4.3931082680817725E-2</v>
      </c>
      <c r="CB36" s="348">
        <v>4.5394570451566731E-2</v>
      </c>
      <c r="CC36" s="348">
        <v>5.4395149676713044E-2</v>
      </c>
      <c r="CD36" s="348">
        <v>1.0744780754124385E-3</v>
      </c>
      <c r="CE36" s="348">
        <v>0</v>
      </c>
      <c r="CF36" s="348">
        <v>0</v>
      </c>
      <c r="CG36" s="348">
        <v>0</v>
      </c>
      <c r="CH36" s="348">
        <v>0</v>
      </c>
      <c r="CI36" s="348">
        <v>0</v>
      </c>
      <c r="CJ36" s="348">
        <v>0</v>
      </c>
      <c r="CK36" s="348">
        <v>0</v>
      </c>
      <c r="CL36" s="348">
        <v>0</v>
      </c>
      <c r="CM36" s="348">
        <v>0</v>
      </c>
      <c r="CN36" s="348">
        <v>0</v>
      </c>
      <c r="CO36" s="348">
        <v>0</v>
      </c>
      <c r="CP36" s="348">
        <v>0</v>
      </c>
      <c r="CQ36" s="348">
        <v>0</v>
      </c>
      <c r="CR36" s="348">
        <v>0</v>
      </c>
      <c r="CS36" s="348">
        <v>0</v>
      </c>
      <c r="CT36" s="348">
        <v>0</v>
      </c>
      <c r="CU36" s="348">
        <v>0</v>
      </c>
      <c r="CV36" s="348">
        <v>5.920469555795297E-2</v>
      </c>
      <c r="CW36" s="348">
        <v>2.8047512873192185E-2</v>
      </c>
      <c r="CX36" s="348">
        <v>7.6935652750936162E-4</v>
      </c>
      <c r="CY36" s="348">
        <v>3.1407229263258632E-2</v>
      </c>
      <c r="CZ36" s="348">
        <v>3.6080208817336763E-2</v>
      </c>
      <c r="DA36" s="348">
        <v>1.3141448607989038E-2</v>
      </c>
      <c r="DB36" s="348">
        <v>1.2594559138758372E-3</v>
      </c>
      <c r="DC36" s="348">
        <v>0</v>
      </c>
      <c r="DD36" s="348">
        <v>4.6813656545767912E-2</v>
      </c>
      <c r="DE36" s="348">
        <v>5.0855019311807602E-2</v>
      </c>
      <c r="DF36" s="348">
        <v>2.2435636924574877E-2</v>
      </c>
      <c r="DG36" s="348">
        <v>3.0461970794569406E-3</v>
      </c>
      <c r="DH36" s="348">
        <v>6.6751748025225014E-3</v>
      </c>
      <c r="DI36" s="348">
        <v>1.3015416972205048E-2</v>
      </c>
      <c r="DJ36" s="348">
        <v>6.7012570243320654E-3</v>
      </c>
      <c r="DK36" s="348">
        <v>3.5436038454789345E-3</v>
      </c>
      <c r="DL36" s="348">
        <v>6.9143891770563088E-3</v>
      </c>
      <c r="DM36" s="348">
        <v>5.7585106528619664E-3</v>
      </c>
      <c r="DN36" s="348">
        <v>8.6590039604386247E-3</v>
      </c>
      <c r="DO36" s="348">
        <v>1.133862882785729E-2</v>
      </c>
      <c r="DP36" s="348">
        <v>5.9528252028989215E-4</v>
      </c>
      <c r="DQ36" s="348">
        <v>0</v>
      </c>
      <c r="DR36" s="348">
        <v>4.1076850970555597E-4</v>
      </c>
      <c r="DS36" s="348">
        <v>0</v>
      </c>
      <c r="DT36" s="348">
        <v>9.6541532145414406E-3</v>
      </c>
      <c r="DU36" s="348">
        <v>6.8047851466849045E-3</v>
      </c>
      <c r="DV36" s="348">
        <v>6.7815066751319457E-3</v>
      </c>
      <c r="DW36" s="348">
        <v>2.4561426049452494E-3</v>
      </c>
      <c r="DX36" s="348">
        <v>1.7472465867072642E-2</v>
      </c>
      <c r="DY36" s="348">
        <v>8.640070393695751E-3</v>
      </c>
      <c r="DZ36" s="348">
        <v>5.5220128059671313E-3</v>
      </c>
      <c r="EA36" s="348">
        <v>3.049952771704069E-3</v>
      </c>
      <c r="EB36" s="348">
        <v>0</v>
      </c>
      <c r="EC36" s="348">
        <v>0</v>
      </c>
      <c r="ED36" s="348">
        <v>0</v>
      </c>
      <c r="EE36" s="348">
        <v>0</v>
      </c>
      <c r="EF36" s="348">
        <v>0</v>
      </c>
      <c r="EG36" s="348">
        <v>0</v>
      </c>
      <c r="EH36" s="348">
        <v>0</v>
      </c>
      <c r="EI36" s="348">
        <v>1.2496994485748831E-2</v>
      </c>
      <c r="EJ36" s="348">
        <v>1.8923732106212097E-2</v>
      </c>
      <c r="EK36" s="348">
        <v>4.3579582321652119E-3</v>
      </c>
      <c r="EL36" s="348">
        <v>4.9209610816245504E-4</v>
      </c>
      <c r="EM36" s="348">
        <v>0</v>
      </c>
      <c r="EN36" s="348">
        <v>0</v>
      </c>
      <c r="EO36" s="348">
        <v>0</v>
      </c>
      <c r="EP36" s="348">
        <v>0</v>
      </c>
      <c r="EQ36" s="348">
        <v>0</v>
      </c>
      <c r="ER36" s="348">
        <v>0</v>
      </c>
      <c r="ES36" s="348">
        <v>0</v>
      </c>
      <c r="ET36" s="348">
        <v>0</v>
      </c>
      <c r="EU36" s="348">
        <v>0</v>
      </c>
      <c r="EV36" s="348">
        <v>0</v>
      </c>
      <c r="EW36" s="348">
        <v>0</v>
      </c>
      <c r="EX36" s="348">
        <v>0</v>
      </c>
      <c r="EY36" s="348">
        <v>0</v>
      </c>
      <c r="EZ36" s="348">
        <v>0</v>
      </c>
      <c r="FA36" s="348">
        <v>0</v>
      </c>
      <c r="FB36" s="348">
        <v>0</v>
      </c>
      <c r="FC36" s="348">
        <v>0</v>
      </c>
      <c r="FD36" s="348">
        <v>0</v>
      </c>
      <c r="FE36" s="348">
        <v>0</v>
      </c>
      <c r="FF36" s="348">
        <v>0</v>
      </c>
      <c r="FG36" s="348">
        <v>0</v>
      </c>
      <c r="FH36" s="348">
        <v>0</v>
      </c>
      <c r="FI36" s="348">
        <v>0</v>
      </c>
      <c r="FJ36" s="348">
        <v>0</v>
      </c>
      <c r="FK36" s="348">
        <v>0</v>
      </c>
      <c r="FL36" s="348">
        <v>0</v>
      </c>
      <c r="FM36" s="348">
        <v>0</v>
      </c>
      <c r="FN36" s="348">
        <v>0</v>
      </c>
      <c r="FO36" s="348">
        <v>0</v>
      </c>
      <c r="FP36" s="348">
        <v>0</v>
      </c>
      <c r="FQ36" s="348"/>
      <c r="FR36" s="348">
        <v>6.7449322268320872E-2</v>
      </c>
      <c r="FS36" s="348">
        <v>6.4901365597604774E-2</v>
      </c>
      <c r="FT36" s="348">
        <v>7.2758482511956685E-2</v>
      </c>
      <c r="FU36" s="348">
        <v>0</v>
      </c>
      <c r="FV36" s="348">
        <v>4.2873792113712832E-2</v>
      </c>
      <c r="FW36" s="348">
        <v>2.1297767238358339E-2</v>
      </c>
      <c r="FX36" s="348">
        <v>0</v>
      </c>
      <c r="FY36" s="348">
        <v>1.4891278527484045E-2</v>
      </c>
      <c r="FZ36" s="348">
        <v>1.4587957560246107E-2</v>
      </c>
      <c r="GA36" s="348">
        <v>5.2845566666513948E-3</v>
      </c>
      <c r="GB36" s="348">
        <v>3.2235127778314629E-3</v>
      </c>
      <c r="GC36" s="348">
        <v>0</v>
      </c>
      <c r="GD36" s="348">
        <f t="shared" si="0"/>
        <v>0</v>
      </c>
      <c r="GE36" s="348">
        <f t="shared" si="0"/>
        <v>0</v>
      </c>
      <c r="GF36" s="389"/>
      <c r="GG36" s="389"/>
      <c r="GH36" s="389"/>
      <c r="GI36" s="389"/>
      <c r="GJ36" s="389"/>
      <c r="GK36" s="389"/>
      <c r="GL36" s="389"/>
      <c r="GM36" s="389"/>
      <c r="GN36" s="389"/>
      <c r="GO36" s="389"/>
      <c r="GP36" s="347"/>
      <c r="GQ36" s="347"/>
      <c r="GR36" s="347"/>
      <c r="GS36" s="347"/>
      <c r="GT36" s="347"/>
      <c r="GU36" s="347"/>
      <c r="GV36" s="347"/>
      <c r="GW36" s="347"/>
      <c r="GX36" s="347"/>
      <c r="GY36" s="347"/>
    </row>
    <row r="37" spans="1:207" s="3" customFormat="1" x14ac:dyDescent="0.3">
      <c r="A37" s="17"/>
      <c r="B37" s="21" t="s">
        <v>382</v>
      </c>
      <c r="C37" s="348">
        <v>7.0691434801146563E-2</v>
      </c>
      <c r="D37" s="348">
        <v>7.8094024784229457E-2</v>
      </c>
      <c r="E37" s="351">
        <v>-0.74025899830828945</v>
      </c>
      <c r="F37" s="348">
        <v>0</v>
      </c>
      <c r="G37" s="348"/>
      <c r="H37" s="348">
        <v>7.475749382023042E-2</v>
      </c>
      <c r="I37" s="351">
        <v>0.33365309639990376</v>
      </c>
      <c r="J37" s="329"/>
      <c r="K37" s="23"/>
      <c r="L37" s="348">
        <v>0.1412422679494435</v>
      </c>
      <c r="M37" s="348">
        <v>0.16857082750952831</v>
      </c>
      <c r="N37" s="348">
        <v>0.12915477870257872</v>
      </c>
      <c r="O37" s="348">
        <v>0.12676325533233754</v>
      </c>
      <c r="P37" s="348">
        <v>0.18193507018640842</v>
      </c>
      <c r="Q37" s="348">
        <v>0.15596272413815782</v>
      </c>
      <c r="R37" s="348">
        <v>0.10581245870254642</v>
      </c>
      <c r="S37" s="348">
        <v>0.12873305248246655</v>
      </c>
      <c r="T37" s="348">
        <v>0.11928068116506144</v>
      </c>
      <c r="U37" s="348">
        <v>0.10027760391741006</v>
      </c>
      <c r="V37" s="348">
        <v>8.5313278128438516E-2</v>
      </c>
      <c r="W37" s="348">
        <v>8.3113221589733249E-2</v>
      </c>
      <c r="X37" s="348">
        <v>8.1630711271150472E-2</v>
      </c>
      <c r="Y37" s="348">
        <v>6.2403214902846824E-2</v>
      </c>
      <c r="Z37" s="348">
        <v>5.1772495948098907E-2</v>
      </c>
      <c r="AA37" s="348">
        <v>6.9873414084500707E-2</v>
      </c>
      <c r="AB37" s="348">
        <v>8.7662818844799165E-2</v>
      </c>
      <c r="AC37" s="348">
        <v>0.15817866425916452</v>
      </c>
      <c r="AD37" s="348">
        <v>0.16030151343015675</v>
      </c>
      <c r="AE37" s="348">
        <v>0.1601329605288315</v>
      </c>
      <c r="AF37" s="348">
        <v>0.11813175184859694</v>
      </c>
      <c r="AG37" s="348">
        <v>0.12992515152015285</v>
      </c>
      <c r="AH37" s="348">
        <v>0.17540995903862874</v>
      </c>
      <c r="AI37" s="348">
        <v>0.13492658232972443</v>
      </c>
      <c r="AJ37" s="348">
        <v>0.11791076617595168</v>
      </c>
      <c r="AK37" s="348">
        <v>9.9804282852043541E-2</v>
      </c>
      <c r="AL37" s="348">
        <v>9.092239455751136E-2</v>
      </c>
      <c r="AM37" s="348">
        <v>7.3876159614090067E-2</v>
      </c>
      <c r="AN37" s="348">
        <v>8.3784118728755894E-2</v>
      </c>
      <c r="AO37" s="348">
        <v>0.14336420275973574</v>
      </c>
      <c r="AP37" s="348">
        <v>0.12784680427896522</v>
      </c>
      <c r="AQ37" s="348">
        <v>0.16178474642279222</v>
      </c>
      <c r="AR37" s="348">
        <v>0.14958836905187095</v>
      </c>
      <c r="AS37" s="348">
        <v>0.151418421914289</v>
      </c>
      <c r="AT37" s="348">
        <v>0.1310933588872322</v>
      </c>
      <c r="AU37" s="348">
        <v>0.10137081338592559</v>
      </c>
      <c r="AV37" s="348">
        <v>9.6452953322966328E-2</v>
      </c>
      <c r="AW37" s="348">
        <v>0.10153902953586495</v>
      </c>
      <c r="AX37" s="348">
        <v>0.10124628614573017</v>
      </c>
      <c r="AY37" s="348">
        <v>0.15492900344769697</v>
      </c>
      <c r="AZ37" s="348">
        <v>0.18513726220296522</v>
      </c>
      <c r="BA37" s="348">
        <v>0.11928086508480575</v>
      </c>
      <c r="BB37" s="348">
        <v>0.10486152769652356</v>
      </c>
      <c r="BC37" s="348">
        <v>0.12025538180341186</v>
      </c>
      <c r="BD37" s="348">
        <v>0.13510323279637651</v>
      </c>
      <c r="BE37" s="348">
        <v>0.13766244779057707</v>
      </c>
      <c r="BF37" s="348">
        <v>0.16701359245652234</v>
      </c>
      <c r="BG37" s="348">
        <v>0.15780710364634462</v>
      </c>
      <c r="BH37" s="348">
        <v>0.14581912879444484</v>
      </c>
      <c r="BI37" s="348">
        <v>0.14334670856876672</v>
      </c>
      <c r="BJ37" s="348">
        <v>0.11708046255153981</v>
      </c>
      <c r="BK37" s="348">
        <v>0.11626420829358974</v>
      </c>
      <c r="BL37" s="348">
        <v>0.14567148662194176</v>
      </c>
      <c r="BM37" s="348">
        <v>0.19188241377660628</v>
      </c>
      <c r="BN37" s="348">
        <v>0.17016050204265681</v>
      </c>
      <c r="BO37" s="348">
        <v>0.12838823238807759</v>
      </c>
      <c r="BP37" s="348">
        <v>0.14196574635339021</v>
      </c>
      <c r="BQ37" s="348">
        <v>0.14517350745633453</v>
      </c>
      <c r="BR37" s="348">
        <v>0.14150736088108706</v>
      </c>
      <c r="BS37" s="348">
        <v>0.1601558070592948</v>
      </c>
      <c r="BT37" s="348">
        <v>0.13633058300291745</v>
      </c>
      <c r="BU37" s="348">
        <v>0.12697325221726485</v>
      </c>
      <c r="BV37" s="348">
        <v>0.10665716542949397</v>
      </c>
      <c r="BW37" s="348">
        <v>9.9339126303909897E-2</v>
      </c>
      <c r="BX37" s="348">
        <v>0.11217206162989064</v>
      </c>
      <c r="BY37" s="348">
        <v>9.4274665590802526E-2</v>
      </c>
      <c r="BZ37" s="348">
        <v>7.2248808921702962E-2</v>
      </c>
      <c r="CA37" s="348">
        <v>7.6271714760846251E-2</v>
      </c>
      <c r="CB37" s="348">
        <v>7.9120215207552719E-2</v>
      </c>
      <c r="CC37" s="348">
        <v>7.3369934323363917E-2</v>
      </c>
      <c r="CD37" s="348">
        <v>7.4852947551419066E-2</v>
      </c>
      <c r="CE37" s="348">
        <v>8.3878885318501267E-2</v>
      </c>
      <c r="CF37" s="348">
        <v>6.8634154502157943E-2</v>
      </c>
      <c r="CG37" s="348">
        <v>8.0971736714692974E-2</v>
      </c>
      <c r="CH37" s="348">
        <v>7.9290186335617185E-2</v>
      </c>
      <c r="CI37" s="348">
        <v>7.2092831621265605E-2</v>
      </c>
      <c r="CJ37" s="348">
        <v>5.7271890729472516E-2</v>
      </c>
      <c r="CK37" s="348">
        <v>6.3118652345573997E-2</v>
      </c>
      <c r="CL37" s="348">
        <v>5.0259400274160031E-2</v>
      </c>
      <c r="CM37" s="348">
        <v>4.3970865751025254E-2</v>
      </c>
      <c r="CN37" s="348">
        <v>6.4293670846199288E-2</v>
      </c>
      <c r="CO37" s="348">
        <v>6.2249346283857976E-2</v>
      </c>
      <c r="CP37" s="348">
        <v>7.8273474562145021E-2</v>
      </c>
      <c r="CQ37" s="348">
        <v>7.789832988975845E-2</v>
      </c>
      <c r="CR37" s="348">
        <v>7.4614302875668295E-2</v>
      </c>
      <c r="CS37" s="348">
        <v>6.569092717415502E-2</v>
      </c>
      <c r="CT37" s="348">
        <v>6.2301038523143171E-2</v>
      </c>
      <c r="CU37" s="348">
        <v>5.8188487022473229E-2</v>
      </c>
      <c r="CV37" s="348">
        <v>8.7033878028250106E-2</v>
      </c>
      <c r="CW37" s="348">
        <v>0.10556068345884741</v>
      </c>
      <c r="CX37" s="348">
        <v>7.936579770886236E-2</v>
      </c>
      <c r="CY37" s="348">
        <v>8.3123643829104962E-2</v>
      </c>
      <c r="CZ37" s="348">
        <v>8.1542959179628768E-2</v>
      </c>
      <c r="DA37" s="348">
        <v>0.11996721400305316</v>
      </c>
      <c r="DB37" s="348">
        <v>0.21018880735643031</v>
      </c>
      <c r="DC37" s="348">
        <v>0.18425733459545368</v>
      </c>
      <c r="DD37" s="348">
        <v>0.17221527168262843</v>
      </c>
      <c r="DE37" s="348">
        <v>0.1275999343918465</v>
      </c>
      <c r="DF37" s="348">
        <v>0.14920398595729595</v>
      </c>
      <c r="DG37" s="348">
        <v>0.16353059995173655</v>
      </c>
      <c r="DH37" s="348">
        <v>0.21250354367438395</v>
      </c>
      <c r="DI37" s="348">
        <v>0.11017232258537916</v>
      </c>
      <c r="DJ37" s="348">
        <v>0.12400762012044052</v>
      </c>
      <c r="DK37" s="348">
        <v>0.11583221239227166</v>
      </c>
      <c r="DL37" s="348">
        <v>0.15464735566685853</v>
      </c>
      <c r="DM37" s="348">
        <v>0.14453134917402932</v>
      </c>
      <c r="DN37" s="348">
        <v>0.13596027112993705</v>
      </c>
      <c r="DO37" s="348">
        <v>0.10125288679286319</v>
      </c>
      <c r="DP37" s="348">
        <v>0.14524988592072924</v>
      </c>
      <c r="DQ37" s="348">
        <v>0.21750907976323516</v>
      </c>
      <c r="DR37" s="348">
        <v>0.13384583754433116</v>
      </c>
      <c r="DS37" s="348">
        <v>0.12810601376959524</v>
      </c>
      <c r="DT37" s="348">
        <v>0.13350508538830638</v>
      </c>
      <c r="DU37" s="348">
        <v>9.6635435544800766E-2</v>
      </c>
      <c r="DV37" s="348">
        <v>9.0064732320240745E-2</v>
      </c>
      <c r="DW37" s="348">
        <v>7.6030723050867055E-2</v>
      </c>
      <c r="DX37" s="348">
        <v>8.1862834035427282E-2</v>
      </c>
      <c r="DY37" s="348">
        <v>0.11109769238440684</v>
      </c>
      <c r="DZ37" s="348">
        <v>8.820060363424638E-2</v>
      </c>
      <c r="EA37" s="348">
        <v>7.4109996190298164E-2</v>
      </c>
      <c r="EB37" s="348">
        <v>7.7151960586351237E-2</v>
      </c>
      <c r="EC37" s="348">
        <v>6.6195752162642799E-2</v>
      </c>
      <c r="ED37" s="348">
        <v>5.5159002513233614E-2</v>
      </c>
      <c r="EE37" s="348">
        <v>4.9929309166175259E-2</v>
      </c>
      <c r="EF37" s="348">
        <v>4.8305937310958787E-2</v>
      </c>
      <c r="EG37" s="348">
        <v>6.9576061826336424E-2</v>
      </c>
      <c r="EH37" s="348">
        <v>5.735147127455828E-2</v>
      </c>
      <c r="EI37" s="348">
        <v>5.6587112173509237E-2</v>
      </c>
      <c r="EJ37" s="348">
        <v>6.2018299017057264E-2</v>
      </c>
      <c r="EK37" s="348">
        <v>6.7251631871962647E-2</v>
      </c>
      <c r="EL37" s="348">
        <v>4.8712957631299639E-2</v>
      </c>
      <c r="EM37" s="348">
        <v>5.0338466222444998E-2</v>
      </c>
      <c r="EN37" s="348">
        <v>7.2952572868183796E-2</v>
      </c>
      <c r="EO37" s="348">
        <v>6.6011225853816191E-2</v>
      </c>
      <c r="EP37" s="348">
        <v>0.10334912253498584</v>
      </c>
      <c r="EQ37" s="348">
        <v>7.2097127898216692E-2</v>
      </c>
      <c r="ER37" s="348">
        <v>6.1013642106493501E-2</v>
      </c>
      <c r="ES37" s="348">
        <v>5.5811821398025548E-2</v>
      </c>
      <c r="ET37" s="348">
        <v>5.5473216970192953E-2</v>
      </c>
      <c r="EU37" s="348">
        <v>6.6130972027059823E-2</v>
      </c>
      <c r="EV37" s="348">
        <v>6.5696737696170002E-2</v>
      </c>
      <c r="EW37" s="348">
        <v>6.9321318782809671E-2</v>
      </c>
      <c r="EX37" s="348">
        <v>8.651726848025193E-2</v>
      </c>
      <c r="EY37" s="348">
        <v>7.8026194171907745E-2</v>
      </c>
      <c r="EZ37" s="348">
        <v>7.7123459057136218E-2</v>
      </c>
      <c r="FA37" s="348">
        <v>7.2064836976942728E-2</v>
      </c>
      <c r="FB37" s="348">
        <v>8.582119999308517E-2</v>
      </c>
      <c r="FC37" s="348">
        <v>8.2248391713172248E-2</v>
      </c>
      <c r="FD37" s="348">
        <v>7.2861163728701384E-2</v>
      </c>
      <c r="FE37" s="348">
        <v>9.2482959899541584E-2</v>
      </c>
      <c r="FF37" s="348">
        <v>7.7649763859435464E-2</v>
      </c>
      <c r="FG37" s="348">
        <v>9.0969842286308999E-2</v>
      </c>
      <c r="FH37" s="348">
        <v>5.9729096086766277E-2</v>
      </c>
      <c r="FI37" s="348">
        <v>7.1074299131186555E-2</v>
      </c>
      <c r="FJ37" s="348">
        <v>6.0060584613327646E-2</v>
      </c>
      <c r="FK37" s="348">
        <v>6.7788425460854562E-2</v>
      </c>
      <c r="FL37" s="348">
        <v>7.1711052868462424E-2</v>
      </c>
      <c r="FM37" s="348">
        <v>7.2587202017233662E-2</v>
      </c>
      <c r="FN37" s="348">
        <v>7.4787940159625158E-2</v>
      </c>
      <c r="FO37" s="348">
        <v>6.8518296599491615E-2</v>
      </c>
      <c r="FP37" s="348">
        <v>6.6233827338859061E-2</v>
      </c>
      <c r="FQ37" s="348"/>
      <c r="FR37" s="348">
        <v>0.12588464957594345</v>
      </c>
      <c r="FS37" s="348">
        <v>0.11689173115512921</v>
      </c>
      <c r="FT37" s="348">
        <v>0.12055999620985125</v>
      </c>
      <c r="FU37" s="348">
        <v>0.13264417421826624</v>
      </c>
      <c r="FV37" s="348">
        <v>0.14577966077658047</v>
      </c>
      <c r="FW37" s="348">
        <v>9.3521935990532531E-2</v>
      </c>
      <c r="FX37" s="348">
        <v>6.5910191176531657E-2</v>
      </c>
      <c r="FY37" s="348">
        <v>0.1009313161807761</v>
      </c>
      <c r="FZ37" s="348">
        <v>0.14237436204954543</v>
      </c>
      <c r="GA37" s="348">
        <v>0.11217249234399555</v>
      </c>
      <c r="GB37" s="348">
        <v>5.8875320132482874E-2</v>
      </c>
      <c r="GC37" s="348">
        <v>7.0464971540176127E-2</v>
      </c>
      <c r="GD37" s="348">
        <f t="shared" si="0"/>
        <v>7.0691434801146563E-2</v>
      </c>
      <c r="GE37" s="348">
        <f t="shared" si="0"/>
        <v>7.8094024784229457E-2</v>
      </c>
      <c r="GF37" s="389"/>
      <c r="GG37" s="389"/>
      <c r="GH37" s="389"/>
      <c r="GI37" s="389"/>
      <c r="GJ37" s="389"/>
      <c r="GK37" s="389"/>
      <c r="GL37" s="389"/>
      <c r="GM37" s="389"/>
      <c r="GN37" s="389"/>
      <c r="GO37" s="389"/>
      <c r="GP37" s="347"/>
      <c r="GQ37" s="347"/>
      <c r="GR37" s="347"/>
      <c r="GS37" s="347"/>
      <c r="GT37" s="347"/>
      <c r="GU37" s="347"/>
      <c r="GV37" s="347"/>
      <c r="GW37" s="347"/>
      <c r="GX37" s="347"/>
      <c r="GY37" s="347"/>
    </row>
    <row r="38" spans="1:207" s="3" customFormat="1" x14ac:dyDescent="0.3">
      <c r="A38" s="17"/>
      <c r="B38" s="21" t="s">
        <v>383</v>
      </c>
      <c r="C38" s="348">
        <v>6.8811388034791809E-2</v>
      </c>
      <c r="D38" s="348">
        <v>7.2270647936160906E-2</v>
      </c>
      <c r="E38" s="351">
        <v>-0.34592599013690967</v>
      </c>
      <c r="F38" s="345">
        <v>0</v>
      </c>
      <c r="G38" s="347"/>
      <c r="H38" s="348">
        <v>7.1616763117410998E-2</v>
      </c>
      <c r="I38" s="351">
        <v>6.5388481874990856E-2</v>
      </c>
      <c r="J38" s="345"/>
      <c r="K38" s="23"/>
      <c r="L38" s="348">
        <v>0</v>
      </c>
      <c r="M38" s="348">
        <v>0</v>
      </c>
      <c r="N38" s="348">
        <v>0</v>
      </c>
      <c r="O38" s="348">
        <v>0</v>
      </c>
      <c r="P38" s="348">
        <v>0</v>
      </c>
      <c r="Q38" s="348">
        <v>0</v>
      </c>
      <c r="R38" s="348">
        <v>0</v>
      </c>
      <c r="S38" s="348">
        <v>0</v>
      </c>
      <c r="T38" s="348">
        <v>0</v>
      </c>
      <c r="U38" s="348">
        <v>0</v>
      </c>
      <c r="V38" s="348">
        <v>0</v>
      </c>
      <c r="W38" s="348">
        <v>0</v>
      </c>
      <c r="X38" s="348">
        <v>0</v>
      </c>
      <c r="Y38" s="348">
        <v>0</v>
      </c>
      <c r="Z38" s="348">
        <v>0</v>
      </c>
      <c r="AA38" s="348">
        <v>0</v>
      </c>
      <c r="AB38" s="348">
        <v>0</v>
      </c>
      <c r="AC38" s="348">
        <v>0</v>
      </c>
      <c r="AD38" s="348">
        <v>0</v>
      </c>
      <c r="AE38" s="348">
        <v>0</v>
      </c>
      <c r="AF38" s="348">
        <v>0</v>
      </c>
      <c r="AG38" s="348">
        <v>0</v>
      </c>
      <c r="AH38" s="348">
        <v>0</v>
      </c>
      <c r="AI38" s="348">
        <v>0</v>
      </c>
      <c r="AJ38" s="348">
        <v>0</v>
      </c>
      <c r="AK38" s="348">
        <v>0</v>
      </c>
      <c r="AL38" s="348">
        <v>0</v>
      </c>
      <c r="AM38" s="348">
        <v>0</v>
      </c>
      <c r="AN38" s="348">
        <v>0</v>
      </c>
      <c r="AO38" s="348">
        <v>0</v>
      </c>
      <c r="AP38" s="348">
        <v>0</v>
      </c>
      <c r="AQ38" s="348">
        <v>0</v>
      </c>
      <c r="AR38" s="348">
        <v>2.7015600429063937E-4</v>
      </c>
      <c r="AS38" s="348">
        <v>3.0271159379418339E-3</v>
      </c>
      <c r="AT38" s="348">
        <v>2.7948735127917854E-3</v>
      </c>
      <c r="AU38" s="348">
        <v>6.9965509609038242E-3</v>
      </c>
      <c r="AV38" s="348">
        <v>9.070283223290081E-3</v>
      </c>
      <c r="AW38" s="348">
        <v>8.1582278481012651E-3</v>
      </c>
      <c r="AX38" s="348">
        <v>1.1007716972436583E-2</v>
      </c>
      <c r="AY38" s="348">
        <v>5.9502611729932656E-3</v>
      </c>
      <c r="AZ38" s="348">
        <v>6.7801773745853377E-3</v>
      </c>
      <c r="BA38" s="348">
        <v>7.3757427199412128E-3</v>
      </c>
      <c r="BB38" s="348">
        <v>1.039109565699565E-2</v>
      </c>
      <c r="BC38" s="348">
        <v>7.8239236393176266E-3</v>
      </c>
      <c r="BD38" s="348">
        <v>3.2647722653386469E-3</v>
      </c>
      <c r="BE38" s="348">
        <v>3.0752015217217804E-3</v>
      </c>
      <c r="BF38" s="348">
        <v>2.4033367662563143E-3</v>
      </c>
      <c r="BG38" s="348">
        <v>1.0297378849020251E-2</v>
      </c>
      <c r="BH38" s="348">
        <v>2.9166525639056265E-2</v>
      </c>
      <c r="BI38" s="348">
        <v>2.2264044015426025E-2</v>
      </c>
      <c r="BJ38" s="348">
        <v>1.6034381972495026E-2</v>
      </c>
      <c r="BK38" s="348">
        <v>2.3687301286729832E-2</v>
      </c>
      <c r="BL38" s="348">
        <v>1.798224959323573E-2</v>
      </c>
      <c r="BM38" s="348">
        <v>2.771840865150238E-2</v>
      </c>
      <c r="BN38" s="348">
        <v>2.1648400574191557E-2</v>
      </c>
      <c r="BO38" s="348">
        <v>2.0279047986283688E-2</v>
      </c>
      <c r="BP38" s="348">
        <v>7.7694796195698669E-3</v>
      </c>
      <c r="BQ38" s="348">
        <v>9.3713802765146292E-3</v>
      </c>
      <c r="BR38" s="348">
        <v>1.3077512374204877E-2</v>
      </c>
      <c r="BS38" s="348">
        <v>3.2123876425236765E-2</v>
      </c>
      <c r="BT38" s="348">
        <v>2.8079548998819776E-2</v>
      </c>
      <c r="BU38" s="348">
        <v>2.3022942773056394E-2</v>
      </c>
      <c r="BV38" s="348">
        <v>1.3970851532851124E-2</v>
      </c>
      <c r="BW38" s="348">
        <v>2.0052828990907257E-2</v>
      </c>
      <c r="BX38" s="348">
        <v>1.6881420312345709E-2</v>
      </c>
      <c r="BY38" s="348">
        <v>1.9697390572755588E-2</v>
      </c>
      <c r="BZ38" s="348">
        <v>2.1398874804605759E-2</v>
      </c>
      <c r="CA38" s="348">
        <v>1.7689494170501668E-2</v>
      </c>
      <c r="CB38" s="348">
        <v>1.5344194485096836E-2</v>
      </c>
      <c r="CC38" s="348">
        <v>5.4173279150496285E-3</v>
      </c>
      <c r="CD38" s="348">
        <v>1.4763509744686735E-2</v>
      </c>
      <c r="CE38" s="348">
        <v>1.8825580358573634E-2</v>
      </c>
      <c r="CF38" s="348">
        <v>1.883085981203312E-2</v>
      </c>
      <c r="CG38" s="348">
        <v>1.8127113421914118E-2</v>
      </c>
      <c r="CH38" s="348">
        <v>2.4600814341854415E-2</v>
      </c>
      <c r="CI38" s="348">
        <v>2.1046516893929119E-2</v>
      </c>
      <c r="CJ38" s="348">
        <v>2.2569685871175697E-2</v>
      </c>
      <c r="CK38" s="348">
        <v>2.4402229638333255E-2</v>
      </c>
      <c r="CL38" s="348">
        <v>2.4547590157669351E-2</v>
      </c>
      <c r="CM38" s="348">
        <v>1.8521272778903679E-2</v>
      </c>
      <c r="CN38" s="348">
        <v>1.0644227953948029E-2</v>
      </c>
      <c r="CO38" s="348">
        <v>8.184947688650062E-3</v>
      </c>
      <c r="CP38" s="348">
        <v>1.9380513454694475E-2</v>
      </c>
      <c r="CQ38" s="348">
        <v>3.0254417286270052E-2</v>
      </c>
      <c r="CR38" s="348">
        <v>1.1656922757156778E-2</v>
      </c>
      <c r="CS38" s="348">
        <v>1.0885000072256621E-2</v>
      </c>
      <c r="CT38" s="348">
        <v>1.9961099303973513E-2</v>
      </c>
      <c r="CU38" s="348">
        <v>8.4349180036469018E-3</v>
      </c>
      <c r="CV38" s="348">
        <v>1.7696866296777514E-2</v>
      </c>
      <c r="CW38" s="348">
        <v>2.76881550134906E-2</v>
      </c>
      <c r="CX38" s="348">
        <v>3.8066697644457803E-2</v>
      </c>
      <c r="CY38" s="348">
        <v>3.281601237815597E-2</v>
      </c>
      <c r="CZ38" s="348">
        <v>2.181864739242792E-2</v>
      </c>
      <c r="DA38" s="348">
        <v>1.0252978134734659E-2</v>
      </c>
      <c r="DB38" s="348">
        <v>1.1454455020351461E-2</v>
      </c>
      <c r="DC38" s="348">
        <v>3.6552100713426718E-2</v>
      </c>
      <c r="DD38" s="348">
        <v>2.5454979980045218E-2</v>
      </c>
      <c r="DE38" s="348">
        <v>2.165739635066237E-2</v>
      </c>
      <c r="DF38" s="348">
        <v>2.9328582443324137E-2</v>
      </c>
      <c r="DG38" s="348">
        <v>2.8876583880030067E-2</v>
      </c>
      <c r="DH38" s="348">
        <v>2.8759776200635329E-2</v>
      </c>
      <c r="DI38" s="348">
        <v>3.5500656862713628E-2</v>
      </c>
      <c r="DJ38" s="348">
        <v>3.113274905652361E-2</v>
      </c>
      <c r="DK38" s="348">
        <v>2.7004226086343053E-2</v>
      </c>
      <c r="DL38" s="348">
        <v>1.1000416238245186E-2</v>
      </c>
      <c r="DM38" s="348">
        <v>1.6589199561391495E-2</v>
      </c>
      <c r="DN38" s="348">
        <v>1.4678993480732943E-2</v>
      </c>
      <c r="DO38" s="348">
        <v>2.6825452744961675E-2</v>
      </c>
      <c r="DP38" s="348">
        <v>3.6140099237411551E-2</v>
      </c>
      <c r="DQ38" s="348">
        <v>4.9071252297674603E-2</v>
      </c>
      <c r="DR38" s="348">
        <v>2.133842189016413E-2</v>
      </c>
      <c r="DS38" s="348">
        <v>2.2445194899664889E-2</v>
      </c>
      <c r="DT38" s="348">
        <v>3.321164840704155E-2</v>
      </c>
      <c r="DU38" s="348">
        <v>2.9116871008834391E-2</v>
      </c>
      <c r="DV38" s="348">
        <v>3.3685179371590622E-2</v>
      </c>
      <c r="DW38" s="348">
        <v>3.3479980498138918E-2</v>
      </c>
      <c r="DX38" s="348">
        <v>2.4312282583840911E-2</v>
      </c>
      <c r="DY38" s="348">
        <v>1.5821430098088451E-2</v>
      </c>
      <c r="DZ38" s="348">
        <v>2.5054768501125889E-2</v>
      </c>
      <c r="EA38" s="348">
        <v>4.7286546740861392E-2</v>
      </c>
      <c r="EB38" s="348">
        <v>3.859992235202557E-2</v>
      </c>
      <c r="EC38" s="348">
        <v>4.4871823554730399E-2</v>
      </c>
      <c r="ED38" s="348">
        <v>3.377975623382537E-2</v>
      </c>
      <c r="EE38" s="348">
        <v>5.0013166783910247E-2</v>
      </c>
      <c r="EF38" s="348">
        <v>4.1715117840892789E-2</v>
      </c>
      <c r="EG38" s="348">
        <v>6.4940109869428178E-2</v>
      </c>
      <c r="EH38" s="348">
        <v>6.6543944826520415E-2</v>
      </c>
      <c r="EI38" s="348">
        <v>5.5557074817274545E-2</v>
      </c>
      <c r="EJ38" s="348">
        <v>2.6237710342662153E-2</v>
      </c>
      <c r="EK38" s="348">
        <v>3.3397421651622287E-2</v>
      </c>
      <c r="EL38" s="348">
        <v>3.1424834601837169E-2</v>
      </c>
      <c r="EM38" s="348">
        <v>5.4254579689148166E-2</v>
      </c>
      <c r="EN38" s="348">
        <v>7.0390397570738186E-2</v>
      </c>
      <c r="EO38" s="348">
        <v>9.1238859804498681E-2</v>
      </c>
      <c r="EP38" s="348">
        <v>7.8075213251675185E-2</v>
      </c>
      <c r="EQ38" s="348">
        <v>6.1196712330044749E-2</v>
      </c>
      <c r="ER38" s="348">
        <v>5.7970591094706203E-2</v>
      </c>
      <c r="ES38" s="348">
        <v>7.1718046314981479E-2</v>
      </c>
      <c r="ET38" s="348">
        <v>7.5028853928792896E-2</v>
      </c>
      <c r="EU38" s="348">
        <v>6.7387876592942361E-2</v>
      </c>
      <c r="EV38" s="348">
        <v>3.8391842300513929E-2</v>
      </c>
      <c r="EW38" s="348">
        <v>6.1568395361471934E-2</v>
      </c>
      <c r="EX38" s="348">
        <v>5.5775411424250895E-2</v>
      </c>
      <c r="EY38" s="348">
        <v>4.8514895966772657E-2</v>
      </c>
      <c r="EZ38" s="348">
        <v>6.2478490045852098E-2</v>
      </c>
      <c r="FA38" s="348">
        <v>0.10076981806516745</v>
      </c>
      <c r="FB38" s="348">
        <v>7.3053982820486016E-2</v>
      </c>
      <c r="FC38" s="348">
        <v>5.8840434939047857E-2</v>
      </c>
      <c r="FD38" s="348">
        <v>6.881822810438798E-2</v>
      </c>
      <c r="FE38" s="348">
        <v>8.0718460631618694E-2</v>
      </c>
      <c r="FF38" s="348">
        <v>8.1432915396540836E-2</v>
      </c>
      <c r="FG38" s="348">
        <v>6.5137214832444751E-2</v>
      </c>
      <c r="FH38" s="348">
        <v>3.0738804440613252E-2</v>
      </c>
      <c r="FI38" s="348">
        <v>3.2447650640239183E-2</v>
      </c>
      <c r="FJ38" s="348">
        <v>3.7188961600188766E-2</v>
      </c>
      <c r="FK38" s="348">
        <v>6.4799102641503889E-2</v>
      </c>
      <c r="FL38" s="348">
        <v>5.1178559763999813E-2</v>
      </c>
      <c r="FM38" s="348">
        <v>7.3347623320133656E-2</v>
      </c>
      <c r="FN38" s="348">
        <v>8.189463742636717E-2</v>
      </c>
      <c r="FO38" s="348">
        <v>7.2951707701204307E-2</v>
      </c>
      <c r="FP38" s="348">
        <v>6.4950563126035518E-2</v>
      </c>
      <c r="FQ38" s="348"/>
      <c r="FR38" s="348">
        <v>0</v>
      </c>
      <c r="FS38" s="348">
        <v>0</v>
      </c>
      <c r="FT38" s="348">
        <v>1.10154495503618E-3</v>
      </c>
      <c r="FU38" s="348">
        <v>7.0481263322773689E-3</v>
      </c>
      <c r="FV38" s="348">
        <v>1.9705790965789168E-2</v>
      </c>
      <c r="FW38" s="348">
        <v>1.7734626894893621E-2</v>
      </c>
      <c r="FX38" s="348">
        <v>2.0009758304278799E-2</v>
      </c>
      <c r="FY38" s="348">
        <v>2.0980140194475669E-2</v>
      </c>
      <c r="FZ38" s="348">
        <v>2.4728038288288047E-2</v>
      </c>
      <c r="GA38" s="348">
        <v>3.0646622485749578E-2</v>
      </c>
      <c r="GB38" s="348">
        <v>4.5313447638995551E-2</v>
      </c>
      <c r="GC38" s="348">
        <v>6.449124575459883E-2</v>
      </c>
      <c r="GD38" s="348">
        <f t="shared" si="0"/>
        <v>6.8811388034791809E-2</v>
      </c>
      <c r="GE38" s="348">
        <f t="shared" si="0"/>
        <v>7.2270647936160906E-2</v>
      </c>
      <c r="GF38" s="389"/>
      <c r="GG38" s="389"/>
      <c r="GH38" s="389"/>
      <c r="GI38" s="389"/>
      <c r="GJ38" s="389"/>
      <c r="GK38" s="389"/>
      <c r="GL38" s="389"/>
      <c r="GM38" s="389"/>
      <c r="GN38" s="389"/>
      <c r="GO38" s="389"/>
      <c r="GP38" s="347"/>
      <c r="GQ38" s="347"/>
      <c r="GR38" s="347"/>
      <c r="GS38" s="347"/>
      <c r="GT38" s="347"/>
      <c r="GU38" s="347"/>
      <c r="GV38" s="347"/>
      <c r="GW38" s="347"/>
      <c r="GX38" s="347"/>
      <c r="GY38" s="347"/>
    </row>
    <row r="39" spans="1:207" s="3" customFormat="1" x14ac:dyDescent="0.3">
      <c r="A39" s="17"/>
      <c r="B39" s="21" t="s">
        <v>384</v>
      </c>
      <c r="C39" s="348">
        <v>3.3142648529285196E-2</v>
      </c>
      <c r="D39" s="348">
        <v>2.0023109065671119E-2</v>
      </c>
      <c r="E39" s="351">
        <v>1.3119539463614078</v>
      </c>
      <c r="F39" s="345">
        <v>0</v>
      </c>
      <c r="G39" s="347"/>
      <c r="H39" s="348">
        <v>1.9355394731041288E-2</v>
      </c>
      <c r="I39" s="351">
        <v>6.677143346298306E-2</v>
      </c>
      <c r="J39" s="345"/>
      <c r="K39" s="23"/>
      <c r="L39" s="348">
        <v>0</v>
      </c>
      <c r="M39" s="348">
        <v>0</v>
      </c>
      <c r="N39" s="348">
        <v>0</v>
      </c>
      <c r="O39" s="348">
        <v>0</v>
      </c>
      <c r="P39" s="348">
        <v>0</v>
      </c>
      <c r="Q39" s="348">
        <v>0</v>
      </c>
      <c r="R39" s="348">
        <v>0</v>
      </c>
      <c r="S39" s="348">
        <v>0</v>
      </c>
      <c r="T39" s="348">
        <v>0</v>
      </c>
      <c r="U39" s="348">
        <v>0</v>
      </c>
      <c r="V39" s="348">
        <v>0</v>
      </c>
      <c r="W39" s="348">
        <v>0</v>
      </c>
      <c r="X39" s="348">
        <v>0</v>
      </c>
      <c r="Y39" s="348">
        <v>0</v>
      </c>
      <c r="Z39" s="348">
        <v>0</v>
      </c>
      <c r="AA39" s="348">
        <v>0</v>
      </c>
      <c r="AB39" s="348">
        <v>0</v>
      </c>
      <c r="AC39" s="348">
        <v>0</v>
      </c>
      <c r="AD39" s="348">
        <v>0</v>
      </c>
      <c r="AE39" s="348">
        <v>0</v>
      </c>
      <c r="AF39" s="348">
        <v>0</v>
      </c>
      <c r="AG39" s="348">
        <v>0</v>
      </c>
      <c r="AH39" s="348">
        <v>0</v>
      </c>
      <c r="AI39" s="348">
        <v>0</v>
      </c>
      <c r="AJ39" s="348">
        <v>0</v>
      </c>
      <c r="AK39" s="348">
        <v>0</v>
      </c>
      <c r="AL39" s="348">
        <v>0</v>
      </c>
      <c r="AM39" s="348">
        <v>0</v>
      </c>
      <c r="AN39" s="348">
        <v>0</v>
      </c>
      <c r="AO39" s="348">
        <v>0</v>
      </c>
      <c r="AP39" s="348">
        <v>0</v>
      </c>
      <c r="AQ39" s="348">
        <v>0</v>
      </c>
      <c r="AR39" s="348">
        <v>0</v>
      </c>
      <c r="AS39" s="348">
        <v>0</v>
      </c>
      <c r="AT39" s="348">
        <v>0</v>
      </c>
      <c r="AU39" s="348">
        <v>0</v>
      </c>
      <c r="AV39" s="348">
        <v>0</v>
      </c>
      <c r="AW39" s="348">
        <v>0</v>
      </c>
      <c r="AX39" s="348">
        <v>0</v>
      </c>
      <c r="AY39" s="348">
        <v>0</v>
      </c>
      <c r="AZ39" s="348">
        <v>0</v>
      </c>
      <c r="BA39" s="348">
        <v>0</v>
      </c>
      <c r="BB39" s="348">
        <v>0</v>
      </c>
      <c r="BC39" s="348">
        <v>0</v>
      </c>
      <c r="BD39" s="348">
        <v>0</v>
      </c>
      <c r="BE39" s="348">
        <v>0</v>
      </c>
      <c r="BF39" s="348">
        <v>0</v>
      </c>
      <c r="BG39" s="348">
        <v>0</v>
      </c>
      <c r="BH39" s="348">
        <v>0</v>
      </c>
      <c r="BI39" s="348">
        <v>0</v>
      </c>
      <c r="BJ39" s="348">
        <v>0</v>
      </c>
      <c r="BK39" s="348">
        <v>0</v>
      </c>
      <c r="BL39" s="348">
        <v>0</v>
      </c>
      <c r="BM39" s="348">
        <v>0</v>
      </c>
      <c r="BN39" s="348">
        <v>0</v>
      </c>
      <c r="BO39" s="348">
        <v>0</v>
      </c>
      <c r="BP39" s="348">
        <v>0</v>
      </c>
      <c r="BQ39" s="348">
        <v>0</v>
      </c>
      <c r="BR39" s="348">
        <v>0</v>
      </c>
      <c r="BS39" s="348">
        <v>0</v>
      </c>
      <c r="BT39" s="348">
        <v>0</v>
      </c>
      <c r="BU39" s="348">
        <v>0</v>
      </c>
      <c r="BV39" s="348">
        <v>0</v>
      </c>
      <c r="BW39" s="348">
        <v>0</v>
      </c>
      <c r="BX39" s="348">
        <v>0</v>
      </c>
      <c r="BY39" s="348">
        <v>0</v>
      </c>
      <c r="BZ39" s="348">
        <v>0</v>
      </c>
      <c r="CA39" s="348">
        <v>0</v>
      </c>
      <c r="CB39" s="348">
        <v>0</v>
      </c>
      <c r="CC39" s="348">
        <v>0</v>
      </c>
      <c r="CD39" s="348">
        <v>0</v>
      </c>
      <c r="CE39" s="348">
        <v>0</v>
      </c>
      <c r="CF39" s="348">
        <v>0</v>
      </c>
      <c r="CG39" s="348">
        <v>0</v>
      </c>
      <c r="CH39" s="348">
        <v>0</v>
      </c>
      <c r="CI39" s="348">
        <v>0</v>
      </c>
      <c r="CJ39" s="348">
        <v>0</v>
      </c>
      <c r="CK39" s="348">
        <v>0</v>
      </c>
      <c r="CL39" s="348">
        <v>0</v>
      </c>
      <c r="CM39" s="348">
        <v>0</v>
      </c>
      <c r="CN39" s="348">
        <v>0</v>
      </c>
      <c r="CO39" s="348">
        <v>0</v>
      </c>
      <c r="CP39" s="348">
        <v>0</v>
      </c>
      <c r="CQ39" s="348">
        <v>0</v>
      </c>
      <c r="CR39" s="348">
        <v>0</v>
      </c>
      <c r="CS39" s="348">
        <v>0</v>
      </c>
      <c r="CT39" s="348">
        <v>0</v>
      </c>
      <c r="CU39" s="348">
        <v>0</v>
      </c>
      <c r="CV39" s="348">
        <v>0</v>
      </c>
      <c r="CW39" s="348">
        <v>6.9878318015775874E-4</v>
      </c>
      <c r="CX39" s="348">
        <v>3.2110860524142398E-3</v>
      </c>
      <c r="CY39" s="348">
        <v>1.9717501278358001E-3</v>
      </c>
      <c r="CZ39" s="348">
        <v>3.4025492149290229E-3</v>
      </c>
      <c r="DA39" s="348">
        <v>3.0892229859834546E-3</v>
      </c>
      <c r="DB39" s="348">
        <v>2.7840413412830484E-3</v>
      </c>
      <c r="DC39" s="348">
        <v>3.1736965385653769E-3</v>
      </c>
      <c r="DD39" s="348">
        <v>3.7563688894524977E-3</v>
      </c>
      <c r="DE39" s="348">
        <v>3.5473663937764274E-3</v>
      </c>
      <c r="DF39" s="348">
        <v>3.7784253151151074E-3</v>
      </c>
      <c r="DG39" s="348">
        <v>3.283403999960056E-3</v>
      </c>
      <c r="DH39" s="348">
        <v>3.3076314614149246E-3</v>
      </c>
      <c r="DI39" s="348">
        <v>3.3423855847166989E-3</v>
      </c>
      <c r="DJ39" s="348">
        <v>1.744918725121938E-3</v>
      </c>
      <c r="DK39" s="348">
        <v>3.2383119103380387E-3</v>
      </c>
      <c r="DL39" s="348">
        <v>3.1084655580648967E-3</v>
      </c>
      <c r="DM39" s="348">
        <v>2.6678653437259381E-3</v>
      </c>
      <c r="DN39" s="348">
        <v>2.5358893665067229E-3</v>
      </c>
      <c r="DO39" s="348">
        <v>3.0615972427842685E-3</v>
      </c>
      <c r="DP39" s="348">
        <v>2.9143963343727913E-3</v>
      </c>
      <c r="DQ39" s="348">
        <v>3.7540789868857325E-3</v>
      </c>
      <c r="DR39" s="348">
        <v>3.9002963379841334E-3</v>
      </c>
      <c r="DS39" s="348">
        <v>3.3744476157890673E-3</v>
      </c>
      <c r="DT39" s="348">
        <v>2.9986778860376581E-3</v>
      </c>
      <c r="DU39" s="348">
        <v>2.9458562193482554E-3</v>
      </c>
      <c r="DV39" s="348">
        <v>3.0747007577225922E-3</v>
      </c>
      <c r="DW39" s="348">
        <v>3.4484230558562388E-3</v>
      </c>
      <c r="DX39" s="348">
        <v>9.0607399975895231E-3</v>
      </c>
      <c r="DY39" s="348">
        <v>8.89449517265304E-3</v>
      </c>
      <c r="DZ39" s="348">
        <v>8.4620753710368726E-3</v>
      </c>
      <c r="EA39" s="348">
        <v>9.1168212449025329E-3</v>
      </c>
      <c r="EB39" s="348">
        <v>9.3726009155559852E-3</v>
      </c>
      <c r="EC39" s="348">
        <v>9.4640251622350874E-3</v>
      </c>
      <c r="ED39" s="348">
        <v>1.0019619635996622E-2</v>
      </c>
      <c r="EE39" s="348">
        <v>1.023020875292871E-2</v>
      </c>
      <c r="EF39" s="348">
        <v>8.911458616028968E-3</v>
      </c>
      <c r="EG39" s="348">
        <v>9.2426933765557742E-3</v>
      </c>
      <c r="EH39" s="348">
        <v>8.924637993099168E-3</v>
      </c>
      <c r="EI39" s="348">
        <v>8.7345952855891005E-3</v>
      </c>
      <c r="EJ39" s="348">
        <v>7.8232594632820888E-3</v>
      </c>
      <c r="EK39" s="348">
        <v>8.1873769837906354E-3</v>
      </c>
      <c r="EL39" s="348">
        <v>7.7270901301774069E-3</v>
      </c>
      <c r="EM39" s="348">
        <v>1.1689941365692489E-2</v>
      </c>
      <c r="EN39" s="348">
        <v>1.7352093273445567E-2</v>
      </c>
      <c r="EO39" s="348">
        <v>1.8272889686079131E-2</v>
      </c>
      <c r="EP39" s="348">
        <v>2.0417883716951891E-2</v>
      </c>
      <c r="EQ39" s="348">
        <v>2.2139943945034161E-2</v>
      </c>
      <c r="ER39" s="348">
        <v>1.8853344991352439E-2</v>
      </c>
      <c r="ES39" s="348">
        <v>1.7107976159484055E-2</v>
      </c>
      <c r="ET39" s="348">
        <v>1.6071908077777829E-2</v>
      </c>
      <c r="EU39" s="348">
        <v>1.658033476507427E-2</v>
      </c>
      <c r="EV39" s="348">
        <v>1.5875509801830258E-2</v>
      </c>
      <c r="EW39" s="348">
        <v>1.5796491196937074E-2</v>
      </c>
      <c r="EX39" s="348">
        <v>1.4382293884300039E-2</v>
      </c>
      <c r="EY39" s="348">
        <v>1.5802317078773047E-2</v>
      </c>
      <c r="EZ39" s="348">
        <v>1.720467414202052E-2</v>
      </c>
      <c r="FA39" s="348">
        <v>1.8151601462596038E-2</v>
      </c>
      <c r="FB39" s="348">
        <v>2.0356771396097297E-2</v>
      </c>
      <c r="FC39" s="348">
        <v>2.2515400183147096E-2</v>
      </c>
      <c r="FD39" s="348">
        <v>2.131035799625022E-2</v>
      </c>
      <c r="FE39" s="348">
        <v>2.0500700763125428E-2</v>
      </c>
      <c r="FF39" s="348">
        <v>2.4166481125758164E-2</v>
      </c>
      <c r="FG39" s="348">
        <v>3.1305009283599944E-2</v>
      </c>
      <c r="FH39" s="348">
        <v>3.2251863658803497E-2</v>
      </c>
      <c r="FI39" s="348">
        <v>2.7753571416559687E-2</v>
      </c>
      <c r="FJ39" s="348">
        <v>3.0098102793050217E-2</v>
      </c>
      <c r="FK39" s="348">
        <v>3.0427993953528975E-2</v>
      </c>
      <c r="FL39" s="348">
        <v>3.3631691079636053E-2</v>
      </c>
      <c r="FM39" s="348">
        <v>3.3761911733899454E-2</v>
      </c>
      <c r="FN39" s="348">
        <v>3.4165356831997395E-2</v>
      </c>
      <c r="FO39" s="348">
        <v>3.3924305432495569E-2</v>
      </c>
      <c r="FP39" s="348">
        <v>3.0477575116845693E-2</v>
      </c>
      <c r="FQ39" s="348"/>
      <c r="FR39" s="348">
        <v>0</v>
      </c>
      <c r="FS39" s="348">
        <v>0</v>
      </c>
      <c r="FT39" s="348">
        <v>0</v>
      </c>
      <c r="FU39" s="348">
        <v>0</v>
      </c>
      <c r="FV39" s="348">
        <v>0</v>
      </c>
      <c r="FW39" s="348">
        <v>0</v>
      </c>
      <c r="FX39" s="348">
        <v>0</v>
      </c>
      <c r="FY39" s="348">
        <v>1.5737510870793999E-3</v>
      </c>
      <c r="FZ39" s="348">
        <v>3.0928191716184713E-3</v>
      </c>
      <c r="GA39" s="348">
        <v>5.1955512450049084E-3</v>
      </c>
      <c r="GB39" s="348">
        <v>9.1639574601130678E-3</v>
      </c>
      <c r="GC39" s="348">
        <v>1.7272505361672543E-2</v>
      </c>
      <c r="GD39" s="348">
        <f t="shared" si="0"/>
        <v>3.3142648529285196E-2</v>
      </c>
      <c r="GE39" s="348">
        <f t="shared" si="0"/>
        <v>2.0023109065671119E-2</v>
      </c>
      <c r="GF39" s="389"/>
      <c r="GG39" s="389"/>
      <c r="GH39" s="389"/>
      <c r="GI39" s="389"/>
      <c r="GJ39" s="389"/>
      <c r="GK39" s="389"/>
      <c r="GL39" s="389"/>
      <c r="GM39" s="389"/>
      <c r="GN39" s="389"/>
      <c r="GO39" s="389"/>
      <c r="GP39" s="347"/>
      <c r="GQ39" s="347"/>
      <c r="GR39" s="347"/>
      <c r="GS39" s="347"/>
      <c r="GT39" s="347"/>
      <c r="GU39" s="347"/>
      <c r="GV39" s="347"/>
      <c r="GW39" s="347"/>
      <c r="GX39" s="347"/>
      <c r="GY39" s="347"/>
    </row>
    <row r="40" spans="1:207" s="3" customFormat="1" x14ac:dyDescent="0.3">
      <c r="A40" s="17"/>
      <c r="B40" s="21" t="s">
        <v>385</v>
      </c>
      <c r="C40" s="348">
        <v>1.0858910243638305E-2</v>
      </c>
      <c r="D40" s="348">
        <v>1.2495926256552216E-2</v>
      </c>
      <c r="E40" s="351">
        <v>-0.16370160129139111</v>
      </c>
      <c r="F40" s="351">
        <v>0</v>
      </c>
      <c r="G40" s="351"/>
      <c r="H40" s="348">
        <v>9.2332202262736043E-3</v>
      </c>
      <c r="I40" s="351">
        <v>0.32627060302786121</v>
      </c>
      <c r="J40" s="329"/>
      <c r="K40" s="23"/>
      <c r="L40" s="348">
        <v>0</v>
      </c>
      <c r="M40" s="348">
        <v>0</v>
      </c>
      <c r="N40" s="348">
        <v>0</v>
      </c>
      <c r="O40" s="348">
        <v>0</v>
      </c>
      <c r="P40" s="348">
        <v>0</v>
      </c>
      <c r="Q40" s="348">
        <v>0</v>
      </c>
      <c r="R40" s="348">
        <v>0</v>
      </c>
      <c r="S40" s="348">
        <v>0</v>
      </c>
      <c r="T40" s="348">
        <v>0</v>
      </c>
      <c r="U40" s="348">
        <v>0</v>
      </c>
      <c r="V40" s="348">
        <v>0</v>
      </c>
      <c r="W40" s="348">
        <v>0</v>
      </c>
      <c r="X40" s="348">
        <v>0</v>
      </c>
      <c r="Y40" s="348">
        <v>0</v>
      </c>
      <c r="Z40" s="348">
        <v>0</v>
      </c>
      <c r="AA40" s="348">
        <v>0</v>
      </c>
      <c r="AB40" s="348">
        <v>0</v>
      </c>
      <c r="AC40" s="348">
        <v>0</v>
      </c>
      <c r="AD40" s="348">
        <v>0</v>
      </c>
      <c r="AE40" s="348">
        <v>0</v>
      </c>
      <c r="AF40" s="348">
        <v>0</v>
      </c>
      <c r="AG40" s="348">
        <v>0</v>
      </c>
      <c r="AH40" s="348">
        <v>0</v>
      </c>
      <c r="AI40" s="348">
        <v>0</v>
      </c>
      <c r="AJ40" s="348">
        <v>0</v>
      </c>
      <c r="AK40" s="348">
        <v>0</v>
      </c>
      <c r="AL40" s="348">
        <v>0</v>
      </c>
      <c r="AM40" s="348">
        <v>0</v>
      </c>
      <c r="AN40" s="348">
        <v>0</v>
      </c>
      <c r="AO40" s="348">
        <v>0</v>
      </c>
      <c r="AP40" s="348">
        <v>0</v>
      </c>
      <c r="AQ40" s="348">
        <v>0</v>
      </c>
      <c r="AR40" s="348">
        <v>0</v>
      </c>
      <c r="AS40" s="348">
        <v>0</v>
      </c>
      <c r="AT40" s="348">
        <v>0</v>
      </c>
      <c r="AU40" s="348">
        <v>0</v>
      </c>
      <c r="AV40" s="348">
        <v>0</v>
      </c>
      <c r="AW40" s="348">
        <v>0</v>
      </c>
      <c r="AX40" s="348">
        <v>0</v>
      </c>
      <c r="AY40" s="348">
        <v>0</v>
      </c>
      <c r="AZ40" s="348">
        <v>0</v>
      </c>
      <c r="BA40" s="348">
        <v>0</v>
      </c>
      <c r="BB40" s="348">
        <v>0</v>
      </c>
      <c r="BC40" s="348">
        <v>0</v>
      </c>
      <c r="BD40" s="348">
        <v>0</v>
      </c>
      <c r="BE40" s="348">
        <v>0</v>
      </c>
      <c r="BF40" s="348">
        <v>0</v>
      </c>
      <c r="BG40" s="348">
        <v>0</v>
      </c>
      <c r="BH40" s="348">
        <v>0</v>
      </c>
      <c r="BI40" s="348">
        <v>0</v>
      </c>
      <c r="BJ40" s="348">
        <v>0</v>
      </c>
      <c r="BK40" s="348">
        <v>0</v>
      </c>
      <c r="BL40" s="348">
        <v>0</v>
      </c>
      <c r="BM40" s="348">
        <v>0</v>
      </c>
      <c r="BN40" s="348">
        <v>0</v>
      </c>
      <c r="BO40" s="348">
        <v>0</v>
      </c>
      <c r="BP40" s="348">
        <v>0</v>
      </c>
      <c r="BQ40" s="348">
        <v>0</v>
      </c>
      <c r="BR40" s="348">
        <v>0</v>
      </c>
      <c r="BS40" s="348">
        <v>0</v>
      </c>
      <c r="BT40" s="348">
        <v>0</v>
      </c>
      <c r="BU40" s="348">
        <v>0</v>
      </c>
      <c r="BV40" s="348">
        <v>0</v>
      </c>
      <c r="BW40" s="348">
        <v>0</v>
      </c>
      <c r="BX40" s="348">
        <v>0</v>
      </c>
      <c r="BY40" s="348">
        <v>0</v>
      </c>
      <c r="BZ40" s="348">
        <v>0</v>
      </c>
      <c r="CA40" s="348">
        <v>0</v>
      </c>
      <c r="CB40" s="348">
        <v>0</v>
      </c>
      <c r="CC40" s="348">
        <v>0</v>
      </c>
      <c r="CD40" s="348">
        <v>0</v>
      </c>
      <c r="CE40" s="348">
        <v>0</v>
      </c>
      <c r="CF40" s="348">
        <v>0</v>
      </c>
      <c r="CG40" s="348">
        <v>0</v>
      </c>
      <c r="CH40" s="348">
        <v>0</v>
      </c>
      <c r="CI40" s="348">
        <v>0</v>
      </c>
      <c r="CJ40" s="348">
        <v>0</v>
      </c>
      <c r="CK40" s="348">
        <v>0</v>
      </c>
      <c r="CL40" s="348">
        <v>0</v>
      </c>
      <c r="CM40" s="348">
        <v>0</v>
      </c>
      <c r="CN40" s="348">
        <v>0</v>
      </c>
      <c r="CO40" s="348">
        <v>0</v>
      </c>
      <c r="CP40" s="348">
        <v>0</v>
      </c>
      <c r="CQ40" s="348">
        <v>0</v>
      </c>
      <c r="CR40" s="348">
        <v>0</v>
      </c>
      <c r="CS40" s="348">
        <v>0</v>
      </c>
      <c r="CT40" s="348">
        <v>0</v>
      </c>
      <c r="CU40" s="348">
        <v>0</v>
      </c>
      <c r="CV40" s="348">
        <v>0</v>
      </c>
      <c r="CW40" s="348">
        <v>0</v>
      </c>
      <c r="CX40" s="348">
        <v>0</v>
      </c>
      <c r="CY40" s="348">
        <v>0</v>
      </c>
      <c r="CZ40" s="348">
        <v>0</v>
      </c>
      <c r="DA40" s="348">
        <v>0</v>
      </c>
      <c r="DB40" s="348">
        <v>0</v>
      </c>
      <c r="DC40" s="348">
        <v>0</v>
      </c>
      <c r="DD40" s="348">
        <v>0</v>
      </c>
      <c r="DE40" s="348">
        <v>4.4304639530578675E-4</v>
      </c>
      <c r="DF40" s="348">
        <v>4.6032305133151281E-3</v>
      </c>
      <c r="DG40" s="348">
        <v>1.1056440273771843E-2</v>
      </c>
      <c r="DH40" s="348">
        <v>1.0867545821408328E-2</v>
      </c>
      <c r="DI40" s="348">
        <v>1.1891187145988743E-2</v>
      </c>
      <c r="DJ40" s="348">
        <v>8.5078343242481931E-3</v>
      </c>
      <c r="DK40" s="348">
        <v>1.2302815299983037E-2</v>
      </c>
      <c r="DL40" s="348">
        <v>1.2492321361316084E-2</v>
      </c>
      <c r="DM40" s="348">
        <v>1.3940951145801799E-2</v>
      </c>
      <c r="DN40" s="348">
        <v>4.3768724798437702E-3</v>
      </c>
      <c r="DO40" s="348">
        <v>1.4016505533910054E-2</v>
      </c>
      <c r="DP40" s="348">
        <v>1.3169363940326598E-2</v>
      </c>
      <c r="DQ40" s="348">
        <v>1.585254603884113E-2</v>
      </c>
      <c r="DR40" s="348">
        <v>1.5091796249995099E-2</v>
      </c>
      <c r="DS40" s="348">
        <v>1.411699588402524E-2</v>
      </c>
      <c r="DT40" s="348">
        <v>1.4047741941914793E-2</v>
      </c>
      <c r="DU40" s="348">
        <v>1.3737677209087334E-2</v>
      </c>
      <c r="DV40" s="348">
        <v>1.3253081079938597E-2</v>
      </c>
      <c r="DW40" s="348">
        <v>1.3779044936217578E-2</v>
      </c>
      <c r="DX40" s="348">
        <v>1.4120197781540254E-2</v>
      </c>
      <c r="DY40" s="348">
        <v>1.1642480397176892E-2</v>
      </c>
      <c r="DZ40" s="348">
        <v>1.6167043696759774E-3</v>
      </c>
      <c r="EA40" s="348">
        <v>1.443844771228019E-2</v>
      </c>
      <c r="EB40" s="348">
        <v>1.4888677379639002E-2</v>
      </c>
      <c r="EC40" s="348">
        <v>1.4516092219820576E-2</v>
      </c>
      <c r="ED40" s="348">
        <v>1.4319017837734014E-2</v>
      </c>
      <c r="EE40" s="348">
        <v>1.3791272471359165E-2</v>
      </c>
      <c r="EF40" s="348">
        <v>9.6171335212710818E-3</v>
      </c>
      <c r="EG40" s="348">
        <v>1.2776475791235102E-2</v>
      </c>
      <c r="EH40" s="348">
        <v>1.2410948690870092E-2</v>
      </c>
      <c r="EI40" s="348">
        <v>1.2490585981042504E-2</v>
      </c>
      <c r="EJ40" s="348">
        <v>1.2756566786020281E-2</v>
      </c>
      <c r="EK40" s="348">
        <v>1.3009718330454506E-2</v>
      </c>
      <c r="EL40" s="348">
        <v>0</v>
      </c>
      <c r="EM40" s="348">
        <v>1.2563105820161962E-2</v>
      </c>
      <c r="EN40" s="348">
        <v>1.4023367296346201E-2</v>
      </c>
      <c r="EO40" s="348">
        <v>7.3882840368862772E-3</v>
      </c>
      <c r="EP40" s="348">
        <v>4.6545582185925491E-3</v>
      </c>
      <c r="EQ40" s="348">
        <v>1.0153412645057792E-2</v>
      </c>
      <c r="ER40" s="348">
        <v>9.6424843089485436E-3</v>
      </c>
      <c r="ES40" s="348">
        <v>8.8031767950402223E-3</v>
      </c>
      <c r="ET40" s="348">
        <v>8.7582458270369055E-3</v>
      </c>
      <c r="EU40" s="348">
        <v>1.4563180615104908E-3</v>
      </c>
      <c r="EV40" s="348">
        <v>9.9459319001057069E-3</v>
      </c>
      <c r="EW40" s="348">
        <v>1.2522317385848091E-2</v>
      </c>
      <c r="EX40" s="348">
        <v>1.3638013118132246E-2</v>
      </c>
      <c r="EY40" s="348">
        <v>1.3164647420498835E-2</v>
      </c>
      <c r="EZ40" s="348">
        <v>1.2693205181234497E-2</v>
      </c>
      <c r="FA40" s="348">
        <v>1.2736734526795628E-2</v>
      </c>
      <c r="FB40" s="348">
        <v>1.2514203290102893E-2</v>
      </c>
      <c r="FC40" s="348">
        <v>1.2661116285141372E-2</v>
      </c>
      <c r="FD40" s="348">
        <v>1.1963787177178935E-2</v>
      </c>
      <c r="FE40" s="348">
        <v>1.1636911897741345E-2</v>
      </c>
      <c r="FF40" s="348">
        <v>1.0782499055615836E-2</v>
      </c>
      <c r="FG40" s="348">
        <v>1.1309943268976911E-2</v>
      </c>
      <c r="FH40" s="348">
        <v>9.4679201142696436E-3</v>
      </c>
      <c r="FI40" s="348">
        <v>7.5564142332103339E-3</v>
      </c>
      <c r="FJ40" s="348">
        <v>3.8599958730492754E-3</v>
      </c>
      <c r="FK40" s="348">
        <v>6.4681634472991958E-3</v>
      </c>
      <c r="FL40" s="348">
        <v>7.3529280220317609E-3</v>
      </c>
      <c r="FM40" s="348">
        <v>1.208461020781291E-2</v>
      </c>
      <c r="FN40" s="348">
        <v>1.1655114708713908E-2</v>
      </c>
      <c r="FO40" s="348">
        <v>1.2006954411872125E-2</v>
      </c>
      <c r="FP40" s="348">
        <v>1.1250189475363912E-2</v>
      </c>
      <c r="FQ40" s="348"/>
      <c r="FR40" s="348">
        <v>0</v>
      </c>
      <c r="FS40" s="348">
        <v>0</v>
      </c>
      <c r="FT40" s="348">
        <v>0</v>
      </c>
      <c r="FU40" s="348">
        <v>0</v>
      </c>
      <c r="FV40" s="348">
        <v>0</v>
      </c>
      <c r="FW40" s="348">
        <v>0</v>
      </c>
      <c r="FX40" s="348">
        <v>0</v>
      </c>
      <c r="FY40" s="348">
        <v>0</v>
      </c>
      <c r="FZ40" s="348">
        <v>8.9675615653505777E-3</v>
      </c>
      <c r="GA40" s="348">
        <v>1.2845380415567452E-2</v>
      </c>
      <c r="GB40" s="348">
        <v>1.1861428390174006E-2</v>
      </c>
      <c r="GC40" s="348">
        <v>9.4920737955142432E-3</v>
      </c>
      <c r="GD40" s="348">
        <f t="shared" si="0"/>
        <v>1.0858910243638305E-2</v>
      </c>
      <c r="GE40" s="348">
        <f t="shared" si="0"/>
        <v>1.2495926256552216E-2</v>
      </c>
      <c r="GF40" s="389"/>
      <c r="GG40" s="389"/>
      <c r="GH40" s="389"/>
      <c r="GI40" s="389"/>
      <c r="GJ40" s="389"/>
      <c r="GK40" s="389"/>
      <c r="GL40" s="389"/>
      <c r="GM40" s="389"/>
      <c r="GN40" s="389"/>
      <c r="GO40" s="389"/>
      <c r="GP40" s="347"/>
      <c r="GQ40" s="347"/>
      <c r="GR40" s="347"/>
      <c r="GS40" s="347"/>
      <c r="GT40" s="347"/>
      <c r="GU40" s="347"/>
      <c r="GV40" s="347"/>
      <c r="GW40" s="347"/>
      <c r="GX40" s="347"/>
      <c r="GY40" s="347"/>
    </row>
    <row r="41" spans="1:207" s="3" customFormat="1" x14ac:dyDescent="0.3">
      <c r="A41" s="17"/>
      <c r="B41" s="21" t="s">
        <v>386</v>
      </c>
      <c r="C41" s="348">
        <v>0.11281294680771531</v>
      </c>
      <c r="D41" s="348">
        <v>0.10478968325838424</v>
      </c>
      <c r="E41" s="351">
        <v>0.802326354933107</v>
      </c>
      <c r="F41" s="348">
        <v>0</v>
      </c>
      <c r="G41" s="348"/>
      <c r="H41" s="348">
        <v>0.10020537807472588</v>
      </c>
      <c r="I41" s="351">
        <v>0.45843051836583631</v>
      </c>
      <c r="J41" s="329"/>
      <c r="K41" s="23"/>
      <c r="L41" s="348">
        <v>0</v>
      </c>
      <c r="M41" s="348">
        <v>0</v>
      </c>
      <c r="N41" s="348">
        <v>0</v>
      </c>
      <c r="O41" s="348">
        <v>0</v>
      </c>
      <c r="P41" s="348">
        <v>0</v>
      </c>
      <c r="Q41" s="348">
        <v>0</v>
      </c>
      <c r="R41" s="348">
        <v>0</v>
      </c>
      <c r="S41" s="348">
        <v>0</v>
      </c>
      <c r="T41" s="348">
        <v>0</v>
      </c>
      <c r="U41" s="348">
        <v>0</v>
      </c>
      <c r="V41" s="348">
        <v>0</v>
      </c>
      <c r="W41" s="348">
        <v>0</v>
      </c>
      <c r="X41" s="348">
        <v>0</v>
      </c>
      <c r="Y41" s="348">
        <v>0</v>
      </c>
      <c r="Z41" s="348">
        <v>0</v>
      </c>
      <c r="AA41" s="348">
        <v>0</v>
      </c>
      <c r="AB41" s="348">
        <v>0</v>
      </c>
      <c r="AC41" s="348">
        <v>0</v>
      </c>
      <c r="AD41" s="348">
        <v>0</v>
      </c>
      <c r="AE41" s="348">
        <v>0</v>
      </c>
      <c r="AF41" s="348">
        <v>0</v>
      </c>
      <c r="AG41" s="348">
        <v>0</v>
      </c>
      <c r="AH41" s="348">
        <v>0</v>
      </c>
      <c r="AI41" s="348">
        <v>0</v>
      </c>
      <c r="AJ41" s="348">
        <v>0</v>
      </c>
      <c r="AK41" s="348">
        <v>0</v>
      </c>
      <c r="AL41" s="348">
        <v>0</v>
      </c>
      <c r="AM41" s="348">
        <v>0</v>
      </c>
      <c r="AN41" s="348">
        <v>0</v>
      </c>
      <c r="AO41" s="348">
        <v>0</v>
      </c>
      <c r="AP41" s="348">
        <v>0</v>
      </c>
      <c r="AQ41" s="348">
        <v>0</v>
      </c>
      <c r="AR41" s="348">
        <v>2.7015600429063937E-4</v>
      </c>
      <c r="AS41" s="348">
        <v>3.0271159379418339E-3</v>
      </c>
      <c r="AT41" s="348">
        <v>2.7948735127917854E-3</v>
      </c>
      <c r="AU41" s="348">
        <v>6.9965509609038242E-3</v>
      </c>
      <c r="AV41" s="348">
        <v>9.070283223290081E-3</v>
      </c>
      <c r="AW41" s="348">
        <v>8.1582278481012651E-3</v>
      </c>
      <c r="AX41" s="348">
        <v>1.1007716972436583E-2</v>
      </c>
      <c r="AY41" s="348">
        <v>5.9502611729932656E-3</v>
      </c>
      <c r="AZ41" s="348">
        <v>6.7801773745853377E-3</v>
      </c>
      <c r="BA41" s="348">
        <v>7.3757427199412128E-3</v>
      </c>
      <c r="BB41" s="348">
        <v>1.039109565699565E-2</v>
      </c>
      <c r="BC41" s="348">
        <v>7.8239236393176266E-3</v>
      </c>
      <c r="BD41" s="348">
        <v>3.2647722653386469E-3</v>
      </c>
      <c r="BE41" s="348">
        <v>3.0752015217217804E-3</v>
      </c>
      <c r="BF41" s="348">
        <v>2.4033367662563143E-3</v>
      </c>
      <c r="BG41" s="348">
        <v>1.0297378849020251E-2</v>
      </c>
      <c r="BH41" s="348">
        <v>2.9166525639056265E-2</v>
      </c>
      <c r="BI41" s="348">
        <v>2.2264044015426025E-2</v>
      </c>
      <c r="BJ41" s="348">
        <v>1.6034381972495026E-2</v>
      </c>
      <c r="BK41" s="348">
        <v>2.3687301286729832E-2</v>
      </c>
      <c r="BL41" s="348">
        <v>1.798224959323573E-2</v>
      </c>
      <c r="BM41" s="348">
        <v>2.771840865150238E-2</v>
      </c>
      <c r="BN41" s="348">
        <v>2.1648400574191557E-2</v>
      </c>
      <c r="BO41" s="348">
        <v>2.0279047986283688E-2</v>
      </c>
      <c r="BP41" s="348">
        <v>7.7694796195698669E-3</v>
      </c>
      <c r="BQ41" s="348">
        <v>9.3713802765146292E-3</v>
      </c>
      <c r="BR41" s="348">
        <v>1.3077512374204877E-2</v>
      </c>
      <c r="BS41" s="348">
        <v>3.2123876425236765E-2</v>
      </c>
      <c r="BT41" s="348">
        <v>2.8079548998819776E-2</v>
      </c>
      <c r="BU41" s="348">
        <v>2.3022942773056394E-2</v>
      </c>
      <c r="BV41" s="348">
        <v>1.3970851532851124E-2</v>
      </c>
      <c r="BW41" s="348">
        <v>2.0052828990907257E-2</v>
      </c>
      <c r="BX41" s="348">
        <v>1.6881420312345709E-2</v>
      </c>
      <c r="BY41" s="348">
        <v>1.9697390572755588E-2</v>
      </c>
      <c r="BZ41" s="348">
        <v>2.1398874804605759E-2</v>
      </c>
      <c r="CA41" s="348">
        <v>1.7689494170501668E-2</v>
      </c>
      <c r="CB41" s="348">
        <v>1.5344194485096836E-2</v>
      </c>
      <c r="CC41" s="348">
        <v>5.4173279150496285E-3</v>
      </c>
      <c r="CD41" s="348">
        <v>1.4763509744686735E-2</v>
      </c>
      <c r="CE41" s="348">
        <v>1.8825580358573634E-2</v>
      </c>
      <c r="CF41" s="348">
        <v>1.883085981203312E-2</v>
      </c>
      <c r="CG41" s="348">
        <v>1.8127113421914118E-2</v>
      </c>
      <c r="CH41" s="348">
        <v>2.4600814341854415E-2</v>
      </c>
      <c r="CI41" s="348">
        <v>2.1046516893929119E-2</v>
      </c>
      <c r="CJ41" s="348">
        <v>2.2569685871175697E-2</v>
      </c>
      <c r="CK41" s="348">
        <v>2.4402229638333255E-2</v>
      </c>
      <c r="CL41" s="348">
        <v>2.4547590157669351E-2</v>
      </c>
      <c r="CM41" s="348">
        <v>1.8521272778903679E-2</v>
      </c>
      <c r="CN41" s="348">
        <v>1.0644227953948029E-2</v>
      </c>
      <c r="CO41" s="348">
        <v>8.184947688650062E-3</v>
      </c>
      <c r="CP41" s="348">
        <v>1.9380513454694475E-2</v>
      </c>
      <c r="CQ41" s="348">
        <v>3.0254417286270052E-2</v>
      </c>
      <c r="CR41" s="348">
        <v>1.1656922757156778E-2</v>
      </c>
      <c r="CS41" s="348">
        <v>1.0885000072256621E-2</v>
      </c>
      <c r="CT41" s="348">
        <v>1.9961099303973513E-2</v>
      </c>
      <c r="CU41" s="348">
        <v>8.4349180036469018E-3</v>
      </c>
      <c r="CV41" s="348">
        <v>1.7696866296777514E-2</v>
      </c>
      <c r="CW41" s="348">
        <v>2.8386938193648358E-2</v>
      </c>
      <c r="CX41" s="348">
        <v>4.1277783696872045E-2</v>
      </c>
      <c r="CY41" s="348">
        <v>3.4787762505991776E-2</v>
      </c>
      <c r="CZ41" s="348">
        <v>2.5221196607356944E-2</v>
      </c>
      <c r="DA41" s="348">
        <v>1.3342201120718114E-2</v>
      </c>
      <c r="DB41" s="348">
        <v>1.4238496361634507E-2</v>
      </c>
      <c r="DC41" s="348">
        <v>3.9725797251992094E-2</v>
      </c>
      <c r="DD41" s="348">
        <v>2.9211348869497715E-2</v>
      </c>
      <c r="DE41" s="348">
        <v>2.5647809139744585E-2</v>
      </c>
      <c r="DF41" s="348">
        <v>3.7710238271754369E-2</v>
      </c>
      <c r="DG41" s="348">
        <v>4.3216428153761963E-2</v>
      </c>
      <c r="DH41" s="348">
        <v>4.2934953483458577E-2</v>
      </c>
      <c r="DI41" s="348">
        <v>5.073422959341907E-2</v>
      </c>
      <c r="DJ41" s="348">
        <v>4.1385502105893736E-2</v>
      </c>
      <c r="DK41" s="348">
        <v>4.2545353296664125E-2</v>
      </c>
      <c r="DL41" s="348">
        <v>2.6601203157626169E-2</v>
      </c>
      <c r="DM41" s="348">
        <v>3.3198016050919231E-2</v>
      </c>
      <c r="DN41" s="348">
        <v>2.1591755327083437E-2</v>
      </c>
      <c r="DO41" s="348">
        <v>4.3903555521656E-2</v>
      </c>
      <c r="DP41" s="348">
        <v>5.2223859512110941E-2</v>
      </c>
      <c r="DQ41" s="348">
        <v>6.8677877323401457E-2</v>
      </c>
      <c r="DR41" s="348">
        <v>4.0330514478143363E-2</v>
      </c>
      <c r="DS41" s="348">
        <v>3.9936638399479196E-2</v>
      </c>
      <c r="DT41" s="348">
        <v>5.0258068234993999E-2</v>
      </c>
      <c r="DU41" s="348">
        <v>4.5800404437269987E-2</v>
      </c>
      <c r="DV41" s="348">
        <v>5.0012961209251812E-2</v>
      </c>
      <c r="DW41" s="348">
        <v>5.0707448490212741E-2</v>
      </c>
      <c r="DX41" s="348">
        <v>4.7493220362970691E-2</v>
      </c>
      <c r="DY41" s="348">
        <v>3.6358405667918384E-2</v>
      </c>
      <c r="DZ41" s="348">
        <v>3.5133548241838737E-2</v>
      </c>
      <c r="EA41" s="348">
        <v>7.0841815698044111E-2</v>
      </c>
      <c r="EB41" s="348">
        <v>6.2861200647220547E-2</v>
      </c>
      <c r="EC41" s="348">
        <v>6.8851940936786052E-2</v>
      </c>
      <c r="ED41" s="348">
        <v>5.8118393707556004E-2</v>
      </c>
      <c r="EE41" s="348">
        <v>7.4034648008198131E-2</v>
      </c>
      <c r="EF41" s="348">
        <v>6.0243709978192846E-2</v>
      </c>
      <c r="EG41" s="348">
        <v>8.6959279037219062E-2</v>
      </c>
      <c r="EH41" s="348">
        <v>8.7879531510489675E-2</v>
      </c>
      <c r="EI41" s="348">
        <v>7.6782256083906153E-2</v>
      </c>
      <c r="EJ41" s="348">
        <v>4.6817536591964526E-2</v>
      </c>
      <c r="EK41" s="348">
        <v>5.459451696586743E-2</v>
      </c>
      <c r="EL41" s="348">
        <v>3.9151924732014572E-2</v>
      </c>
      <c r="EM41" s="348">
        <v>7.8507626875002609E-2</v>
      </c>
      <c r="EN41" s="348">
        <v>0.10176585814052995</v>
      </c>
      <c r="EO41" s="348">
        <v>0.11690003352746409</v>
      </c>
      <c r="EP41" s="348">
        <v>0.10314765518721961</v>
      </c>
      <c r="EQ41" s="348">
        <v>9.3490068920136699E-2</v>
      </c>
      <c r="ER41" s="348">
        <v>8.6466420395007182E-2</v>
      </c>
      <c r="ES41" s="348">
        <v>9.7629199269505765E-2</v>
      </c>
      <c r="ET41" s="348">
        <v>9.9859007833607641E-2</v>
      </c>
      <c r="EU41" s="348">
        <v>8.5424529419527134E-2</v>
      </c>
      <c r="EV41" s="348">
        <v>6.4213284002449897E-2</v>
      </c>
      <c r="EW41" s="348">
        <v>8.9887203944257088E-2</v>
      </c>
      <c r="EX41" s="348">
        <v>8.379571842668318E-2</v>
      </c>
      <c r="EY41" s="348">
        <v>7.7481860466044536E-2</v>
      </c>
      <c r="EZ41" s="348">
        <v>9.237636936910712E-2</v>
      </c>
      <c r="FA41" s="348">
        <v>0.13165815405455911</v>
      </c>
      <c r="FB41" s="348">
        <v>0.10592495750668621</v>
      </c>
      <c r="FC41" s="348">
        <v>9.4016951407336319E-2</v>
      </c>
      <c r="FD41" s="348">
        <v>0.10209237327781714</v>
      </c>
      <c r="FE41" s="348">
        <v>0.11285607329248545</v>
      </c>
      <c r="FF41" s="348">
        <v>0.11638189557791483</v>
      </c>
      <c r="FG41" s="348">
        <v>0.10775216738502161</v>
      </c>
      <c r="FH41" s="348">
        <v>7.2458588213686392E-2</v>
      </c>
      <c r="FI41" s="348">
        <v>6.7757636290009207E-2</v>
      </c>
      <c r="FJ41" s="348">
        <v>7.1147060266288267E-2</v>
      </c>
      <c r="FK41" s="348">
        <v>0.10169526004233205</v>
      </c>
      <c r="FL41" s="348">
        <v>9.2163178865667647E-2</v>
      </c>
      <c r="FM41" s="348">
        <v>0.11919414526184602</v>
      </c>
      <c r="FN41" s="348">
        <v>0.12771510896707847</v>
      </c>
      <c r="FO41" s="348">
        <v>0.11888296754557201</v>
      </c>
      <c r="FP41" s="348">
        <v>0.10667832771824511</v>
      </c>
      <c r="FQ41" s="348"/>
      <c r="FR41" s="348">
        <v>0</v>
      </c>
      <c r="FS41" s="348">
        <v>0</v>
      </c>
      <c r="FT41" s="348">
        <v>1.10154495503618E-3</v>
      </c>
      <c r="FU41" s="348">
        <v>7.0481263322773689E-3</v>
      </c>
      <c r="FV41" s="348">
        <v>1.9705790965789168E-2</v>
      </c>
      <c r="FW41" s="348">
        <v>1.7734626894893621E-2</v>
      </c>
      <c r="FX41" s="348">
        <v>2.0009758304278799E-2</v>
      </c>
      <c r="FY41" s="348">
        <v>2.255389128155507E-2</v>
      </c>
      <c r="FZ41" s="348">
        <v>3.6788419025257098E-2</v>
      </c>
      <c r="GA41" s="348">
        <v>4.8687554146321935E-2</v>
      </c>
      <c r="GB41" s="348">
        <v>6.6338833489282628E-2</v>
      </c>
      <c r="GC41" s="348">
        <v>9.1255824911785605E-2</v>
      </c>
      <c r="GD41" s="348">
        <f t="shared" si="0"/>
        <v>0.11281294680771531</v>
      </c>
      <c r="GE41" s="348">
        <f t="shared" si="0"/>
        <v>0.10478968325838424</v>
      </c>
      <c r="GF41" s="389"/>
      <c r="GG41" s="389"/>
      <c r="GH41" s="389"/>
      <c r="GI41" s="389"/>
      <c r="GJ41" s="389"/>
      <c r="GK41" s="389"/>
      <c r="GL41" s="389"/>
      <c r="GM41" s="389"/>
      <c r="GN41" s="389"/>
      <c r="GO41" s="389"/>
      <c r="GP41" s="347"/>
      <c r="GQ41" s="347"/>
      <c r="GR41" s="347"/>
      <c r="GS41" s="347"/>
      <c r="GT41" s="347"/>
      <c r="GU41" s="347"/>
      <c r="GV41" s="347"/>
      <c r="GW41" s="347"/>
      <c r="GX41" s="347"/>
      <c r="GY41" s="347"/>
    </row>
    <row r="42" spans="1:207" s="3" customFormat="1" x14ac:dyDescent="0.3">
      <c r="A42" s="17"/>
      <c r="B42" s="21"/>
      <c r="C42" s="345"/>
      <c r="D42" s="345"/>
      <c r="E42" s="345"/>
      <c r="F42" s="345"/>
      <c r="G42" s="347"/>
      <c r="H42" s="345"/>
      <c r="I42" s="345"/>
      <c r="J42" s="34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62"/>
      <c r="CS42" s="262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8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8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348"/>
      <c r="FR42" s="23"/>
      <c r="FS42" s="23"/>
      <c r="FT42" s="23"/>
      <c r="FU42" s="23"/>
      <c r="FV42" s="23"/>
      <c r="FW42" s="23"/>
      <c r="FX42" s="23"/>
      <c r="FY42" s="263"/>
      <c r="FZ42" s="348"/>
      <c r="GA42" s="348"/>
      <c r="GB42" s="348"/>
      <c r="GC42" s="348"/>
      <c r="GD42" s="348"/>
      <c r="GE42" s="348"/>
      <c r="GF42" s="389"/>
      <c r="GG42" s="389"/>
      <c r="GH42" s="389"/>
      <c r="GI42" s="389"/>
      <c r="GJ42" s="389"/>
      <c r="GK42" s="389"/>
      <c r="GL42" s="389"/>
      <c r="GM42" s="389"/>
      <c r="GN42" s="389"/>
      <c r="GO42" s="389"/>
      <c r="GP42" s="347"/>
      <c r="GQ42" s="347"/>
      <c r="GR42" s="347"/>
      <c r="GS42" s="347"/>
      <c r="GT42" s="347"/>
      <c r="GU42" s="347"/>
      <c r="GV42" s="347"/>
      <c r="GW42" s="347"/>
      <c r="GX42" s="347"/>
      <c r="GY42" s="347"/>
    </row>
    <row r="43" spans="1:207" s="3" customFormat="1" x14ac:dyDescent="0.3">
      <c r="A43" s="17"/>
      <c r="B43" s="18" t="s">
        <v>389</v>
      </c>
      <c r="C43" s="26"/>
      <c r="D43" s="26"/>
      <c r="E43" s="26"/>
      <c r="F43" s="26"/>
      <c r="G43" s="26"/>
      <c r="H43" s="26"/>
      <c r="I43" s="26"/>
      <c r="J43" s="329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406"/>
      <c r="FS43" s="406"/>
      <c r="FT43" s="406"/>
      <c r="FU43" s="406"/>
      <c r="FV43" s="406"/>
      <c r="FW43" s="406"/>
      <c r="FX43" s="406"/>
      <c r="FY43" s="405"/>
      <c r="FZ43" s="405"/>
      <c r="GA43" s="405"/>
      <c r="GB43" s="405"/>
      <c r="GC43" s="406"/>
      <c r="GD43" s="406"/>
      <c r="GE43" s="406"/>
      <c r="GF43" s="389"/>
      <c r="GG43" s="389"/>
      <c r="GH43" s="389"/>
      <c r="GI43" s="389"/>
      <c r="GJ43" s="389"/>
      <c r="GK43" s="389"/>
      <c r="GL43" s="389"/>
      <c r="GM43" s="389"/>
      <c r="GN43" s="389"/>
      <c r="GO43" s="389"/>
      <c r="GP43" s="347"/>
      <c r="GQ43" s="347"/>
      <c r="GR43" s="347"/>
      <c r="GS43" s="347"/>
      <c r="GT43" s="347"/>
      <c r="GU43" s="347"/>
      <c r="GV43" s="347"/>
      <c r="GW43" s="347"/>
      <c r="GX43" s="347"/>
      <c r="GY43" s="347"/>
    </row>
    <row r="44" spans="1:207" s="3" customFormat="1" x14ac:dyDescent="0.3">
      <c r="A44" s="17">
        <v>15</v>
      </c>
      <c r="B44" s="21" t="s">
        <v>390</v>
      </c>
      <c r="C44" s="351">
        <v>13.166547254864303</v>
      </c>
      <c r="D44" s="351">
        <v>7.7821878442365771</v>
      </c>
      <c r="E44" s="351">
        <v>5.3843594106277264</v>
      </c>
      <c r="F44" s="348">
        <v>0.69188247808941516</v>
      </c>
      <c r="G44" s="351"/>
      <c r="H44" s="351">
        <v>6.7727134111881764</v>
      </c>
      <c r="I44" s="351">
        <v>1.0094744330484007</v>
      </c>
      <c r="J44" s="348">
        <v>0.14905022134567225</v>
      </c>
      <c r="K44" s="22"/>
      <c r="L44" s="22">
        <v>7.9245495495495488</v>
      </c>
      <c r="M44" s="351">
        <v>8.6266106442577026</v>
      </c>
      <c r="N44" s="351">
        <v>8.6378393506857005</v>
      </c>
      <c r="O44" s="351">
        <v>8.8904296874999975</v>
      </c>
      <c r="P44" s="351">
        <v>9.9062760344348799</v>
      </c>
      <c r="Q44" s="351">
        <v>10.949903127594796</v>
      </c>
      <c r="R44" s="351">
        <v>13.177937915742794</v>
      </c>
      <c r="S44" s="351">
        <v>13.092469545957918</v>
      </c>
      <c r="T44" s="351">
        <v>14.600774122200718</v>
      </c>
      <c r="U44" s="351">
        <v>14.429834254143644</v>
      </c>
      <c r="V44" s="351">
        <v>14.973756906077346</v>
      </c>
      <c r="W44" s="351">
        <v>13.844561016013252</v>
      </c>
      <c r="X44" s="351">
        <v>13.174537420602045</v>
      </c>
      <c r="Y44" s="351">
        <v>15.449075351918301</v>
      </c>
      <c r="Z44" s="351">
        <v>14.883535242290746</v>
      </c>
      <c r="AA44" s="351">
        <v>13.699423552017567</v>
      </c>
      <c r="AB44" s="351">
        <v>14.451709986320113</v>
      </c>
      <c r="AC44" s="351">
        <v>13.372964169381108</v>
      </c>
      <c r="AD44" s="351">
        <v>12.97666666666667</v>
      </c>
      <c r="AE44" s="351">
        <v>13.997889039242221</v>
      </c>
      <c r="AF44" s="351">
        <v>14.318402590393955</v>
      </c>
      <c r="AG44" s="351">
        <v>13.466343564889605</v>
      </c>
      <c r="AH44" s="351">
        <v>12.222222222222223</v>
      </c>
      <c r="AI44" s="351">
        <v>12.577739083846776</v>
      </c>
      <c r="AJ44" s="351">
        <v>14.003713527851458</v>
      </c>
      <c r="AK44" s="351">
        <v>14.773474801061006</v>
      </c>
      <c r="AL44" s="351">
        <v>17.949336870026521</v>
      </c>
      <c r="AM44" s="351">
        <v>19.576941362916006</v>
      </c>
      <c r="AN44" s="351">
        <v>21.067167721518988</v>
      </c>
      <c r="AO44" s="351">
        <v>19.847933666754404</v>
      </c>
      <c r="AP44" s="351">
        <v>20.679638364779876</v>
      </c>
      <c r="AQ44" s="351">
        <v>20.127082242011525</v>
      </c>
      <c r="AR44" s="351">
        <v>18.573205866946044</v>
      </c>
      <c r="AS44" s="351">
        <v>19.932754939801121</v>
      </c>
      <c r="AT44" s="351">
        <v>18.832263796504005</v>
      </c>
      <c r="AU44" s="351">
        <v>17.926374897761725</v>
      </c>
      <c r="AV44" s="351">
        <v>17.975452310081533</v>
      </c>
      <c r="AW44" s="351">
        <v>19.309403822433985</v>
      </c>
      <c r="AX44" s="351">
        <v>20.368400441762351</v>
      </c>
      <c r="AY44" s="351">
        <v>19.459918534128608</v>
      </c>
      <c r="AZ44" s="351">
        <v>19.793536668762929</v>
      </c>
      <c r="BA44" s="351">
        <v>20.300363740963682</v>
      </c>
      <c r="BB44" s="351">
        <v>18.747265276326473</v>
      </c>
      <c r="BC44" s="351">
        <v>18.371773294636519</v>
      </c>
      <c r="BD44" s="351">
        <v>20.474183370902999</v>
      </c>
      <c r="BE44" s="351">
        <v>20.651810973119524</v>
      </c>
      <c r="BF44" s="351">
        <v>19.916763419453424</v>
      </c>
      <c r="BG44" s="351">
        <v>18.466076044283707</v>
      </c>
      <c r="BH44" s="351">
        <v>20.034049509178587</v>
      </c>
      <c r="BI44" s="351">
        <v>20.541654708070975</v>
      </c>
      <c r="BJ44" s="351">
        <v>20.996153642942549</v>
      </c>
      <c r="BK44" s="351">
        <v>21.013036086311804</v>
      </c>
      <c r="BL44" s="351">
        <v>19.86867205294331</v>
      </c>
      <c r="BM44" s="351">
        <v>18.09201523427004</v>
      </c>
      <c r="BN44" s="351">
        <v>18.124000913887702</v>
      </c>
      <c r="BO44" s="351">
        <v>20.079411152133524</v>
      </c>
      <c r="BP44" s="351">
        <v>19.474028258787712</v>
      </c>
      <c r="BQ44" s="351">
        <v>16.407948170915105</v>
      </c>
      <c r="BR44" s="351">
        <v>15.806024458299795</v>
      </c>
      <c r="BS44" s="351">
        <v>13.8289534421288</v>
      </c>
      <c r="BT44" s="351">
        <v>13.563037782632211</v>
      </c>
      <c r="BU44" s="351">
        <v>14.759673586419778</v>
      </c>
      <c r="BV44" s="351">
        <v>14.845531969460351</v>
      </c>
      <c r="BW44" s="351">
        <v>16.487608284552639</v>
      </c>
      <c r="BX44" s="351">
        <v>15.671862308635445</v>
      </c>
      <c r="BY44" s="351">
        <v>17.125314956676156</v>
      </c>
      <c r="BZ44" s="351">
        <v>18.839466780322173</v>
      </c>
      <c r="CA44" s="351">
        <v>17.179941288291044</v>
      </c>
      <c r="CB44" s="351">
        <v>17.080218897807057</v>
      </c>
      <c r="CC44" s="351">
        <v>17.215194541510588</v>
      </c>
      <c r="CD44" s="351">
        <v>14.600242929082683</v>
      </c>
      <c r="CE44" s="351">
        <v>10.791553556783859</v>
      </c>
      <c r="CF44" s="351">
        <v>10.65361141850601</v>
      </c>
      <c r="CG44" s="351">
        <v>9.6048813011974108</v>
      </c>
      <c r="CH44" s="351">
        <v>10.052844126696476</v>
      </c>
      <c r="CI44" s="351">
        <v>9.9814780423179812</v>
      </c>
      <c r="CJ44" s="351">
        <v>10.821933250562729</v>
      </c>
      <c r="CK44" s="351">
        <v>11.267916904214857</v>
      </c>
      <c r="CL44" s="351">
        <v>11.296769897608524</v>
      </c>
      <c r="CM44" s="351">
        <v>10.011077062451228</v>
      </c>
      <c r="CN44" s="351">
        <v>8.5442400237016702</v>
      </c>
      <c r="CO44" s="351">
        <v>8.7250029148516894</v>
      </c>
      <c r="CP44" s="351">
        <v>7.4365255045655321</v>
      </c>
      <c r="CQ44" s="351">
        <v>6.5499556732932218</v>
      </c>
      <c r="CR44" s="351">
        <v>5.0884589348836782</v>
      </c>
      <c r="CS44" s="351">
        <v>5.4846770822282878</v>
      </c>
      <c r="CT44" s="351">
        <v>6.0532580313685891</v>
      </c>
      <c r="CU44" s="351">
        <v>7.0185032252079189</v>
      </c>
      <c r="CV44" s="351">
        <v>6.4710662518124726</v>
      </c>
      <c r="CW44" s="351">
        <v>7.7205343849313479</v>
      </c>
      <c r="CX44" s="351">
        <v>9.1673802939418856</v>
      </c>
      <c r="CY44" s="351">
        <v>7.6505276617229612</v>
      </c>
      <c r="CZ44" s="351">
        <v>8.1696730234077553</v>
      </c>
      <c r="DA44" s="351">
        <v>7.686866799369704</v>
      </c>
      <c r="DB44" s="351">
        <v>7.4131959926689399</v>
      </c>
      <c r="DC44" s="351">
        <v>7.3360228321280658</v>
      </c>
      <c r="DD44" s="351">
        <v>9.1541278509476385</v>
      </c>
      <c r="DE44" s="351">
        <v>9.8500003836206886</v>
      </c>
      <c r="DF44" s="351">
        <v>9.3752587899284769</v>
      </c>
      <c r="DG44" s="351">
        <v>8.4297267556430437</v>
      </c>
      <c r="DH44" s="351">
        <v>8.4481026338119136</v>
      </c>
      <c r="DI44" s="351">
        <v>9.0821084941857038</v>
      </c>
      <c r="DJ44" s="351">
        <v>8.9445782998502779</v>
      </c>
      <c r="DK44" s="351">
        <v>8.9375246634253536</v>
      </c>
      <c r="DL44" s="351">
        <v>8.84826931288538</v>
      </c>
      <c r="DM44" s="351">
        <v>9.3811868623847143</v>
      </c>
      <c r="DN44" s="351">
        <v>9.3874040431309851</v>
      </c>
      <c r="DO44" s="351">
        <v>10.360222601039533</v>
      </c>
      <c r="DP44" s="351">
        <v>9.6041706209396747</v>
      </c>
      <c r="DQ44" s="351">
        <v>8.9896452280533676</v>
      </c>
      <c r="DR44" s="351">
        <v>10.835728466458223</v>
      </c>
      <c r="DS44" s="351">
        <v>11.259784406080529</v>
      </c>
      <c r="DT44" s="351">
        <v>12.040638102753206</v>
      </c>
      <c r="DU44" s="351">
        <v>13.646750408207318</v>
      </c>
      <c r="DV44" s="351">
        <v>13.819050904752164</v>
      </c>
      <c r="DW44" s="351">
        <v>13.3</v>
      </c>
      <c r="DX44" s="351">
        <v>14.527208605889072</v>
      </c>
      <c r="DY44" s="351">
        <v>14.340430051618345</v>
      </c>
      <c r="DZ44" s="351">
        <v>15.430476019364157</v>
      </c>
      <c r="EA44" s="351">
        <v>12.792711939103137</v>
      </c>
      <c r="EB44" s="351">
        <v>11.113098706271417</v>
      </c>
      <c r="EC44" s="351">
        <v>12.613268994209353</v>
      </c>
      <c r="ED44" s="351">
        <v>14.56155304017803</v>
      </c>
      <c r="EE44" s="351">
        <v>13.466009940196596</v>
      </c>
      <c r="EF44" s="351">
        <v>14.293398923643537</v>
      </c>
      <c r="EG44" s="351">
        <v>14.187234017080099</v>
      </c>
      <c r="EH44" s="351">
        <v>12.199561598602697</v>
      </c>
      <c r="EI44" s="351">
        <v>12.5020710062132</v>
      </c>
      <c r="EJ44" s="351">
        <v>11.53668695235055</v>
      </c>
      <c r="EK44" s="351">
        <v>10.869610883043242</v>
      </c>
      <c r="EL44" s="351">
        <v>10.260654601023656</v>
      </c>
      <c r="EM44" s="351">
        <v>7.7434654635107405</v>
      </c>
      <c r="EN44" s="351">
        <v>7.3062009845468499</v>
      </c>
      <c r="EO44" s="351">
        <v>8.116842046463109</v>
      </c>
      <c r="EP44" s="351">
        <v>7.4382885486950032</v>
      </c>
      <c r="EQ44" s="351">
        <v>7.0563906881213603</v>
      </c>
      <c r="ER44" s="351">
        <v>3.94584478811456</v>
      </c>
      <c r="ES44" s="351">
        <v>5.6951274718727403</v>
      </c>
      <c r="ET44" s="351">
        <v>7.6090742137704597</v>
      </c>
      <c r="EU44" s="351">
        <v>8.9852520765775896</v>
      </c>
      <c r="EV44" s="351">
        <v>10.481441704057501</v>
      </c>
      <c r="EW44" s="351">
        <v>6.0619999999999994</v>
      </c>
      <c r="EX44" s="351">
        <v>4.6844000000000001</v>
      </c>
      <c r="EY44" s="351">
        <v>4.2617338709677473</v>
      </c>
      <c r="EZ44" s="351">
        <v>7.7426357526881633</v>
      </c>
      <c r="FA44" s="351">
        <v>7.9947395833333399</v>
      </c>
      <c r="FB44" s="351">
        <v>7.3814438720273099</v>
      </c>
      <c r="FC44" s="351">
        <v>7.9190527777777664</v>
      </c>
      <c r="FD44" s="351">
        <v>7.8730672353563111</v>
      </c>
      <c r="FE44" s="351">
        <v>7.7139861111111045</v>
      </c>
      <c r="FF44" s="351">
        <v>8.2592983870967807</v>
      </c>
      <c r="FG44" s="351">
        <v>9.0990604838710034</v>
      </c>
      <c r="FH44" s="351">
        <v>12.693999999999999</v>
      </c>
      <c r="FI44" s="351">
        <v>11.546461021505378</v>
      </c>
      <c r="FJ44" s="351">
        <v>12.6081583333333</v>
      </c>
      <c r="FK44" s="351">
        <v>11.472559139784945</v>
      </c>
      <c r="FL44" s="351">
        <v>10.909264784946203</v>
      </c>
      <c r="FM44" s="351">
        <v>10.250254464285714</v>
      </c>
      <c r="FN44" s="351">
        <v>12.847</v>
      </c>
      <c r="FO44" s="351">
        <v>14.573769444444441</v>
      </c>
      <c r="FP44" s="351">
        <v>17.252447580645164</v>
      </c>
      <c r="FQ44" s="351"/>
      <c r="FR44" s="22">
        <v>11.587911846179857</v>
      </c>
      <c r="FS44" s="351">
        <v>13.715875740815946</v>
      </c>
      <c r="FT44" s="351">
        <v>18.607490671494389</v>
      </c>
      <c r="FU44" s="351">
        <v>19.486245658071308</v>
      </c>
      <c r="FV44" s="351">
        <v>18.688828969155825</v>
      </c>
      <c r="FW44" s="351">
        <v>15.679970573514501</v>
      </c>
      <c r="FX44" s="351">
        <v>9.57885300999728</v>
      </c>
      <c r="FY44" s="351">
        <v>7.1050137094726358</v>
      </c>
      <c r="FZ44" s="351">
        <v>9.1832092242378085</v>
      </c>
      <c r="GA44" s="351">
        <v>12.548882896101597</v>
      </c>
      <c r="GB44" s="351">
        <v>12.112217843860259</v>
      </c>
      <c r="GC44" s="351">
        <v>6.8035496994322422</v>
      </c>
      <c r="GD44" s="351">
        <f t="shared" si="0"/>
        <v>13.166547254864303</v>
      </c>
      <c r="GE44" s="351">
        <f t="shared" si="0"/>
        <v>7.7821878442365771</v>
      </c>
      <c r="GF44" s="389"/>
      <c r="GG44" s="389"/>
      <c r="GH44" s="389"/>
      <c r="GI44" s="389"/>
      <c r="GJ44" s="389"/>
      <c r="GK44" s="389"/>
      <c r="GL44" s="389"/>
      <c r="GM44" s="389"/>
      <c r="GN44" s="389"/>
      <c r="GO44" s="389"/>
      <c r="GP44" s="347"/>
      <c r="GQ44" s="347"/>
      <c r="GR44" s="347"/>
      <c r="GS44" s="347"/>
      <c r="GT44" s="347"/>
      <c r="GU44" s="347"/>
      <c r="GV44" s="347"/>
      <c r="GW44" s="347"/>
      <c r="GX44" s="347"/>
      <c r="GY44" s="347"/>
    </row>
    <row r="45" spans="1:207" s="3" customFormat="1" x14ac:dyDescent="0.3">
      <c r="A45" s="17">
        <v>16</v>
      </c>
      <c r="B45" s="21" t="s">
        <v>391</v>
      </c>
      <c r="C45" s="351">
        <v>9.7474572046478514</v>
      </c>
      <c r="D45" s="351">
        <v>9.5188879591614359</v>
      </c>
      <c r="E45" s="351">
        <v>0.22856924548641544</v>
      </c>
      <c r="F45" s="348">
        <v>2.4012179412872425E-2</v>
      </c>
      <c r="G45" s="351"/>
      <c r="H45" s="351">
        <v>9.3217937661224433</v>
      </c>
      <c r="I45" s="351">
        <v>0.19709419303899267</v>
      </c>
      <c r="J45" s="348">
        <v>2.1143376262547087E-2</v>
      </c>
      <c r="K45" s="22"/>
      <c r="L45" s="351">
        <v>7.7440878378378368</v>
      </c>
      <c r="M45" s="351">
        <v>7.7523809523809515</v>
      </c>
      <c r="N45" s="351">
        <v>7.8172404142177445</v>
      </c>
      <c r="O45" s="351">
        <v>7.8345424107142856</v>
      </c>
      <c r="P45" s="351">
        <v>7.8542071646764784</v>
      </c>
      <c r="Q45" s="351">
        <v>7.8765568779407689</v>
      </c>
      <c r="R45" s="351">
        <v>7.944844789356984</v>
      </c>
      <c r="S45" s="351">
        <v>7.9327242524916945</v>
      </c>
      <c r="T45" s="351">
        <v>7.9505114735969027</v>
      </c>
      <c r="U45" s="351">
        <v>7.9549723756906081</v>
      </c>
      <c r="V45" s="351">
        <v>7.9629834254143637</v>
      </c>
      <c r="W45" s="351">
        <v>7.9679734953064614</v>
      </c>
      <c r="X45" s="351">
        <v>7.9549848108257386</v>
      </c>
      <c r="Y45" s="351">
        <v>7.9806789953077564</v>
      </c>
      <c r="Z45" s="351">
        <v>7.982929515418502</v>
      </c>
      <c r="AA45" s="351">
        <v>8.0156464452374419</v>
      </c>
      <c r="AB45" s="351">
        <v>8.030369357045144</v>
      </c>
      <c r="AC45" s="351">
        <v>8.0369163952225833</v>
      </c>
      <c r="AD45" s="351">
        <v>8.0281842818428188</v>
      </c>
      <c r="AE45" s="351">
        <v>8.030852503382949</v>
      </c>
      <c r="AF45" s="351">
        <v>8.0420939017808966</v>
      </c>
      <c r="AG45" s="351">
        <v>8.0465805061927842</v>
      </c>
      <c r="AH45" s="351">
        <v>8.0551539491298527</v>
      </c>
      <c r="AI45" s="351">
        <v>8.0605411197428332</v>
      </c>
      <c r="AJ45" s="351">
        <v>8.0108753315649857</v>
      </c>
      <c r="AK45" s="351">
        <v>8.0798408488063664</v>
      </c>
      <c r="AL45" s="351">
        <v>8.1527851458885934</v>
      </c>
      <c r="AM45" s="351">
        <v>8.22081352350766</v>
      </c>
      <c r="AN45" s="351">
        <v>8.2215189873417707</v>
      </c>
      <c r="AO45" s="351">
        <v>8.2211108186364825</v>
      </c>
      <c r="AP45" s="351">
        <v>8.2206498951781981</v>
      </c>
      <c r="AQ45" s="351">
        <v>8.2210581456259817</v>
      </c>
      <c r="AR45" s="351">
        <v>8.219748559455212</v>
      </c>
      <c r="AS45" s="351">
        <v>8.2203035060177925</v>
      </c>
      <c r="AT45" s="351">
        <v>8.2207127987472983</v>
      </c>
      <c r="AU45" s="351">
        <v>8.2206786277930064</v>
      </c>
      <c r="AV45" s="351">
        <v>8.2003364824640865</v>
      </c>
      <c r="AW45" s="351">
        <v>8.2366229701649516</v>
      </c>
      <c r="AX45" s="351">
        <v>8.2727004981240313</v>
      </c>
      <c r="AY45" s="351">
        <v>8.335613758251089</v>
      </c>
      <c r="AZ45" s="351">
        <v>8.3612655800575268</v>
      </c>
      <c r="BA45" s="351">
        <v>8.3582540092656323</v>
      </c>
      <c r="BB45" s="351">
        <v>8.3386697925077389</v>
      </c>
      <c r="BC45" s="351">
        <v>8.2700247679798125</v>
      </c>
      <c r="BD45" s="351">
        <v>8.3713524503245509</v>
      </c>
      <c r="BE45" s="351">
        <v>8.3851401460313681</v>
      </c>
      <c r="BF45" s="351">
        <v>8.377393604243947</v>
      </c>
      <c r="BG45" s="351">
        <v>8.365982082699075</v>
      </c>
      <c r="BH45" s="351">
        <v>8.3396576439834718</v>
      </c>
      <c r="BI45" s="351">
        <v>8.3623317417927758</v>
      </c>
      <c r="BJ45" s="351">
        <v>8.436037022195725</v>
      </c>
      <c r="BK45" s="351">
        <v>8.4567619084667296</v>
      </c>
      <c r="BL45" s="351">
        <v>8.4517963926296851</v>
      </c>
      <c r="BM45" s="351">
        <v>8.4670043362606133</v>
      </c>
      <c r="BN45" s="351">
        <v>8.4703344949911017</v>
      </c>
      <c r="BO45" s="351">
        <v>8.4884434444671708</v>
      </c>
      <c r="BP45" s="351">
        <v>8.4954902140823982</v>
      </c>
      <c r="BQ45" s="351">
        <v>8.5193509868652111</v>
      </c>
      <c r="BR45" s="351">
        <v>8.5066821068289773</v>
      </c>
      <c r="BS45" s="351">
        <v>8.4780916592396451</v>
      </c>
      <c r="BT45" s="351">
        <v>8.4631035750326031</v>
      </c>
      <c r="BU45" s="351">
        <v>8.4921304985917008</v>
      </c>
      <c r="BV45" s="351">
        <v>8.5262777844638435</v>
      </c>
      <c r="BW45" s="351">
        <v>8.5946974255482615</v>
      </c>
      <c r="BX45" s="351">
        <v>8.6198589839805049</v>
      </c>
      <c r="BY45" s="351">
        <v>8.642003846438346</v>
      </c>
      <c r="BZ45" s="351">
        <v>8.6352743112893808</v>
      </c>
      <c r="CA45" s="351">
        <v>8.6361143680547752</v>
      </c>
      <c r="CB45" s="351">
        <v>8.6396552673605367</v>
      </c>
      <c r="CC45" s="351">
        <v>8.6290090427646469</v>
      </c>
      <c r="CD45" s="351">
        <v>8.6189519569188899</v>
      </c>
      <c r="CE45" s="351">
        <v>8.5761382470949457</v>
      </c>
      <c r="CF45" s="351">
        <v>8.5199860024608576</v>
      </c>
      <c r="CG45" s="351">
        <v>8.4671989979646156</v>
      </c>
      <c r="CH45" s="351">
        <v>8.528228726782471</v>
      </c>
      <c r="CI45" s="351">
        <v>8.591183632944313</v>
      </c>
      <c r="CJ45" s="351">
        <v>8.6025276193114042</v>
      </c>
      <c r="CK45" s="351">
        <v>8.6422698780457878</v>
      </c>
      <c r="CL45" s="351">
        <v>8.6716520646631512</v>
      </c>
      <c r="CM45" s="351">
        <v>8.664870455281882</v>
      </c>
      <c r="CN45" s="351">
        <v>8.6575330328168434</v>
      </c>
      <c r="CO45" s="351">
        <v>8.6412109767988969</v>
      </c>
      <c r="CP45" s="351">
        <v>8.6340294268748998</v>
      </c>
      <c r="CQ45" s="351">
        <v>8.6215849880298556</v>
      </c>
      <c r="CR45" s="351">
        <v>8.5910781076901142</v>
      </c>
      <c r="CS45" s="351">
        <v>8.6018326928761457</v>
      </c>
      <c r="CT45" s="351">
        <v>8.610654734855105</v>
      </c>
      <c r="CU45" s="351">
        <v>8.6509790225055117</v>
      </c>
      <c r="CV45" s="351">
        <v>8.6929595401436615</v>
      </c>
      <c r="CW45" s="351">
        <v>8.7294705146696767</v>
      </c>
      <c r="CX45" s="351">
        <v>8.7584919291312886</v>
      </c>
      <c r="CY45" s="351">
        <v>8.749480970362594</v>
      </c>
      <c r="CZ45" s="351">
        <v>8.7589575060477429</v>
      </c>
      <c r="DA45" s="351">
        <v>8.7648660700756338</v>
      </c>
      <c r="DB45" s="351">
        <v>8.7832748714196551</v>
      </c>
      <c r="DC45" s="351">
        <v>8.7783523958713339</v>
      </c>
      <c r="DD45" s="351">
        <v>8.7823107399079117</v>
      </c>
      <c r="DE45" s="351">
        <v>8.8357199503224564</v>
      </c>
      <c r="DF45" s="351">
        <v>8.8449399307676639</v>
      </c>
      <c r="DG45" s="351">
        <v>8.855254626060546</v>
      </c>
      <c r="DH45" s="351">
        <v>8.8831523001000505</v>
      </c>
      <c r="DI45" s="351">
        <v>8.8905191968765553</v>
      </c>
      <c r="DJ45" s="351">
        <v>8.8967799243078041</v>
      </c>
      <c r="DK45" s="351">
        <v>8.891538497125385</v>
      </c>
      <c r="DL45" s="351">
        <v>8.9107019127805653</v>
      </c>
      <c r="DM45" s="351">
        <v>8.9277574490329332</v>
      </c>
      <c r="DN45" s="351">
        <v>8.9272982742877627</v>
      </c>
      <c r="DO45" s="351">
        <v>8.9306214125280761</v>
      </c>
      <c r="DP45" s="351">
        <v>8.9175253469178468</v>
      </c>
      <c r="DQ45" s="351">
        <v>8.9709442102489785</v>
      </c>
      <c r="DR45" s="351">
        <v>9.0254516304503429</v>
      </c>
      <c r="DS45" s="351">
        <v>9.0751322923355779</v>
      </c>
      <c r="DT45" s="351">
        <v>9.0977755728127807</v>
      </c>
      <c r="DU45" s="351">
        <v>9.1358824362892932</v>
      </c>
      <c r="DV45" s="351">
        <v>9.1436133724283213</v>
      </c>
      <c r="DW45" s="351">
        <v>9.15</v>
      </c>
      <c r="DX45" s="351">
        <v>9.1349469836054364</v>
      </c>
      <c r="DY45" s="351">
        <v>9.1403050983540748</v>
      </c>
      <c r="DZ45" s="351">
        <v>9.1368567644033938</v>
      </c>
      <c r="EA45" s="351">
        <v>9.1366668789606091</v>
      </c>
      <c r="EB45" s="351">
        <v>9.0951449072779802</v>
      </c>
      <c r="EC45" s="351">
        <v>9.1123978741968745</v>
      </c>
      <c r="ED45" s="351">
        <v>9.1509133084924521</v>
      </c>
      <c r="EE45" s="351">
        <v>9.2025835762407109</v>
      </c>
      <c r="EF45" s="351">
        <v>9.2513797809449301</v>
      </c>
      <c r="EG45" s="351">
        <v>9.2711158421597926</v>
      </c>
      <c r="EH45" s="351">
        <v>9.2729080534503332</v>
      </c>
      <c r="EI45" s="351">
        <v>9.2883493798738623</v>
      </c>
      <c r="EJ45" s="351">
        <v>9.2878129829399736</v>
      </c>
      <c r="EK45" s="351">
        <v>9.2951368339988658</v>
      </c>
      <c r="EL45" s="351">
        <v>9.3067926911601351</v>
      </c>
      <c r="EM45" s="351">
        <v>9.3066548722884068</v>
      </c>
      <c r="EN45" s="351">
        <v>9.2982170604226333</v>
      </c>
      <c r="EO45" s="351">
        <v>9.3342967495568061</v>
      </c>
      <c r="EP45" s="351">
        <v>9.3598374137909701</v>
      </c>
      <c r="EQ45" s="351">
        <v>9.3395221578163685</v>
      </c>
      <c r="ER45" s="351">
        <v>9.2770954490254365</v>
      </c>
      <c r="ES45" s="351">
        <v>9.2771247191865367</v>
      </c>
      <c r="ET45" s="351">
        <v>9.3279467944948671</v>
      </c>
      <c r="EU45" s="351">
        <v>9.3751939602830028</v>
      </c>
      <c r="EV45" s="351">
        <v>9.4047583456602055</v>
      </c>
      <c r="EW45" s="351">
        <v>9.4178632502693489</v>
      </c>
      <c r="EX45" s="351">
        <v>9.4217659588026894</v>
      </c>
      <c r="EY45" s="351">
        <v>9.4158814328327871</v>
      </c>
      <c r="EZ45" s="351">
        <v>9.424715479295509</v>
      </c>
      <c r="FA45" s="351">
        <v>9.4648518587603778</v>
      </c>
      <c r="FB45" s="351">
        <v>9.516575819855241</v>
      </c>
      <c r="FC45" s="351">
        <v>9.5840863761319799</v>
      </c>
      <c r="FD45" s="351">
        <v>9.6042102617640666</v>
      </c>
      <c r="FE45" s="351">
        <v>9.6042238194022005</v>
      </c>
      <c r="FF45" s="351">
        <v>9.6041772939129455</v>
      </c>
      <c r="FG45" s="351">
        <v>9.6041477061319451</v>
      </c>
      <c r="FH45" s="351">
        <v>9.6042341257967152</v>
      </c>
      <c r="FI45" s="351">
        <v>9.604158620065375</v>
      </c>
      <c r="FJ45" s="351">
        <v>9.6041734509715369</v>
      </c>
      <c r="FK45" s="351">
        <v>9.6041884622507165</v>
      </c>
      <c r="FL45" s="351">
        <v>9.6336528548994167</v>
      </c>
      <c r="FM45" s="351">
        <v>9.7147244212420656</v>
      </c>
      <c r="FN45" s="351">
        <v>9.7962184085988646</v>
      </c>
      <c r="FO45" s="351">
        <v>9.7963425594878935</v>
      </c>
      <c r="FP45" s="351">
        <v>9.7963477790110147</v>
      </c>
      <c r="FQ45" s="351"/>
      <c r="FR45" s="351">
        <v>7.8827521224687578</v>
      </c>
      <c r="FS45" s="351">
        <v>8.0220776484274428</v>
      </c>
      <c r="FT45" s="351">
        <v>8.1858413490469442</v>
      </c>
      <c r="FU45" s="351">
        <v>8.3227796785094856</v>
      </c>
      <c r="FV45" s="351">
        <v>8.4559984959836232</v>
      </c>
      <c r="FW45" s="351">
        <v>8.5894346089615379</v>
      </c>
      <c r="FX45" s="351">
        <v>8.6035229834979159</v>
      </c>
      <c r="FY45" s="351">
        <v>8.7058665296373707</v>
      </c>
      <c r="FZ45" s="351">
        <v>8.881382851174811</v>
      </c>
      <c r="GA45" s="351">
        <v>9.0887583822338875</v>
      </c>
      <c r="GB45" s="351">
        <v>9.2367658419186931</v>
      </c>
      <c r="GC45" s="351">
        <v>9.3541252743451384</v>
      </c>
      <c r="GD45" s="351">
        <f t="shared" si="0"/>
        <v>9.7474572046478514</v>
      </c>
      <c r="GE45" s="351">
        <f t="shared" si="0"/>
        <v>9.5188879591614359</v>
      </c>
      <c r="GF45" s="389"/>
      <c r="GG45" s="389"/>
      <c r="GH45" s="389"/>
      <c r="GI45" s="389"/>
      <c r="GJ45" s="389"/>
      <c r="GK45" s="389"/>
      <c r="GL45" s="389"/>
      <c r="GM45" s="389"/>
      <c r="GN45" s="389"/>
      <c r="GO45" s="389"/>
      <c r="GP45" s="347"/>
      <c r="GQ45" s="347"/>
      <c r="GR45" s="347"/>
      <c r="GS45" s="347"/>
      <c r="GT45" s="347"/>
      <c r="GU45" s="347"/>
      <c r="GV45" s="347"/>
      <c r="GW45" s="347"/>
      <c r="GX45" s="347"/>
      <c r="GY45" s="347"/>
    </row>
    <row r="46" spans="1:207" s="3" customFormat="1" x14ac:dyDescent="0.3">
      <c r="A46" s="17">
        <v>17</v>
      </c>
      <c r="B46" s="32" t="s">
        <v>392</v>
      </c>
      <c r="C46" s="351">
        <v>0.70947025466577662</v>
      </c>
      <c r="D46" s="351">
        <v>0.74465151974512656</v>
      </c>
      <c r="E46" s="351">
        <v>-3.5181265079349933E-2</v>
      </c>
      <c r="F46" s="348">
        <v>-4.7245273992580446E-2</v>
      </c>
      <c r="G46" s="351"/>
      <c r="H46" s="351">
        <v>0.77382845322575589</v>
      </c>
      <c r="I46" s="351">
        <v>-2.917693348062933E-2</v>
      </c>
      <c r="J46" s="348">
        <v>-3.7704653219978311E-2</v>
      </c>
      <c r="K46" s="22"/>
      <c r="L46" s="351">
        <v>0.67582598452166198</v>
      </c>
      <c r="M46" s="351">
        <v>0.67308150809077938</v>
      </c>
      <c r="N46" s="351">
        <v>0.67123667123966924</v>
      </c>
      <c r="O46" s="351">
        <v>0.66834123636339715</v>
      </c>
      <c r="P46" s="351">
        <v>0.69217948014872721</v>
      </c>
      <c r="Q46" s="351">
        <v>0.69425737764381079</v>
      </c>
      <c r="R46" s="351">
        <v>0.692415282990126</v>
      </c>
      <c r="S46" s="351">
        <v>0.69202428245289804</v>
      </c>
      <c r="T46" s="351">
        <v>0.69208558607191595</v>
      </c>
      <c r="U46" s="351">
        <v>0.69125697892363835</v>
      </c>
      <c r="V46" s="351">
        <v>0.6917160075570763</v>
      </c>
      <c r="W46" s="351">
        <v>0.69123978001985253</v>
      </c>
      <c r="X46" s="351">
        <v>0.69007188684666987</v>
      </c>
      <c r="Y46" s="351">
        <v>0.68838048143406405</v>
      </c>
      <c r="Z46" s="351">
        <v>0.6873820902348714</v>
      </c>
      <c r="AA46" s="351">
        <v>0.68524087114345966</v>
      </c>
      <c r="AB46" s="351">
        <v>0.67911833620787521</v>
      </c>
      <c r="AC46" s="351">
        <v>0.70618266723024781</v>
      </c>
      <c r="AD46" s="351">
        <v>0.70518765453750087</v>
      </c>
      <c r="AE46" s="351">
        <v>0.70324733583239696</v>
      </c>
      <c r="AF46" s="351">
        <v>0.7015351869415134</v>
      </c>
      <c r="AG46" s="351">
        <v>0.69504945862189582</v>
      </c>
      <c r="AH46" s="351">
        <v>0.69683537701675746</v>
      </c>
      <c r="AI46" s="351">
        <v>0.6954025528659169</v>
      </c>
      <c r="AJ46" s="351">
        <v>0.71705943056320098</v>
      </c>
      <c r="AK46" s="351">
        <v>0.71905484478104442</v>
      </c>
      <c r="AL46" s="351">
        <v>0.71615055140438688</v>
      </c>
      <c r="AM46" s="351">
        <v>0.71223643522052726</v>
      </c>
      <c r="AN46" s="351">
        <v>0.711988937005267</v>
      </c>
      <c r="AO46" s="351">
        <v>0.71066570042210875</v>
      </c>
      <c r="AP46" s="351">
        <v>0.70767623670927537</v>
      </c>
      <c r="AQ46" s="351">
        <v>0.70690878184866701</v>
      </c>
      <c r="AR46" s="351">
        <v>0.70722530637488012</v>
      </c>
      <c r="AS46" s="351">
        <v>0.70625411577103092</v>
      </c>
      <c r="AT46" s="351">
        <v>0.70347359231372286</v>
      </c>
      <c r="AU46" s="351">
        <v>0.72671825169795612</v>
      </c>
      <c r="AV46" s="351">
        <v>0.84476208712097967</v>
      </c>
      <c r="AW46" s="351">
        <v>0.88017075866530425</v>
      </c>
      <c r="AX46" s="351">
        <v>0.82030411107041123</v>
      </c>
      <c r="AY46" s="351">
        <v>0.81749346408414125</v>
      </c>
      <c r="AZ46" s="351">
        <v>0.71794787509217761</v>
      </c>
      <c r="BA46" s="351">
        <v>0.72665060665602799</v>
      </c>
      <c r="BB46" s="351">
        <v>0.69545760050948457</v>
      </c>
      <c r="BC46" s="351">
        <v>0.71532633234403931</v>
      </c>
      <c r="BD46" s="351">
        <v>0.72179883552301904</v>
      </c>
      <c r="BE46" s="351">
        <v>0.70818482898942947</v>
      </c>
      <c r="BF46" s="351">
        <v>0.74723921490853695</v>
      </c>
      <c r="BG46" s="351">
        <v>0.76091845348024223</v>
      </c>
      <c r="BH46" s="351">
        <v>0.84922005989908256</v>
      </c>
      <c r="BI46" s="351">
        <v>0.92422308577176349</v>
      </c>
      <c r="BJ46" s="351">
        <v>0.83154135008262142</v>
      </c>
      <c r="BK46" s="351">
        <v>0.83261034209130025</v>
      </c>
      <c r="BL46" s="351">
        <v>0.77360193916438214</v>
      </c>
      <c r="BM46" s="351">
        <v>0.79852689930166154</v>
      </c>
      <c r="BN46" s="351">
        <v>0.76952692602260386</v>
      </c>
      <c r="BO46" s="351">
        <v>0.74945742691736539</v>
      </c>
      <c r="BP46" s="351">
        <v>0.79229677347668526</v>
      </c>
      <c r="BQ46" s="351">
        <v>0.81512464872943047</v>
      </c>
      <c r="BR46" s="351">
        <v>0.88195058205700194</v>
      </c>
      <c r="BS46" s="351">
        <v>0.8919699024630634</v>
      </c>
      <c r="BT46" s="351">
        <v>0.92094315184257247</v>
      </c>
      <c r="BU46" s="351">
        <v>1.1067256285878158</v>
      </c>
      <c r="BV46" s="351">
        <v>0.87453024834503423</v>
      </c>
      <c r="BW46" s="351">
        <v>0.88747141416937669</v>
      </c>
      <c r="BX46" s="351">
        <v>0.85537714449348112</v>
      </c>
      <c r="BY46" s="351">
        <v>0.83068816116816102</v>
      </c>
      <c r="BZ46" s="351">
        <v>0.80095728746130324</v>
      </c>
      <c r="CA46" s="351">
        <v>0.81144485358436658</v>
      </c>
      <c r="CB46" s="351">
        <v>0.85083118552016834</v>
      </c>
      <c r="CC46" s="351">
        <v>0.79787345606598981</v>
      </c>
      <c r="CD46" s="351">
        <v>0.72743140712897281</v>
      </c>
      <c r="CE46" s="351">
        <v>0.8761396505774528</v>
      </c>
      <c r="CF46" s="351">
        <v>0.95782574737816095</v>
      </c>
      <c r="CG46" s="351">
        <v>1.0382716922263107</v>
      </c>
      <c r="CH46" s="351">
        <v>0.92028370595079056</v>
      </c>
      <c r="CI46" s="351">
        <v>0.92279528285333312</v>
      </c>
      <c r="CJ46" s="351">
        <v>0.87656854067940571</v>
      </c>
      <c r="CK46" s="351">
        <v>0.8715442408989561</v>
      </c>
      <c r="CL46" s="351">
        <v>0.83154777051518813</v>
      </c>
      <c r="CM46" s="351">
        <v>0.83218373824543701</v>
      </c>
      <c r="CN46" s="351">
        <v>0.85344688949929637</v>
      </c>
      <c r="CO46" s="351">
        <v>0.82330212520835144</v>
      </c>
      <c r="CP46" s="351">
        <v>0.91936018460834945</v>
      </c>
      <c r="CQ46" s="351">
        <v>0.89886014507867351</v>
      </c>
      <c r="CR46" s="351">
        <v>0.77815083478808955</v>
      </c>
      <c r="CS46" s="351">
        <v>0.80400250790988448</v>
      </c>
      <c r="CT46" s="351">
        <v>0.73526894809105359</v>
      </c>
      <c r="CU46" s="351">
        <v>0.7258442701802027</v>
      </c>
      <c r="CV46" s="351">
        <v>0.67568966822957321</v>
      </c>
      <c r="CW46" s="351">
        <v>0.7002597054124029</v>
      </c>
      <c r="CX46" s="351">
        <v>0.66707932374312517</v>
      </c>
      <c r="CY46" s="351">
        <v>0.66744032204124026</v>
      </c>
      <c r="CZ46" s="351">
        <v>0.6855931111053214</v>
      </c>
      <c r="DA46" s="351">
        <v>0.69336994027157672</v>
      </c>
      <c r="DB46" s="351">
        <v>0.74547168832528055</v>
      </c>
      <c r="DC46" s="351">
        <v>0.72780407186674489</v>
      </c>
      <c r="DD46" s="351">
        <v>0.75845652055278223</v>
      </c>
      <c r="DE46" s="351">
        <v>0.81959469328197021</v>
      </c>
      <c r="DF46" s="351">
        <v>0.73176240696607975</v>
      </c>
      <c r="DG46" s="351">
        <v>0.74469748084993914</v>
      </c>
      <c r="DH46" s="351">
        <v>0.68179620062330926</v>
      </c>
      <c r="DI46" s="351">
        <v>0.68761258454498986</v>
      </c>
      <c r="DJ46" s="351">
        <v>0.66200825448908018</v>
      </c>
      <c r="DK46" s="351">
        <v>0.64020755719678635</v>
      </c>
      <c r="DL46" s="351">
        <v>0.68445314668582879</v>
      </c>
      <c r="DM46" s="351">
        <v>0.64613408263939442</v>
      </c>
      <c r="DN46" s="351">
        <v>0.71743466817161006</v>
      </c>
      <c r="DO46" s="351">
        <v>0.71848683209958486</v>
      </c>
      <c r="DP46" s="351">
        <v>0.74911924493172632</v>
      </c>
      <c r="DQ46" s="351">
        <v>0.85192096951957086</v>
      </c>
      <c r="DR46" s="351">
        <v>0.73028942560364718</v>
      </c>
      <c r="DS46" s="351">
        <v>0.84497863479987956</v>
      </c>
      <c r="DT46" s="351">
        <v>0.68753784365306903</v>
      </c>
      <c r="DU46" s="351">
        <v>0.67701679212790677</v>
      </c>
      <c r="DV46" s="351">
        <v>0.64586077026869393</v>
      </c>
      <c r="DW46" s="351">
        <v>0.67200000000000004</v>
      </c>
      <c r="DX46" s="351">
        <v>0.71255524666764225</v>
      </c>
      <c r="DY46" s="351">
        <v>0.69748550231045015</v>
      </c>
      <c r="DZ46" s="351">
        <v>0.71301437142484325</v>
      </c>
      <c r="EA46" s="351">
        <v>0.71388564059855719</v>
      </c>
      <c r="EB46" s="351">
        <v>0.77007411173142815</v>
      </c>
      <c r="EC46" s="351">
        <v>0.82477954634184203</v>
      </c>
      <c r="ED46" s="351">
        <v>0.73027409225983952</v>
      </c>
      <c r="EE46" s="351">
        <v>0.73278446536711728</v>
      </c>
      <c r="EF46" s="351">
        <v>0.67219353503632329</v>
      </c>
      <c r="EG46" s="351">
        <v>0.67684810676544305</v>
      </c>
      <c r="EH46" s="351">
        <v>0.63192592804211745</v>
      </c>
      <c r="EI46" s="351">
        <v>0.62561580730995037</v>
      </c>
      <c r="EJ46" s="351">
        <v>0.64599969300544746</v>
      </c>
      <c r="EK46" s="351">
        <v>0.62791431731654646</v>
      </c>
      <c r="EL46" s="351">
        <v>0.67070127118195466</v>
      </c>
      <c r="EM46" s="351">
        <v>0.66007338797600978</v>
      </c>
      <c r="EN46" s="351">
        <v>0.75272821578834381</v>
      </c>
      <c r="EO46" s="351">
        <v>0.78712904522507432</v>
      </c>
      <c r="EP46" s="351">
        <v>0.80036142713972613</v>
      </c>
      <c r="EQ46" s="351">
        <v>0.81169950285231196</v>
      </c>
      <c r="ER46" s="351">
        <v>0.71722407512332365</v>
      </c>
      <c r="ES46" s="351">
        <v>0.6556683410613231</v>
      </c>
      <c r="ET46" s="351">
        <v>0.62382414183429191</v>
      </c>
      <c r="EU46" s="351">
        <v>0.63529078333025213</v>
      </c>
      <c r="EV46" s="351">
        <v>0.67312313397323054</v>
      </c>
      <c r="EW46" s="351">
        <v>0.63808623237472628</v>
      </c>
      <c r="EX46" s="351">
        <v>0.70169875765244261</v>
      </c>
      <c r="EY46" s="351">
        <v>0.71717069248401888</v>
      </c>
      <c r="EZ46" s="351">
        <v>0.78008800919244725</v>
      </c>
      <c r="FA46" s="351">
        <v>0.81986015607251361</v>
      </c>
      <c r="FB46" s="351">
        <v>0.72568110948004783</v>
      </c>
      <c r="FC46" s="351">
        <v>0.726878219319125</v>
      </c>
      <c r="FD46" s="351">
        <v>0.6707501046614992</v>
      </c>
      <c r="FE46" s="351">
        <v>0.68675450877251298</v>
      </c>
      <c r="FF46" s="351">
        <v>0.6321366209206305</v>
      </c>
      <c r="FG46" s="351">
        <v>0.64683067791969118</v>
      </c>
      <c r="FH46" s="351">
        <v>0.63317560521086647</v>
      </c>
      <c r="FI46" s="351">
        <v>0.62208469844453562</v>
      </c>
      <c r="FJ46" s="351">
        <v>0.66504242831967797</v>
      </c>
      <c r="FK46" s="351">
        <v>0.69027796042473999</v>
      </c>
      <c r="FL46" s="351">
        <v>0.70548123649863004</v>
      </c>
      <c r="FM46" s="351">
        <v>0.77652422094821127</v>
      </c>
      <c r="FN46" s="351">
        <v>0.68104064083862492</v>
      </c>
      <c r="FO46" s="351">
        <v>0.72232293617632171</v>
      </c>
      <c r="FP46" s="351">
        <v>0.66198223886709529</v>
      </c>
      <c r="FQ46" s="351"/>
      <c r="FR46" s="351">
        <v>0.68547168133529601</v>
      </c>
      <c r="FS46" s="351">
        <v>0.69446949157609739</v>
      </c>
      <c r="FT46" s="351">
        <v>0.712117682009339</v>
      </c>
      <c r="FU46" s="351">
        <v>0.76302118070364955</v>
      </c>
      <c r="FV46" s="351">
        <v>0.82583749466474676</v>
      </c>
      <c r="FW46" s="351">
        <v>0.86170113241205792</v>
      </c>
      <c r="FX46" s="351">
        <v>0.89549917192852113</v>
      </c>
      <c r="FY46" s="351">
        <v>0.71716453266370783</v>
      </c>
      <c r="FZ46" s="351">
        <v>0.70772036900844626</v>
      </c>
      <c r="GA46" s="351">
        <v>0.72463870349216553</v>
      </c>
      <c r="GB46" s="351">
        <v>0.68909868852783485</v>
      </c>
      <c r="GC46" s="351">
        <v>0.70950036240325554</v>
      </c>
      <c r="GD46" s="351">
        <f t="shared" si="0"/>
        <v>0.70947025466577662</v>
      </c>
      <c r="GE46" s="351">
        <f t="shared" si="0"/>
        <v>0.74465151974512656</v>
      </c>
      <c r="GF46" s="389"/>
      <c r="GG46" s="389"/>
      <c r="GH46" s="389"/>
      <c r="GI46" s="389"/>
      <c r="GJ46" s="389"/>
      <c r="GK46" s="389"/>
      <c r="GL46" s="389"/>
      <c r="GM46" s="389"/>
      <c r="GN46" s="389"/>
      <c r="GO46" s="389"/>
      <c r="GP46" s="347"/>
      <c r="GQ46" s="347"/>
      <c r="GR46" s="347"/>
      <c r="GS46" s="347"/>
      <c r="GT46" s="347"/>
      <c r="GU46" s="347"/>
      <c r="GV46" s="347"/>
      <c r="GW46" s="347"/>
      <c r="GX46" s="347"/>
      <c r="GY46" s="347"/>
    </row>
    <row r="47" spans="1:207" s="3" customFormat="1" x14ac:dyDescent="0.3">
      <c r="A47" s="17">
        <v>18</v>
      </c>
      <c r="B47" s="32" t="s">
        <v>393</v>
      </c>
      <c r="C47" s="351">
        <v>2.4288352897136107</v>
      </c>
      <c r="D47" s="351">
        <v>3.3312876681520143</v>
      </c>
      <c r="E47" s="351">
        <v>-0.90245237843840354</v>
      </c>
      <c r="F47" s="348">
        <v>-0.27090196594730787</v>
      </c>
      <c r="G47" s="351"/>
      <c r="H47" s="351">
        <v>3.464273993410393</v>
      </c>
      <c r="I47" s="351">
        <v>-0.13298632525837872</v>
      </c>
      <c r="J47" s="348">
        <v>-3.8387935108868447E-2</v>
      </c>
      <c r="K47" s="22"/>
      <c r="L47" s="351">
        <v>3.1393581081081079</v>
      </c>
      <c r="M47" s="351">
        <v>2.7420168067226887</v>
      </c>
      <c r="N47" s="351">
        <v>3.1376994122586064</v>
      </c>
      <c r="O47" s="351">
        <v>3.2619977678571423</v>
      </c>
      <c r="P47" s="351">
        <v>3.1632879755623438</v>
      </c>
      <c r="Q47" s="351">
        <v>3.5386105729310819</v>
      </c>
      <c r="R47" s="351">
        <v>3.5365853658536586</v>
      </c>
      <c r="S47" s="351">
        <v>3.3067552602436323</v>
      </c>
      <c r="T47" s="351">
        <v>3.5529444290848766</v>
      </c>
      <c r="U47" s="351">
        <v>3.1259668508287288</v>
      </c>
      <c r="V47" s="351">
        <v>2.8867403314917124</v>
      </c>
      <c r="W47" s="351">
        <v>3.217835450027609</v>
      </c>
      <c r="X47" s="351">
        <v>2.7931510632421981</v>
      </c>
      <c r="Y47" s="351">
        <v>2.6168920783880765</v>
      </c>
      <c r="Z47" s="351">
        <v>3.1919052863436126</v>
      </c>
      <c r="AA47" s="351">
        <v>3.1899533351633269</v>
      </c>
      <c r="AB47" s="351">
        <v>3.4870041039671684</v>
      </c>
      <c r="AC47" s="351">
        <v>3.5399022801302928</v>
      </c>
      <c r="AD47" s="351">
        <v>3.6105691056910567</v>
      </c>
      <c r="AE47" s="351">
        <v>3.9177266576454661</v>
      </c>
      <c r="AF47" s="351">
        <v>3.5272531030760925</v>
      </c>
      <c r="AG47" s="351">
        <v>3.6012385568120626</v>
      </c>
      <c r="AH47" s="351">
        <v>3.3247421151271754</v>
      </c>
      <c r="AI47" s="351">
        <v>3.0287152156442541</v>
      </c>
      <c r="AJ47" s="351">
        <v>2.4657798938992039</v>
      </c>
      <c r="AK47" s="351">
        <v>2.4641670026525198</v>
      </c>
      <c r="AL47" s="351">
        <v>3.1358090185676391</v>
      </c>
      <c r="AM47" s="351">
        <v>3.0530350501848917</v>
      </c>
      <c r="AN47" s="351">
        <v>2.8111814345991557</v>
      </c>
      <c r="AO47" s="351">
        <v>3.1287180837062385</v>
      </c>
      <c r="AP47" s="351">
        <v>2.567085953878407</v>
      </c>
      <c r="AQ47" s="351">
        <v>2.8085385018334206</v>
      </c>
      <c r="AR47" s="351">
        <v>3.176008381351493</v>
      </c>
      <c r="AS47" s="351">
        <v>3.1318834798625694</v>
      </c>
      <c r="AT47" s="351">
        <v>3.0835411439484535</v>
      </c>
      <c r="AU47" s="351">
        <v>3.172993318589584</v>
      </c>
      <c r="AV47" s="351">
        <v>3.923036314222855</v>
      </c>
      <c r="AW47" s="351">
        <v>3.2363845463174363</v>
      </c>
      <c r="AX47" s="351">
        <v>1.3505030924666743</v>
      </c>
      <c r="AY47" s="351">
        <v>1.7497597242007217</v>
      </c>
      <c r="AZ47" s="351">
        <v>3.7308944455097479</v>
      </c>
      <c r="BA47" s="351">
        <v>4.1074933935693103</v>
      </c>
      <c r="BB47" s="351">
        <v>3.2809949759273835</v>
      </c>
      <c r="BC47" s="351">
        <v>3.0787868530832565</v>
      </c>
      <c r="BD47" s="351">
        <v>2.9353557542817899</v>
      </c>
      <c r="BE47" s="351">
        <v>2.1714927063398344</v>
      </c>
      <c r="BF47" s="351">
        <v>0.46825751426743639</v>
      </c>
      <c r="BG47" s="351">
        <v>2.5283924837172163</v>
      </c>
      <c r="BH47" s="351">
        <v>3.0027964861634007</v>
      </c>
      <c r="BI47" s="351">
        <v>3.3510745228443697</v>
      </c>
      <c r="BJ47" s="351">
        <v>3.831305819169835</v>
      </c>
      <c r="BK47" s="351">
        <v>3.7878913650244099</v>
      </c>
      <c r="BL47" s="351">
        <v>4.3050648305702754</v>
      </c>
      <c r="BM47" s="351">
        <v>4.3409608764833783</v>
      </c>
      <c r="BN47" s="351">
        <v>4.2623592380613848</v>
      </c>
      <c r="BO47" s="351">
        <v>4.341184029644146</v>
      </c>
      <c r="BP47" s="351">
        <v>4.4118166279373643</v>
      </c>
      <c r="BQ47" s="351">
        <v>4.4007260424714945</v>
      </c>
      <c r="BR47" s="351">
        <v>4.1021965043095943</v>
      </c>
      <c r="BS47" s="351">
        <v>4.1964915614146063</v>
      </c>
      <c r="BT47" s="351">
        <v>4.2220991521911682</v>
      </c>
      <c r="BU47" s="351">
        <v>4.4615567820519084</v>
      </c>
      <c r="BV47" s="351">
        <v>4.5234043547894354</v>
      </c>
      <c r="BW47" s="351">
        <v>4.0560437360562105</v>
      </c>
      <c r="BX47" s="351">
        <v>3.9468480325393074</v>
      </c>
      <c r="BY47" s="351">
        <v>3.9819681328130776</v>
      </c>
      <c r="BZ47" s="351">
        <v>3.9862917722712621</v>
      </c>
      <c r="CA47" s="351">
        <v>3.776766677144975</v>
      </c>
      <c r="CB47" s="351">
        <v>3.6699133349854067</v>
      </c>
      <c r="CC47" s="351">
        <v>3.7228209176189977</v>
      </c>
      <c r="CD47" s="351">
        <v>3.8041487636021958</v>
      </c>
      <c r="CE47" s="351">
        <v>4.0854119381221077</v>
      </c>
      <c r="CF47" s="351">
        <v>4.5346811383160057</v>
      </c>
      <c r="CG47" s="351">
        <v>4.5027244626361576</v>
      </c>
      <c r="CH47" s="351">
        <v>4.366098162653623</v>
      </c>
      <c r="CI47" s="351">
        <v>4.1996711695897284</v>
      </c>
      <c r="CJ47" s="351">
        <v>4.1422159332043762</v>
      </c>
      <c r="CK47" s="351">
        <v>4.1459166189092578</v>
      </c>
      <c r="CL47" s="351">
        <v>4.048275604741252</v>
      </c>
      <c r="CM47" s="351">
        <v>4.1305606798378971</v>
      </c>
      <c r="CN47" s="351">
        <v>4.2699747034522479</v>
      </c>
      <c r="CO47" s="351">
        <v>4.2285258798530938</v>
      </c>
      <c r="CP47" s="351">
        <v>4.3860316494352096</v>
      </c>
      <c r="CQ47" s="351">
        <v>4.5658497042670048</v>
      </c>
      <c r="CR47" s="351">
        <v>3.5620154877206067</v>
      </c>
      <c r="CS47" s="351">
        <v>3.5782397827919552</v>
      </c>
      <c r="CT47" s="351">
        <v>3.5076859029258576</v>
      </c>
      <c r="CU47" s="351">
        <v>3.4759187967955296</v>
      </c>
      <c r="CV47" s="351">
        <v>3.6033364007867803</v>
      </c>
      <c r="CW47" s="351">
        <v>3.3880223280621564</v>
      </c>
      <c r="CX47" s="351">
        <v>3.198202561614087</v>
      </c>
      <c r="CY47" s="351">
        <v>3.3196326465837527</v>
      </c>
      <c r="CZ47" s="351">
        <v>3.3329268684971822</v>
      </c>
      <c r="DA47" s="351">
        <v>3.2991046805120812</v>
      </c>
      <c r="DB47" s="351">
        <v>3.2199272418171256</v>
      </c>
      <c r="DC47" s="351">
        <v>3.267515976052016</v>
      </c>
      <c r="DD47" s="351">
        <v>3.3281935967448333</v>
      </c>
      <c r="DE47" s="351">
        <v>3.2452830273376132</v>
      </c>
      <c r="DF47" s="351">
        <v>3.2211601506821421</v>
      </c>
      <c r="DG47" s="351">
        <v>3.273363902682175</v>
      </c>
      <c r="DH47" s="351">
        <v>3.2093218535889334</v>
      </c>
      <c r="DI47" s="351">
        <v>3.2654435772892478</v>
      </c>
      <c r="DJ47" s="351">
        <v>3.1757837383862153</v>
      </c>
      <c r="DK47" s="351">
        <v>3.2262418882033557</v>
      </c>
      <c r="DL47" s="351">
        <v>3.2599980893190832</v>
      </c>
      <c r="DM47" s="351">
        <v>3.1728858128593833</v>
      </c>
      <c r="DN47" s="351">
        <v>3.1299671451741347</v>
      </c>
      <c r="DO47" s="351">
        <v>3.1047063056318107</v>
      </c>
      <c r="DP47" s="351">
        <v>3.1561354426820594</v>
      </c>
      <c r="DQ47" s="351">
        <v>3.0724297893887496</v>
      </c>
      <c r="DR47" s="351">
        <v>3.0719919182995712</v>
      </c>
      <c r="DS47" s="351">
        <v>3.0796914804548741</v>
      </c>
      <c r="DT47" s="351">
        <v>2.8750169186064172</v>
      </c>
      <c r="DU47" s="351">
        <v>2.8685808756553244</v>
      </c>
      <c r="DV47" s="351">
        <v>2.7132025715274359</v>
      </c>
      <c r="DW47" s="351">
        <v>3.06</v>
      </c>
      <c r="DX47" s="351">
        <v>3.4022767791610278</v>
      </c>
      <c r="DY47" s="351">
        <v>3.3339723805700521</v>
      </c>
      <c r="DZ47" s="351">
        <v>3.1863296903825296</v>
      </c>
      <c r="EA47" s="351">
        <v>3.1613956270101586</v>
      </c>
      <c r="EB47" s="351">
        <v>3.457562507312101</v>
      </c>
      <c r="EC47" s="351">
        <v>3.2657092769397491</v>
      </c>
      <c r="ED47" s="351">
        <v>3.1038196564847711</v>
      </c>
      <c r="EE47" s="351">
        <v>3.4050943541767618</v>
      </c>
      <c r="EF47" s="351">
        <v>3.4036429971576014</v>
      </c>
      <c r="EG47" s="351">
        <v>3.0501327024211804</v>
      </c>
      <c r="EH47" s="351">
        <v>2.9560786845305795</v>
      </c>
      <c r="EI47" s="351">
        <v>2.9317203053854612</v>
      </c>
      <c r="EJ47" s="351">
        <v>3.3492519822946853</v>
      </c>
      <c r="EK47" s="351">
        <v>2.4198135479466099</v>
      </c>
      <c r="EL47" s="351">
        <v>2.9201447250962342</v>
      </c>
      <c r="EM47" s="351">
        <v>3.2730830549837342</v>
      </c>
      <c r="EN47" s="351">
        <v>3.5245120610721621</v>
      </c>
      <c r="EO47" s="351">
        <v>3.5871588427536563</v>
      </c>
      <c r="EP47" s="351">
        <v>3.6572767317633437</v>
      </c>
      <c r="EQ47" s="351">
        <v>3.6377948203612873</v>
      </c>
      <c r="ER47" s="351">
        <v>2.9146275111015174</v>
      </c>
      <c r="ES47" s="351">
        <v>3.2030715906567666</v>
      </c>
      <c r="ET47" s="351">
        <v>3.2811479922950526</v>
      </c>
      <c r="EU47" s="351">
        <v>3.1908712895723248</v>
      </c>
      <c r="EV47" s="351">
        <v>3.1165503827567034</v>
      </c>
      <c r="EW47" s="351">
        <v>3.3570248546267871</v>
      </c>
      <c r="EX47" s="351">
        <v>3.4759765216692129</v>
      </c>
      <c r="EY47" s="351">
        <v>3.5925038229376254</v>
      </c>
      <c r="EZ47" s="351">
        <v>3.3820558719081215</v>
      </c>
      <c r="FA47" s="351">
        <v>3.3227876255215025</v>
      </c>
      <c r="FB47" s="351">
        <v>3.3496733467140496</v>
      </c>
      <c r="FC47" s="351">
        <v>3.3250820349911292</v>
      </c>
      <c r="FD47" s="351">
        <v>3.2768394616252685</v>
      </c>
      <c r="FE47" s="351">
        <v>3.3883479933257221</v>
      </c>
      <c r="FF47" s="351">
        <v>3.1389549914507433</v>
      </c>
      <c r="FG47" s="351">
        <v>1.6752149295710514</v>
      </c>
      <c r="FH47" s="351">
        <v>2.6760857835580345</v>
      </c>
      <c r="FI47" s="351">
        <v>2.7991078516814447</v>
      </c>
      <c r="FJ47" s="351">
        <v>2.7348646478041725</v>
      </c>
      <c r="FK47" s="351">
        <v>2.988258383715674</v>
      </c>
      <c r="FL47" s="351">
        <v>2.7291044901620043</v>
      </c>
      <c r="FM47" s="351">
        <v>2.7573460069071958</v>
      </c>
      <c r="FN47" s="351">
        <v>2.398500500546533</v>
      </c>
      <c r="FO47" s="351">
        <v>2.1714114540875742</v>
      </c>
      <c r="FP47" s="351">
        <v>2.0878139968647487</v>
      </c>
      <c r="FQ47" s="351"/>
      <c r="FR47" s="351">
        <v>3.2174831942475159</v>
      </c>
      <c r="FS47" s="351">
        <v>3.3190877417692319</v>
      </c>
      <c r="FT47" s="351">
        <v>2.9165617719227979</v>
      </c>
      <c r="FU47" s="351">
        <v>2.7134459836586386</v>
      </c>
      <c r="FV47" s="351">
        <v>4.0278223253411882</v>
      </c>
      <c r="FW47" s="351">
        <v>4.0197727995155041</v>
      </c>
      <c r="FX47" s="351">
        <v>4.2933771422413214</v>
      </c>
      <c r="FY47" s="351">
        <v>3.3960440561799277</v>
      </c>
      <c r="FZ47" s="351">
        <v>3.2176957573249099</v>
      </c>
      <c r="GA47" s="351">
        <v>3.0817519561448505</v>
      </c>
      <c r="GB47" s="351">
        <v>3.1280044828941223</v>
      </c>
      <c r="GC47" s="351">
        <v>3.378209701797203</v>
      </c>
      <c r="GD47" s="351">
        <f t="shared" si="0"/>
        <v>2.4288352897136107</v>
      </c>
      <c r="GE47" s="351">
        <f t="shared" si="0"/>
        <v>3.3312876681520143</v>
      </c>
      <c r="GF47" s="389"/>
      <c r="GG47" s="389"/>
      <c r="GH47" s="389"/>
      <c r="GI47" s="389"/>
      <c r="GJ47" s="389"/>
      <c r="GK47" s="389"/>
      <c r="GL47" s="389"/>
      <c r="GM47" s="389"/>
      <c r="GN47" s="389"/>
      <c r="GO47" s="389"/>
      <c r="GP47" s="347"/>
      <c r="GQ47" s="347"/>
      <c r="GR47" s="347"/>
      <c r="GS47" s="347"/>
      <c r="GT47" s="347"/>
      <c r="GU47" s="347"/>
      <c r="GV47" s="347"/>
      <c r="GW47" s="347"/>
      <c r="GX47" s="347"/>
      <c r="GY47" s="347"/>
    </row>
    <row r="48" spans="1:207" s="3" customFormat="1" x14ac:dyDescent="0.3">
      <c r="A48" s="17"/>
      <c r="B48" s="33"/>
      <c r="C48" s="346"/>
      <c r="D48" s="346"/>
      <c r="E48" s="346"/>
      <c r="F48" s="346"/>
      <c r="G48" s="327"/>
      <c r="H48" s="346"/>
      <c r="I48" s="346"/>
      <c r="J48" s="329"/>
      <c r="K48" s="35"/>
      <c r="L48" s="35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327"/>
      <c r="CC48" s="327"/>
      <c r="CD48" s="327"/>
      <c r="CE48" s="327"/>
      <c r="CF48" s="327"/>
      <c r="CG48" s="327"/>
      <c r="CH48" s="327"/>
      <c r="CI48" s="327"/>
      <c r="CJ48" s="327"/>
      <c r="CK48" s="327"/>
      <c r="CL48" s="327"/>
      <c r="CM48" s="327"/>
      <c r="CN48" s="327"/>
      <c r="CO48" s="327"/>
      <c r="CP48" s="327"/>
      <c r="CQ48" s="327"/>
      <c r="CR48" s="327"/>
      <c r="CS48" s="327"/>
      <c r="CT48" s="327"/>
      <c r="CU48" s="327"/>
      <c r="CV48" s="327"/>
      <c r="CW48" s="327"/>
      <c r="CX48" s="327"/>
      <c r="CY48" s="327"/>
      <c r="CZ48" s="327"/>
      <c r="DA48" s="327"/>
      <c r="DB48" s="327"/>
      <c r="DC48" s="327"/>
      <c r="DD48" s="327"/>
      <c r="DE48" s="327"/>
      <c r="DF48" s="327"/>
      <c r="DG48" s="327"/>
      <c r="DH48" s="327"/>
      <c r="DI48" s="327"/>
      <c r="DJ48" s="327"/>
      <c r="DK48" s="327"/>
      <c r="DL48" s="327"/>
      <c r="DM48" s="327"/>
      <c r="DN48" s="327"/>
      <c r="DO48" s="327"/>
      <c r="DP48" s="327"/>
      <c r="DQ48" s="327"/>
      <c r="DR48" s="327"/>
      <c r="DS48" s="327"/>
      <c r="DT48" s="327"/>
      <c r="DU48" s="327"/>
      <c r="DV48" s="327"/>
      <c r="DW48" s="327"/>
      <c r="DX48" s="327"/>
      <c r="DY48" s="327"/>
      <c r="DZ48" s="327"/>
      <c r="EA48" s="327"/>
      <c r="EB48" s="327"/>
      <c r="EC48" s="327"/>
      <c r="ED48" s="327"/>
      <c r="EE48" s="327"/>
      <c r="EF48" s="327"/>
      <c r="EG48" s="327"/>
      <c r="EH48" s="327"/>
      <c r="EI48" s="327"/>
      <c r="EJ48" s="327"/>
      <c r="EK48" s="327"/>
      <c r="EL48" s="327"/>
      <c r="EM48" s="327"/>
      <c r="EN48" s="327"/>
      <c r="EO48" s="327"/>
      <c r="EP48" s="327"/>
      <c r="EQ48" s="327"/>
      <c r="ER48" s="327"/>
      <c r="ES48" s="327"/>
      <c r="ET48" s="327"/>
      <c r="EU48" s="327"/>
      <c r="EV48" s="327"/>
      <c r="EW48" s="327"/>
      <c r="EX48" s="327"/>
      <c r="EY48" s="327"/>
      <c r="EZ48" s="327"/>
      <c r="FA48" s="327"/>
      <c r="FB48" s="327"/>
      <c r="FC48" s="327"/>
      <c r="FD48" s="327"/>
      <c r="FE48" s="327"/>
      <c r="FF48" s="327"/>
      <c r="FG48" s="327"/>
      <c r="FH48" s="327"/>
      <c r="FI48" s="327"/>
      <c r="FJ48" s="327"/>
      <c r="FK48" s="327"/>
      <c r="FL48" s="327"/>
      <c r="FM48" s="327"/>
      <c r="FN48" s="327"/>
      <c r="FO48" s="327"/>
      <c r="FP48" s="327"/>
      <c r="FQ48" s="327"/>
      <c r="FR48" s="407"/>
      <c r="FS48" s="407"/>
      <c r="FT48" s="407"/>
      <c r="FU48" s="407"/>
      <c r="FV48" s="407"/>
      <c r="FW48" s="407"/>
      <c r="FX48" s="407"/>
      <c r="FY48" s="407"/>
      <c r="FZ48" s="407"/>
      <c r="GA48" s="407"/>
      <c r="GB48" s="407"/>
      <c r="GC48" s="407"/>
      <c r="GD48" s="407"/>
      <c r="GE48" s="407"/>
      <c r="GF48" s="389"/>
      <c r="GG48" s="389"/>
      <c r="GH48" s="389"/>
      <c r="GI48" s="389"/>
      <c r="GJ48" s="389"/>
      <c r="GK48" s="389"/>
      <c r="GL48" s="389"/>
      <c r="GM48" s="389"/>
      <c r="GN48" s="389"/>
      <c r="GO48" s="389"/>
      <c r="GP48" s="347"/>
      <c r="GQ48" s="347"/>
      <c r="GR48" s="347"/>
      <c r="GS48" s="347"/>
      <c r="GT48" s="347"/>
      <c r="GU48" s="347"/>
      <c r="GV48" s="347"/>
      <c r="GW48" s="347"/>
      <c r="GX48" s="347"/>
      <c r="GY48" s="347"/>
    </row>
    <row r="49" spans="1:207" s="3" customFormat="1" x14ac:dyDescent="0.3">
      <c r="A49" s="36">
        <v>2</v>
      </c>
      <c r="B49" s="27" t="s">
        <v>394</v>
      </c>
      <c r="C49" s="353">
        <v>56.05198</v>
      </c>
      <c r="D49" s="353">
        <v>57.598365714285706</v>
      </c>
      <c r="E49" s="353">
        <v>-1.5463857142857051</v>
      </c>
      <c r="F49" s="352">
        <v>-2.6847735957587531E-2</v>
      </c>
      <c r="G49" s="264"/>
      <c r="H49" s="353">
        <v>53.962199999999996</v>
      </c>
      <c r="I49" s="353">
        <v>3.6361657142857098</v>
      </c>
      <c r="J49" s="352">
        <v>6.7383570615833124E-2</v>
      </c>
      <c r="K49" s="38"/>
      <c r="L49" s="37">
        <v>35.512099999999997</v>
      </c>
      <c r="M49" s="353">
        <v>35.6569</v>
      </c>
      <c r="N49" s="353">
        <v>35.754899999999999</v>
      </c>
      <c r="O49" s="353">
        <v>35.909799999999997</v>
      </c>
      <c r="P49" s="353">
        <v>36.117800000000003</v>
      </c>
      <c r="Q49" s="353">
        <v>36.009700000000002</v>
      </c>
      <c r="R49" s="353">
        <v>36.105499999999999</v>
      </c>
      <c r="S49" s="353">
        <v>36.125900000000001</v>
      </c>
      <c r="T49" s="353">
        <v>36.122700000000002</v>
      </c>
      <c r="U49" s="353">
        <v>36.165999999999997</v>
      </c>
      <c r="V49" s="353">
        <v>36.142000000000003</v>
      </c>
      <c r="W49" s="353">
        <v>36.166899999999998</v>
      </c>
      <c r="X49" s="353">
        <v>36.216000000000001</v>
      </c>
      <c r="Y49" s="353">
        <v>36.312800000000003</v>
      </c>
      <c r="Z49" s="353">
        <v>36.366100000000003</v>
      </c>
      <c r="AA49" s="353">
        <v>36.5518</v>
      </c>
      <c r="AB49" s="353">
        <v>36.805300000000003</v>
      </c>
      <c r="AC49" s="353">
        <v>36.814799999999998</v>
      </c>
      <c r="AD49" s="353">
        <v>36.868000000000002</v>
      </c>
      <c r="AE49" s="353">
        <v>36.969499999999996</v>
      </c>
      <c r="AF49" s="353">
        <v>37.048400000000001</v>
      </c>
      <c r="AG49" s="353">
        <v>37.418599999999998</v>
      </c>
      <c r="AH49" s="353">
        <v>37.309100000000001</v>
      </c>
      <c r="AI49" s="353">
        <v>37.386899999999997</v>
      </c>
      <c r="AJ49" s="353">
        <v>37.542900000000003</v>
      </c>
      <c r="AK49" s="353">
        <v>37.886600000000001</v>
      </c>
      <c r="AL49" s="353">
        <v>37.866500000000002</v>
      </c>
      <c r="AM49" s="353">
        <v>37.9069</v>
      </c>
      <c r="AN49" s="353">
        <v>37.9739</v>
      </c>
      <c r="AO49" s="353">
        <v>38.121200000000002</v>
      </c>
      <c r="AP49" s="353">
        <v>38.110599999999998</v>
      </c>
      <c r="AQ49" s="353">
        <v>38.131999999999998</v>
      </c>
      <c r="AR49" s="353">
        <v>38.213700000000003</v>
      </c>
      <c r="AS49" s="353">
        <v>38.369700000000002</v>
      </c>
      <c r="AT49" s="353">
        <v>38.514499999999998</v>
      </c>
      <c r="AU49" s="353">
        <v>38.627499999999998</v>
      </c>
      <c r="AV49" s="353">
        <v>38.946800000000003</v>
      </c>
      <c r="AW49" s="353">
        <v>39.023499999999999</v>
      </c>
      <c r="AX49" s="353">
        <v>39.068600000000004</v>
      </c>
      <c r="AY49" s="353">
        <v>39.084400000000002</v>
      </c>
      <c r="AZ49" s="353">
        <v>39.094200000000001</v>
      </c>
      <c r="BA49" s="353">
        <v>39.136600000000001</v>
      </c>
      <c r="BB49" s="353">
        <v>39.150700000000001</v>
      </c>
      <c r="BC49" s="353">
        <v>39.1785</v>
      </c>
      <c r="BD49" s="353">
        <v>39.2913</v>
      </c>
      <c r="BE49" s="353">
        <v>39.526899999999998</v>
      </c>
      <c r="BF49" s="353">
        <v>40.047699999999999</v>
      </c>
      <c r="BG49" s="353">
        <v>40.294600000000003</v>
      </c>
      <c r="BH49" s="353">
        <v>40.713299999999997</v>
      </c>
      <c r="BI49" s="353">
        <v>40.848473684210525</v>
      </c>
      <c r="BJ49" s="353">
        <v>41.095357894736836</v>
      </c>
      <c r="BK49" s="353">
        <v>41.145699999999998</v>
      </c>
      <c r="BL49" s="353">
        <v>41.183399999999999</v>
      </c>
      <c r="BM49" s="353">
        <v>41.5959</v>
      </c>
      <c r="BN49" s="353">
        <v>42.011499999999998</v>
      </c>
      <c r="BO49" s="353">
        <v>42.493899999999996</v>
      </c>
      <c r="BP49" s="353">
        <v>42.706000000000003</v>
      </c>
      <c r="BQ49" s="353">
        <v>42.515300000000003</v>
      </c>
      <c r="BR49" s="353">
        <v>42.525599999999997</v>
      </c>
      <c r="BS49" s="353">
        <v>42.699599999999997</v>
      </c>
      <c r="BT49" s="353">
        <v>42.969200000000001</v>
      </c>
      <c r="BU49" s="353">
        <v>43.181699999999999</v>
      </c>
      <c r="BV49" s="353">
        <v>43.218899999999998</v>
      </c>
      <c r="BW49" s="353">
        <v>43.203600000000002</v>
      </c>
      <c r="BX49" s="353">
        <v>43.283304761904766</v>
      </c>
      <c r="BY49" s="353">
        <v>43.481099999999998</v>
      </c>
      <c r="BZ49" s="353">
        <v>43.5749</v>
      </c>
      <c r="CA49" s="353">
        <v>43.601599999999998</v>
      </c>
      <c r="CB49" s="353">
        <v>43.765166666666673</v>
      </c>
      <c r="CC49" s="353">
        <v>43.908499999999997</v>
      </c>
      <c r="CD49" s="353">
        <v>44.147399999999998</v>
      </c>
      <c r="CE49" s="353">
        <v>44.260731818181824</v>
      </c>
      <c r="CF49" s="353">
        <v>44.607922222222236</v>
      </c>
      <c r="CG49" s="353">
        <v>44.881700000000002</v>
      </c>
      <c r="CH49" s="353">
        <v>44.752400000000002</v>
      </c>
      <c r="CI49" s="353">
        <v>44.797123809523796</v>
      </c>
      <c r="CJ49" s="353">
        <v>44.865094999999997</v>
      </c>
      <c r="CK49" s="353">
        <v>44.914900000000003</v>
      </c>
      <c r="CL49" s="353">
        <v>45.060499999999998</v>
      </c>
      <c r="CM49" s="353">
        <v>45.143300000000004</v>
      </c>
      <c r="CN49" s="353">
        <v>45.228200000000001</v>
      </c>
      <c r="CO49" s="353">
        <v>45.3339</v>
      </c>
      <c r="CP49" s="353">
        <v>45.433300000000003</v>
      </c>
      <c r="CQ49" s="353">
        <v>45.527700000000003</v>
      </c>
      <c r="CR49" s="353">
        <v>45.615400000000001</v>
      </c>
      <c r="CS49" s="353">
        <v>45.764200000000002</v>
      </c>
      <c r="CT49" s="353">
        <v>45.809399999999997</v>
      </c>
      <c r="CU49" s="353">
        <v>45.853499999999997</v>
      </c>
      <c r="CV49" s="353">
        <v>45.901000000000003</v>
      </c>
      <c r="CW49" s="353">
        <v>45.954127272727277</v>
      </c>
      <c r="CX49" s="353">
        <v>45.994500000000002</v>
      </c>
      <c r="CY49" s="353">
        <v>46.006100000000004</v>
      </c>
      <c r="CZ49" s="353">
        <v>46.174599999999991</v>
      </c>
      <c r="DA49" s="353">
        <v>46.437100000000001</v>
      </c>
      <c r="DB49" s="353">
        <v>46.589300000000001</v>
      </c>
      <c r="DC49" s="353">
        <v>46.674100000000003</v>
      </c>
      <c r="DD49" s="353">
        <v>46.782800000000002</v>
      </c>
      <c r="DE49" s="353">
        <v>47.128500000000003</v>
      </c>
      <c r="DF49" s="353">
        <v>47.3172</v>
      </c>
      <c r="DG49" s="353">
        <v>47.396111111111111</v>
      </c>
      <c r="DH49" s="353">
        <v>47.440199999999997</v>
      </c>
      <c r="DI49" s="353">
        <v>47.504600000000003</v>
      </c>
      <c r="DJ49" s="353">
        <v>47.537500000000001</v>
      </c>
      <c r="DK49" s="353">
        <v>47.58120454545454</v>
      </c>
      <c r="DL49" s="353">
        <v>47.720599999999997</v>
      </c>
      <c r="DM49" s="353">
        <v>47.831400000000002</v>
      </c>
      <c r="DN49" s="353">
        <v>47.973523809523812</v>
      </c>
      <c r="DO49" s="353">
        <v>48.198869999999999</v>
      </c>
      <c r="DP49" s="353">
        <v>48.424699999999994</v>
      </c>
      <c r="DQ49" s="353">
        <v>48.8367</v>
      </c>
      <c r="DR49" s="353">
        <v>49.202914285714279</v>
      </c>
      <c r="DS49" s="353">
        <v>49.380699999999997</v>
      </c>
      <c r="DT49" s="353">
        <v>49.401800000000001</v>
      </c>
      <c r="DU49" s="353">
        <v>49.4161</v>
      </c>
      <c r="DV49" s="353">
        <v>49.584099999999999</v>
      </c>
      <c r="DW49" s="353">
        <v>49.727600000000002</v>
      </c>
      <c r="DX49" s="353">
        <v>49.820799999999998</v>
      </c>
      <c r="DY49" s="353">
        <v>49.976999999999997</v>
      </c>
      <c r="DZ49" s="353">
        <v>50.137500000000003</v>
      </c>
      <c r="EA49" s="353">
        <v>50.21</v>
      </c>
      <c r="EB49" s="353">
        <v>50.376100000000001</v>
      </c>
      <c r="EC49" s="353">
        <v>50.489699999999999</v>
      </c>
      <c r="ED49" s="353">
        <v>50.543199999999999</v>
      </c>
      <c r="EE49" s="353">
        <v>50.552399999999999</v>
      </c>
      <c r="EF49" s="353">
        <v>50.564700000000002</v>
      </c>
      <c r="EG49" s="353">
        <v>50.727699999999999</v>
      </c>
      <c r="EH49" s="353">
        <v>50.921300000000002</v>
      </c>
      <c r="EI49" s="353">
        <v>51.175600000000003</v>
      </c>
      <c r="EJ49" s="353">
        <v>51.659700000000001</v>
      </c>
      <c r="EK49" s="353">
        <v>52.748600000000003</v>
      </c>
      <c r="EL49" s="353">
        <v>52.869100000000003</v>
      </c>
      <c r="EM49" s="353">
        <v>52.910200000000003</v>
      </c>
      <c r="EN49" s="353">
        <v>53.108600000000003</v>
      </c>
      <c r="EO49" s="353">
        <v>53.370199999999997</v>
      </c>
      <c r="EP49" s="353">
        <v>53.738900000000001</v>
      </c>
      <c r="EQ49" s="353">
        <v>54.201900000000002</v>
      </c>
      <c r="ER49" s="353">
        <v>55.391399999999997</v>
      </c>
      <c r="ES49" s="353">
        <v>57.935299999999998</v>
      </c>
      <c r="ET49" s="353">
        <v>58.345199999999998</v>
      </c>
      <c r="EU49" s="353">
        <v>58.482700000000001</v>
      </c>
      <c r="EV49" s="353">
        <v>58.471400000000003</v>
      </c>
      <c r="EW49" s="353">
        <v>58.485799999999998</v>
      </c>
      <c r="EX49" s="353">
        <v>58.447600000000001</v>
      </c>
      <c r="EY49" s="353">
        <v>58.315399999999997</v>
      </c>
      <c r="EZ49" s="353">
        <v>58.3065</v>
      </c>
      <c r="FA49" s="353">
        <v>58.096800000000002</v>
      </c>
      <c r="FB49" s="353">
        <v>57.451799999999999</v>
      </c>
      <c r="FC49" s="353">
        <v>57.096499999999999</v>
      </c>
      <c r="FD49" s="353">
        <v>57.040228571428564</v>
      </c>
      <c r="FE49" s="353">
        <v>57.125799999999998</v>
      </c>
      <c r="FF49" s="353">
        <v>57.195599999999999</v>
      </c>
      <c r="FG49" s="353">
        <v>57.185376190476184</v>
      </c>
      <c r="FH49" s="353">
        <v>56.759</v>
      </c>
      <c r="FI49" s="353">
        <v>56.514099999999999</v>
      </c>
      <c r="FJ49" s="353">
        <v>56.721600000000002</v>
      </c>
      <c r="FK49" s="353">
        <v>57.1601</v>
      </c>
      <c r="FL49" s="353">
        <v>57.832599999999999</v>
      </c>
      <c r="FM49" s="353">
        <v>56.784100000000002</v>
      </c>
      <c r="FN49" s="353">
        <v>55.119100000000003</v>
      </c>
      <c r="FO49" s="353">
        <v>55.200899999999997</v>
      </c>
      <c r="FP49" s="353">
        <v>55.3232</v>
      </c>
      <c r="FQ49" s="353"/>
      <c r="FR49" s="37">
        <v>35.982516666666669</v>
      </c>
      <c r="FS49" s="353">
        <v>36.83894166666667</v>
      </c>
      <c r="FT49" s="353">
        <v>38.105499999999999</v>
      </c>
      <c r="FU49" s="353">
        <v>39.32031666666667</v>
      </c>
      <c r="FV49" s="353">
        <v>41.794502631578943</v>
      </c>
      <c r="FW49" s="353">
        <v>43.549675270562773</v>
      </c>
      <c r="FX49" s="353">
        <v>45.045503419312176</v>
      </c>
      <c r="FY49" s="353">
        <v>46.064443939393932</v>
      </c>
      <c r="FZ49" s="353">
        <v>47.534375788840784</v>
      </c>
      <c r="GA49" s="353">
        <v>49.509992857142855</v>
      </c>
      <c r="GB49" s="353">
        <v>51.29485833333333</v>
      </c>
      <c r="GC49" s="353">
        <v>56.524533333333324</v>
      </c>
      <c r="GD49" s="353">
        <f t="shared" si="0"/>
        <v>56.05198</v>
      </c>
      <c r="GE49" s="353">
        <f t="shared" si="0"/>
        <v>57.598365714285706</v>
      </c>
      <c r="GF49" s="389"/>
      <c r="GG49" s="389"/>
      <c r="GH49" s="389"/>
      <c r="GI49" s="389"/>
      <c r="GJ49" s="389"/>
      <c r="GK49" s="389"/>
      <c r="GL49" s="389"/>
      <c r="GM49" s="389"/>
      <c r="GN49" s="389"/>
      <c r="GO49" s="389"/>
      <c r="GP49" s="347"/>
      <c r="GQ49" s="347"/>
      <c r="GR49" s="347"/>
      <c r="GS49" s="347"/>
      <c r="GT49" s="347"/>
      <c r="GU49" s="347"/>
      <c r="GV49" s="347"/>
      <c r="GW49" s="347"/>
      <c r="GX49" s="347"/>
      <c r="GY49" s="347"/>
    </row>
    <row r="50" spans="1:207" s="3" customFormat="1" x14ac:dyDescent="0.3">
      <c r="A50" s="39"/>
      <c r="B50" s="40"/>
      <c r="CT50" s="347"/>
      <c r="CU50" s="347"/>
      <c r="CV50" s="347"/>
      <c r="CW50" s="347"/>
      <c r="CX50" s="347"/>
      <c r="CY50" s="347"/>
      <c r="CZ50" s="347"/>
      <c r="DA50" s="347"/>
      <c r="DB50" s="347"/>
      <c r="DC50" s="347"/>
      <c r="DD50" s="347"/>
      <c r="DE50" s="347"/>
      <c r="DF50" s="347"/>
      <c r="DG50" s="347"/>
      <c r="DH50" s="347"/>
      <c r="DI50" s="347"/>
      <c r="DJ50" s="347"/>
      <c r="DK50" s="347"/>
      <c r="DL50" s="347"/>
      <c r="DM50" s="347"/>
      <c r="DN50" s="347"/>
      <c r="DO50" s="347"/>
      <c r="DP50" s="347"/>
      <c r="DQ50" s="347"/>
      <c r="DR50" s="347"/>
      <c r="DS50" s="347"/>
      <c r="DT50" s="347"/>
      <c r="DU50" s="347"/>
      <c r="DV50" s="347"/>
      <c r="DW50" s="347"/>
      <c r="DX50" s="347"/>
      <c r="DY50" s="347"/>
      <c r="DZ50" s="347"/>
      <c r="EA50" s="347"/>
      <c r="EB50" s="347"/>
      <c r="EC50" s="347"/>
      <c r="ED50" s="347"/>
      <c r="EE50" s="347"/>
      <c r="EF50" s="347"/>
      <c r="EG50" s="347"/>
      <c r="EH50" s="347"/>
      <c r="EI50" s="347"/>
      <c r="EJ50" s="347"/>
      <c r="EK50" s="347"/>
      <c r="EL50" s="347"/>
      <c r="EM50" s="347"/>
      <c r="EN50" s="347"/>
      <c r="EO50" s="347"/>
      <c r="EP50" s="347"/>
      <c r="EQ50" s="347"/>
      <c r="ER50" s="347"/>
      <c r="ES50" s="347"/>
      <c r="ET50" s="347"/>
      <c r="EU50" s="347"/>
      <c r="EV50" s="347"/>
      <c r="EW50" s="347"/>
      <c r="EX50" s="347"/>
      <c r="EY50" s="347"/>
      <c r="EZ50" s="347"/>
      <c r="FA50" s="347"/>
      <c r="FB50" s="347"/>
      <c r="FC50" s="347"/>
      <c r="FD50" s="347"/>
      <c r="FE50" s="347"/>
      <c r="FF50" s="347"/>
      <c r="FG50" s="347"/>
      <c r="FH50" s="347"/>
      <c r="FI50" s="347"/>
      <c r="FJ50" s="347"/>
      <c r="FK50" s="347"/>
      <c r="FL50" s="347"/>
      <c r="FM50" s="347"/>
      <c r="FN50" s="347"/>
      <c r="FO50" s="347"/>
      <c r="FP50" s="347"/>
      <c r="FQ50" s="347"/>
      <c r="FZ50" s="351"/>
      <c r="GA50" s="351"/>
      <c r="GB50" s="351"/>
      <c r="GC50" s="351"/>
      <c r="GD50" s="351"/>
      <c r="GE50" s="351"/>
      <c r="GF50" s="351"/>
      <c r="GG50" s="351"/>
      <c r="GH50" s="351"/>
      <c r="GI50" s="351"/>
      <c r="GJ50" s="351"/>
      <c r="GK50" s="351"/>
    </row>
    <row r="51" spans="1:207" x14ac:dyDescent="0.3">
      <c r="FY51" s="3"/>
      <c r="GC51" s="3"/>
      <c r="GD51" s="347"/>
      <c r="GE51" s="347"/>
      <c r="GF51" s="3"/>
      <c r="GG51" s="3"/>
      <c r="GH51" s="3"/>
      <c r="GI51" s="3"/>
      <c r="GJ51" s="3"/>
    </row>
    <row r="52" spans="1:207" x14ac:dyDescent="0.3">
      <c r="FY52" s="3"/>
      <c r="GC52" s="3"/>
      <c r="GD52" s="347"/>
      <c r="GE52" s="347"/>
      <c r="GF52" s="3"/>
      <c r="GG52" s="3"/>
      <c r="GH52" s="3"/>
      <c r="GI52" s="3"/>
      <c r="GJ52" s="3"/>
    </row>
    <row r="53" spans="1:207" x14ac:dyDescent="0.3">
      <c r="FY53" s="3"/>
      <c r="GC53" s="3"/>
      <c r="GD53" s="347"/>
      <c r="GE53" s="347"/>
      <c r="GF53" s="3"/>
      <c r="GG53" s="3"/>
      <c r="GH53" s="3"/>
      <c r="GI53" s="3"/>
      <c r="GJ53" s="3"/>
    </row>
    <row r="54" spans="1:207" x14ac:dyDescent="0.3">
      <c r="FY54" s="3"/>
      <c r="GC54" s="3"/>
      <c r="GD54" s="347"/>
      <c r="GE54" s="347"/>
      <c r="GF54" s="3"/>
      <c r="GG54" s="3"/>
      <c r="GH54" s="3"/>
      <c r="GI54" s="3"/>
      <c r="GJ54" s="3"/>
    </row>
    <row r="55" spans="1:207" x14ac:dyDescent="0.3">
      <c r="FY55" s="3"/>
      <c r="GC55" s="3"/>
      <c r="GD55" s="347"/>
      <c r="GE55" s="347"/>
      <c r="GF55" s="3"/>
      <c r="GG55" s="3"/>
      <c r="GH55" s="3"/>
      <c r="GI55" s="3"/>
      <c r="GJ55" s="3"/>
    </row>
    <row r="56" spans="1:207" x14ac:dyDescent="0.3">
      <c r="FY56" s="3"/>
      <c r="GC56" s="3"/>
      <c r="GD56" s="347"/>
      <c r="GE56" s="347"/>
      <c r="GF56" s="3"/>
      <c r="GG56" s="3"/>
      <c r="GH56" s="3"/>
      <c r="GI56" s="3"/>
      <c r="GJ56" s="3"/>
    </row>
    <row r="57" spans="1:207" x14ac:dyDescent="0.3">
      <c r="FY57" s="3"/>
      <c r="GC57" s="3"/>
      <c r="GD57" s="347"/>
      <c r="GE57" s="347"/>
      <c r="GF57" s="3"/>
      <c r="GG57" s="3"/>
      <c r="GH57" s="3"/>
      <c r="GI57" s="3"/>
      <c r="GJ57" s="3"/>
    </row>
    <row r="58" spans="1:207" x14ac:dyDescent="0.3">
      <c r="FY58" s="3"/>
      <c r="GC58" s="3"/>
      <c r="GD58" s="347"/>
      <c r="GE58" s="347"/>
      <c r="GF58" s="3"/>
      <c r="GG58" s="3"/>
      <c r="GH58" s="3"/>
      <c r="GI58" s="3"/>
      <c r="GJ58" s="3"/>
    </row>
    <row r="59" spans="1:207" x14ac:dyDescent="0.3">
      <c r="FY59" s="3"/>
      <c r="GC59" s="3"/>
      <c r="GD59" s="347"/>
      <c r="GE59" s="347"/>
      <c r="GF59" s="3"/>
      <c r="GG59" s="3"/>
      <c r="GH59" s="3"/>
      <c r="GI59" s="3"/>
      <c r="GJ59" s="3"/>
    </row>
    <row r="60" spans="1:207" x14ac:dyDescent="0.3">
      <c r="FY60" s="3"/>
      <c r="GC60" s="3"/>
      <c r="GD60" s="347"/>
      <c r="GE60" s="347"/>
      <c r="GF60" s="3"/>
      <c r="GG60" s="3"/>
      <c r="GH60" s="3"/>
      <c r="GI60" s="3"/>
      <c r="GJ60" s="3"/>
    </row>
    <row r="61" spans="1:207" x14ac:dyDescent="0.3">
      <c r="FY61" s="3"/>
      <c r="GC61" s="3"/>
      <c r="GD61" s="347"/>
      <c r="GE61" s="347"/>
      <c r="GF61" s="3"/>
      <c r="GG61" s="3"/>
      <c r="GH61" s="3"/>
      <c r="GI61" s="3"/>
      <c r="GJ61" s="3"/>
    </row>
    <row r="62" spans="1:207" x14ac:dyDescent="0.3">
      <c r="FY62" s="3"/>
      <c r="GC62" s="3"/>
      <c r="GD62" s="347"/>
      <c r="GE62" s="347"/>
      <c r="GF62" s="3"/>
      <c r="GG62" s="3"/>
      <c r="GH62" s="3"/>
      <c r="GI62" s="3"/>
      <c r="GJ62" s="3"/>
    </row>
    <row r="63" spans="1:207" x14ac:dyDescent="0.3">
      <c r="FY63" s="3"/>
      <c r="GC63" s="3"/>
      <c r="GD63" s="347"/>
      <c r="GE63" s="347"/>
      <c r="GF63" s="3"/>
      <c r="GG63" s="3"/>
      <c r="GH63" s="3"/>
      <c r="GI63" s="3"/>
      <c r="GJ63" s="3"/>
    </row>
    <row r="64" spans="1:207" x14ac:dyDescent="0.3">
      <c r="FY64" s="3"/>
      <c r="GC64" s="3"/>
      <c r="GD64" s="347"/>
      <c r="GE64" s="347"/>
      <c r="GF64" s="3"/>
      <c r="GG64" s="3"/>
      <c r="GH64" s="3"/>
      <c r="GI64" s="3"/>
      <c r="GJ64" s="3"/>
    </row>
    <row r="65" spans="181:192" x14ac:dyDescent="0.3">
      <c r="FY65" s="3"/>
      <c r="GC65" s="3"/>
      <c r="GD65" s="347"/>
      <c r="GE65" s="347"/>
      <c r="GF65" s="3"/>
      <c r="GG65" s="3"/>
      <c r="GH65" s="3"/>
      <c r="GI65" s="3"/>
      <c r="GJ65" s="3"/>
    </row>
    <row r="66" spans="181:192" x14ac:dyDescent="0.3">
      <c r="FY66" s="3"/>
      <c r="GC66" s="3"/>
      <c r="GD66" s="347"/>
      <c r="GE66" s="347"/>
      <c r="GF66" s="3"/>
      <c r="GG66" s="3"/>
      <c r="GH66" s="3"/>
      <c r="GI66" s="3"/>
      <c r="GJ66" s="3"/>
    </row>
    <row r="67" spans="181:192" x14ac:dyDescent="0.3">
      <c r="FY67" s="3"/>
      <c r="GC67" s="3"/>
      <c r="GD67" s="347"/>
      <c r="GE67" s="347"/>
      <c r="GF67" s="3"/>
      <c r="GG67" s="3"/>
      <c r="GH67" s="3"/>
      <c r="GI67" s="3"/>
      <c r="GJ67" s="3"/>
    </row>
    <row r="68" spans="181:192" x14ac:dyDescent="0.3">
      <c r="FY68" s="3"/>
      <c r="GC68" s="3"/>
      <c r="GD68" s="347"/>
      <c r="GE68" s="347"/>
      <c r="GF68" s="3"/>
      <c r="GG68" s="3"/>
      <c r="GH68" s="3"/>
      <c r="GI68" s="3"/>
      <c r="GJ68" s="3"/>
    </row>
    <row r="69" spans="181:192" x14ac:dyDescent="0.3">
      <c r="GC69" s="3"/>
      <c r="GD69" s="347"/>
      <c r="GE69" s="347"/>
      <c r="GF69" s="3"/>
      <c r="GG69" s="3"/>
      <c r="GH69" s="3"/>
      <c r="GI69" s="3"/>
      <c r="GJ69" s="3"/>
    </row>
    <row r="70" spans="181:192" x14ac:dyDescent="0.3">
      <c r="GC70" s="3"/>
      <c r="GD70" s="347"/>
      <c r="GE70" s="347"/>
      <c r="GF70" s="3"/>
      <c r="GG70" s="3"/>
      <c r="GH70" s="3"/>
      <c r="GI70" s="3"/>
      <c r="GJ70" s="3"/>
    </row>
    <row r="71" spans="181:192" x14ac:dyDescent="0.3">
      <c r="GC71" s="3"/>
      <c r="GD71" s="347"/>
      <c r="GE71" s="347"/>
      <c r="GF71" s="3"/>
      <c r="GG71" s="3"/>
      <c r="GH71" s="3"/>
      <c r="GI71" s="3"/>
      <c r="GJ71" s="3"/>
    </row>
    <row r="72" spans="181:192" x14ac:dyDescent="0.3">
      <c r="GC72" s="3"/>
      <c r="GD72" s="347"/>
      <c r="GE72" s="347"/>
      <c r="GF72" s="3"/>
      <c r="GG72" s="3"/>
      <c r="GH72" s="3"/>
      <c r="GI72" s="3"/>
      <c r="GJ72" s="3"/>
    </row>
    <row r="73" spans="181:192" x14ac:dyDescent="0.3">
      <c r="GC73" s="3"/>
      <c r="GD73" s="347"/>
      <c r="GE73" s="347"/>
      <c r="GF73" s="3"/>
      <c r="GG73" s="3"/>
      <c r="GH73" s="3"/>
      <c r="GI73" s="3"/>
      <c r="GJ73" s="3"/>
    </row>
    <row r="74" spans="181:192" x14ac:dyDescent="0.3">
      <c r="GC74" s="3"/>
      <c r="GD74" s="347"/>
      <c r="GE74" s="347"/>
      <c r="GF74" s="3"/>
      <c r="GG74" s="3"/>
      <c r="GH74" s="3"/>
      <c r="GI74" s="3"/>
      <c r="GJ74" s="3"/>
    </row>
    <row r="75" spans="181:192" x14ac:dyDescent="0.3">
      <c r="GC75" s="3"/>
      <c r="GD75" s="347"/>
      <c r="GE75" s="347"/>
      <c r="GF75" s="3"/>
      <c r="GG75" s="3"/>
      <c r="GH75" s="3"/>
      <c r="GI75" s="3"/>
      <c r="GJ75" s="3"/>
    </row>
    <row r="76" spans="181:192" x14ac:dyDescent="0.3">
      <c r="GC76" s="3"/>
      <c r="GD76" s="347"/>
      <c r="GE76" s="347"/>
      <c r="GF76" s="3"/>
      <c r="GG76" s="3"/>
      <c r="GH76" s="3"/>
      <c r="GI76" s="3"/>
      <c r="GJ76" s="3"/>
    </row>
    <row r="77" spans="181:192" x14ac:dyDescent="0.3">
      <c r="GC77" s="3"/>
      <c r="GD77" s="347"/>
      <c r="GE77" s="347"/>
      <c r="GF77" s="3"/>
      <c r="GG77" s="3"/>
      <c r="GH77" s="3"/>
      <c r="GI77" s="3"/>
      <c r="GJ77" s="3"/>
    </row>
    <row r="78" spans="181:192" x14ac:dyDescent="0.3">
      <c r="GC78" s="3"/>
      <c r="GD78" s="347"/>
      <c r="GE78" s="347"/>
      <c r="GF78" s="3"/>
      <c r="GG78" s="3"/>
      <c r="GH78" s="3"/>
      <c r="GI78" s="3"/>
      <c r="GJ78" s="3"/>
    </row>
    <row r="79" spans="181:192" x14ac:dyDescent="0.3">
      <c r="GC79" s="3"/>
      <c r="GD79" s="347"/>
      <c r="GE79" s="347"/>
      <c r="GF79" s="3"/>
      <c r="GG79" s="3"/>
      <c r="GH79" s="3"/>
      <c r="GI79" s="3"/>
      <c r="GJ79" s="3"/>
    </row>
    <row r="80" spans="181:192" x14ac:dyDescent="0.3">
      <c r="GC80" s="3"/>
      <c r="GD80" s="347"/>
      <c r="GE80" s="347"/>
      <c r="GF80" s="3"/>
      <c r="GG80" s="3"/>
      <c r="GH80" s="3"/>
      <c r="GI80" s="3"/>
      <c r="GJ80" s="3"/>
    </row>
    <row r="81" spans="185:192" x14ac:dyDescent="0.3">
      <c r="GC81" s="3"/>
      <c r="GD81" s="347"/>
      <c r="GE81" s="347"/>
      <c r="GF81" s="3"/>
      <c r="GG81" s="3"/>
      <c r="GH81" s="3"/>
      <c r="GI81" s="3"/>
      <c r="GJ81" s="3"/>
    </row>
    <row r="82" spans="185:192" x14ac:dyDescent="0.3">
      <c r="GC82" s="3"/>
      <c r="GD82" s="347"/>
      <c r="GE82" s="347"/>
      <c r="GF82" s="3"/>
      <c r="GG82" s="3"/>
      <c r="GH82" s="3"/>
      <c r="GI82" s="3"/>
      <c r="GJ82" s="3"/>
    </row>
    <row r="83" spans="185:192" x14ac:dyDescent="0.3">
      <c r="GC83" s="3"/>
      <c r="GD83" s="347"/>
      <c r="GE83" s="347"/>
      <c r="GF83" s="3"/>
      <c r="GG83" s="3"/>
      <c r="GH83" s="3"/>
      <c r="GI83" s="3"/>
      <c r="GJ83" s="3"/>
    </row>
    <row r="84" spans="185:192" x14ac:dyDescent="0.3">
      <c r="GC84" s="3"/>
      <c r="GD84" s="347"/>
      <c r="GE84" s="347"/>
      <c r="GF84" s="3"/>
      <c r="GG84" s="3"/>
      <c r="GH84" s="3"/>
      <c r="GI84" s="3"/>
      <c r="GJ84" s="3"/>
    </row>
    <row r="85" spans="185:192" x14ac:dyDescent="0.3">
      <c r="GC85" s="3"/>
      <c r="GD85" s="347"/>
      <c r="GE85" s="347"/>
      <c r="GF85" s="3"/>
      <c r="GG85" s="3"/>
      <c r="GH85" s="3"/>
      <c r="GI85" s="3"/>
      <c r="GJ85" s="3"/>
    </row>
    <row r="86" spans="185:192" x14ac:dyDescent="0.3">
      <c r="GC86" s="3"/>
      <c r="GD86" s="347"/>
      <c r="GE86" s="347"/>
      <c r="GF86" s="3"/>
      <c r="GG86" s="3"/>
      <c r="GH86" s="3"/>
      <c r="GI86" s="3"/>
      <c r="GJ86" s="3"/>
    </row>
    <row r="87" spans="185:192" x14ac:dyDescent="0.3">
      <c r="GC87" s="3"/>
      <c r="GD87" s="347"/>
      <c r="GE87" s="347"/>
      <c r="GF87" s="3"/>
      <c r="GG87" s="3"/>
      <c r="GH87" s="3"/>
      <c r="GI87" s="3"/>
      <c r="GJ87" s="3"/>
    </row>
    <row r="88" spans="185:192" x14ac:dyDescent="0.3">
      <c r="GC88" s="3"/>
      <c r="GD88" s="347"/>
      <c r="GE88" s="347"/>
      <c r="GF88" s="3"/>
      <c r="GG88" s="3"/>
      <c r="GH88" s="3"/>
      <c r="GI88" s="3"/>
      <c r="GJ88" s="3"/>
    </row>
    <row r="89" spans="185:192" x14ac:dyDescent="0.3">
      <c r="GC89" s="3"/>
      <c r="GD89" s="347"/>
      <c r="GE89" s="347"/>
      <c r="GF89" s="3"/>
      <c r="GG89" s="3"/>
      <c r="GH89" s="3"/>
      <c r="GI89" s="3"/>
      <c r="GJ89" s="3"/>
    </row>
    <row r="90" spans="185:192" x14ac:dyDescent="0.3">
      <c r="GC90" s="3"/>
      <c r="GD90" s="347"/>
      <c r="GE90" s="347"/>
      <c r="GF90" s="3"/>
      <c r="GG90" s="3"/>
      <c r="GH90" s="3"/>
      <c r="GI90" s="3"/>
      <c r="GJ90" s="3"/>
    </row>
    <row r="91" spans="185:192" x14ac:dyDescent="0.3">
      <c r="GC91" s="3"/>
      <c r="GD91" s="347"/>
      <c r="GE91" s="347"/>
      <c r="GF91" s="3"/>
      <c r="GG91" s="3"/>
      <c r="GH91" s="3"/>
      <c r="GI91" s="3"/>
      <c r="GJ91" s="3"/>
    </row>
    <row r="92" spans="185:192" x14ac:dyDescent="0.3">
      <c r="GC92" s="3"/>
      <c r="GD92" s="347"/>
      <c r="GE92" s="347"/>
      <c r="GF92" s="3"/>
      <c r="GG92" s="3"/>
      <c r="GH92" s="3"/>
      <c r="GI92" s="3"/>
      <c r="GJ92" s="3"/>
    </row>
    <row r="93" spans="185:192" x14ac:dyDescent="0.3">
      <c r="GC93" s="3"/>
      <c r="GD93" s="347"/>
      <c r="GE93" s="347"/>
      <c r="GF93" s="3"/>
      <c r="GG93" s="3"/>
      <c r="GH93" s="3"/>
      <c r="GI93" s="3"/>
      <c r="GJ93" s="3"/>
    </row>
    <row r="94" spans="185:192" x14ac:dyDescent="0.3">
      <c r="GC94" s="3"/>
      <c r="GD94" s="347"/>
      <c r="GE94" s="347"/>
      <c r="GF94" s="3"/>
      <c r="GG94" s="3"/>
      <c r="GH94" s="3"/>
      <c r="GI94" s="3"/>
      <c r="GJ94" s="3"/>
    </row>
    <row r="95" spans="185:192" x14ac:dyDescent="0.3">
      <c r="GC95" s="3"/>
      <c r="GD95" s="347"/>
      <c r="GE95" s="347"/>
      <c r="GF95" s="3"/>
      <c r="GG95" s="3"/>
      <c r="GH95" s="3"/>
      <c r="GI95" s="3"/>
      <c r="GJ95" s="3"/>
    </row>
    <row r="96" spans="185:192" x14ac:dyDescent="0.3">
      <c r="GC96" s="3"/>
      <c r="GD96" s="347"/>
      <c r="GE96" s="347"/>
      <c r="GF96" s="3"/>
      <c r="GG96" s="3"/>
      <c r="GH96" s="3"/>
      <c r="GI96" s="3"/>
      <c r="GJ96" s="3"/>
    </row>
    <row r="97" spans="185:192" x14ac:dyDescent="0.3">
      <c r="GC97" s="3"/>
      <c r="GD97" s="347"/>
      <c r="GE97" s="347"/>
      <c r="GF97" s="3"/>
      <c r="GG97" s="3"/>
      <c r="GH97" s="3"/>
      <c r="GI97" s="3"/>
      <c r="GJ97" s="3"/>
    </row>
    <row r="98" spans="185:192" x14ac:dyDescent="0.3">
      <c r="GC98" s="3"/>
      <c r="GD98" s="347"/>
      <c r="GE98" s="347"/>
      <c r="GF98" s="3"/>
      <c r="GG98" s="3"/>
      <c r="GH98" s="3"/>
      <c r="GI98" s="3"/>
      <c r="GJ98" s="3"/>
    </row>
    <row r="99" spans="185:192" x14ac:dyDescent="0.3">
      <c r="GC99" s="3"/>
      <c r="GD99" s="347"/>
      <c r="GE99" s="347"/>
      <c r="GF99" s="3"/>
      <c r="GG99" s="3"/>
      <c r="GH99" s="3"/>
      <c r="GI99" s="3"/>
      <c r="GJ99" s="3"/>
    </row>
    <row r="100" spans="185:192" x14ac:dyDescent="0.3">
      <c r="GC100" s="3"/>
      <c r="GD100" s="347"/>
      <c r="GE100" s="347"/>
      <c r="GF100" s="3"/>
      <c r="GG100" s="3"/>
      <c r="GH100" s="3"/>
      <c r="GI100" s="3"/>
      <c r="GJ100" s="3"/>
    </row>
    <row r="101" spans="185:192" x14ac:dyDescent="0.3">
      <c r="GC101" s="3"/>
      <c r="GD101" s="347"/>
      <c r="GE101" s="347"/>
      <c r="GF101" s="3"/>
      <c r="GG101" s="3"/>
      <c r="GH101" s="3"/>
      <c r="GI101" s="3"/>
      <c r="GJ101" s="3"/>
    </row>
    <row r="102" spans="185:192" x14ac:dyDescent="0.3">
      <c r="GC102" s="3"/>
      <c r="GD102" s="347"/>
      <c r="GE102" s="347"/>
      <c r="GF102" s="3"/>
      <c r="GG102" s="3"/>
      <c r="GH102" s="3"/>
      <c r="GI102" s="3"/>
      <c r="GJ102" s="3"/>
    </row>
  </sheetData>
  <mergeCells count="6">
    <mergeCell ref="FR6:FY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M218"/>
  <sheetViews>
    <sheetView showGridLines="0" zoomScale="87" zoomScaleNormal="87" workbookViewId="0">
      <pane xSplit="11" ySplit="7" topLeftCell="FP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P11" sqref="FP11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65" customWidth="1"/>
    <col min="98" max="133" width="12.44140625" style="345" customWidth="1"/>
    <col min="134" max="134" width="11.44140625" style="1" customWidth="1"/>
    <col min="135" max="173" width="11.44140625" style="345" customWidth="1"/>
    <col min="174" max="181" width="10.44140625" style="1" customWidth="1"/>
    <col min="182" max="182" width="13.33203125" style="1" customWidth="1"/>
    <col min="183" max="185" width="13.33203125" style="345" customWidth="1"/>
    <col min="186" max="186" width="11.5546875" style="1" bestFit="1" customWidth="1"/>
    <col min="187" max="187" width="11.5546875" style="345" customWidth="1"/>
    <col min="188" max="188" width="11.44140625" style="1" customWidth="1"/>
    <col min="189" max="189" width="12.33203125" style="1" customWidth="1"/>
    <col min="190" max="190" width="12.109375" style="1" customWidth="1"/>
    <col min="191" max="191" width="13.109375" style="1" customWidth="1"/>
    <col min="192" max="192" width="17" style="1" customWidth="1"/>
    <col min="193" max="193" width="13.6640625" style="1" customWidth="1"/>
    <col min="194" max="194" width="12.44140625" style="1" customWidth="1"/>
    <col min="195" max="195" width="14.33203125" style="1" customWidth="1"/>
    <col min="196" max="16384" width="11.44140625" style="1"/>
  </cols>
  <sheetData>
    <row r="1" spans="1:195" ht="13.8" x14ac:dyDescent="0.3">
      <c r="A1" s="2"/>
    </row>
    <row r="2" spans="1:195" ht="15.6" x14ac:dyDescent="0.3">
      <c r="A2" s="4"/>
      <c r="B2" s="448" t="s">
        <v>319</v>
      </c>
      <c r="H2" s="460" t="s">
        <v>325</v>
      </c>
    </row>
    <row r="3" spans="1:195" ht="13.8" x14ac:dyDescent="0.3">
      <c r="A3" s="4"/>
      <c r="B3" s="5" t="s">
        <v>0</v>
      </c>
    </row>
    <row r="4" spans="1:195" ht="13.8" x14ac:dyDescent="0.3">
      <c r="A4" s="4"/>
      <c r="B4" s="5" t="s">
        <v>1</v>
      </c>
    </row>
    <row r="5" spans="1:195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66"/>
      <c r="CS5" s="266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FR5" s="165"/>
      <c r="FS5" s="165"/>
      <c r="FT5" s="165"/>
      <c r="FU5" s="165"/>
      <c r="FV5" s="165"/>
      <c r="FW5" s="165"/>
    </row>
    <row r="6" spans="1:195" ht="12.75" customHeight="1" x14ac:dyDescent="0.3">
      <c r="A6" s="4"/>
      <c r="B6" s="166"/>
      <c r="C6" s="567" t="s">
        <v>361</v>
      </c>
      <c r="D6" s="567" t="s">
        <v>362</v>
      </c>
      <c r="E6" s="566" t="s">
        <v>363</v>
      </c>
      <c r="F6" s="566"/>
      <c r="G6" s="343"/>
      <c r="H6" s="567" t="s">
        <v>364</v>
      </c>
      <c r="I6" s="566" t="s">
        <v>365</v>
      </c>
      <c r="J6" s="56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66"/>
      <c r="CS6" s="266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FR6" s="564" t="s">
        <v>2</v>
      </c>
      <c r="FS6" s="564"/>
      <c r="FT6" s="564"/>
      <c r="FU6" s="564"/>
      <c r="FV6" s="564"/>
      <c r="FW6" s="564"/>
      <c r="FX6" s="564"/>
      <c r="FY6" s="564"/>
    </row>
    <row r="7" spans="1:195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67">
        <v>42339</v>
      </c>
      <c r="CR7" s="267">
        <v>42370</v>
      </c>
      <c r="CS7" s="267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15"/>
      <c r="FR7" s="16">
        <v>2009</v>
      </c>
      <c r="FS7" s="16">
        <v>2010</v>
      </c>
      <c r="FT7" s="16" t="s">
        <v>296</v>
      </c>
      <c r="FU7" s="16" t="s">
        <v>297</v>
      </c>
      <c r="FV7" s="16" t="s">
        <v>298</v>
      </c>
      <c r="FW7" s="16" t="s">
        <v>299</v>
      </c>
      <c r="FX7" s="16" t="s">
        <v>300</v>
      </c>
      <c r="FY7" s="282" t="s">
        <v>301</v>
      </c>
      <c r="FZ7" s="321" t="s">
        <v>302</v>
      </c>
      <c r="GA7" s="321" t="s">
        <v>303</v>
      </c>
      <c r="GB7" s="321" t="s">
        <v>304</v>
      </c>
      <c r="GC7" s="321" t="s">
        <v>305</v>
      </c>
      <c r="GD7" s="321" t="s">
        <v>306</v>
      </c>
      <c r="GE7" s="321" t="s">
        <v>334</v>
      </c>
    </row>
    <row r="8" spans="1:195" s="3" customFormat="1" ht="13.8" x14ac:dyDescent="0.3">
      <c r="A8" s="17"/>
      <c r="B8" s="42" t="s">
        <v>17</v>
      </c>
      <c r="C8" s="349">
        <v>6576.0562479182117</v>
      </c>
      <c r="D8" s="349">
        <v>6421.3220235380668</v>
      </c>
      <c r="E8" s="273">
        <v>154.73422438014495</v>
      </c>
      <c r="F8" s="276">
        <v>2.409694200243338E-2</v>
      </c>
      <c r="G8" s="274"/>
      <c r="H8" s="273">
        <v>6028.7112835714724</v>
      </c>
      <c r="I8" s="273">
        <v>392.61073996659434</v>
      </c>
      <c r="J8" s="276">
        <v>6.5123493479689001E-2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85">
        <v>1044.5518082132855</v>
      </c>
      <c r="CS8" s="285">
        <v>1002.0040988592716</v>
      </c>
      <c r="CT8" s="349">
        <v>1097.5884693917076</v>
      </c>
      <c r="CU8" s="349">
        <v>1114.7063804113322</v>
      </c>
      <c r="CV8" s="349">
        <v>1196.0718299911921</v>
      </c>
      <c r="CW8" s="349">
        <v>1157.3177662654368</v>
      </c>
      <c r="CX8" s="349">
        <v>1213.2143321974895</v>
      </c>
      <c r="CY8" s="349">
        <v>1204.9507269862791</v>
      </c>
      <c r="CZ8" s="349">
        <v>1185.7197934634351</v>
      </c>
      <c r="DA8" s="349">
        <v>1169.3347375009489</v>
      </c>
      <c r="DB8" s="349">
        <v>1064.360791548618</v>
      </c>
      <c r="DC8" s="349">
        <v>1095.8115786533801</v>
      </c>
      <c r="DD8" s="349">
        <v>1017.0487937060109</v>
      </c>
      <c r="DE8" s="349">
        <v>966.62695733465739</v>
      </c>
      <c r="DF8" s="349">
        <v>1091.3105489714701</v>
      </c>
      <c r="DG8" s="349">
        <v>1074.7001990440685</v>
      </c>
      <c r="DH8" s="349">
        <v>1181.8401997716105</v>
      </c>
      <c r="DI8" s="349">
        <v>1194.5463520516612</v>
      </c>
      <c r="DJ8" s="349">
        <v>1244.0968703301978</v>
      </c>
      <c r="DK8" s="349">
        <v>1282.3835993215512</v>
      </c>
      <c r="DL8" s="349">
        <v>1188.6316379860659</v>
      </c>
      <c r="DM8" s="349">
        <v>1227.816773674507</v>
      </c>
      <c r="DN8" s="349">
        <v>1133.8747985811578</v>
      </c>
      <c r="DO8" s="349">
        <v>1145.6407231031944</v>
      </c>
      <c r="DP8" s="349">
        <v>1092.707379219283</v>
      </c>
      <c r="DQ8" s="349">
        <v>963.0996462571045</v>
      </c>
      <c r="DR8" s="349">
        <v>1133.5895990087449</v>
      </c>
      <c r="DS8" s="349">
        <v>1172.5103068213471</v>
      </c>
      <c r="DT8" s="349">
        <v>1219.631056361301</v>
      </c>
      <c r="DU8" s="349">
        <v>1243.9195684358251</v>
      </c>
      <c r="DV8" s="349">
        <v>1304.7973868715389</v>
      </c>
      <c r="DW8" s="349">
        <v>1297.203436104433</v>
      </c>
      <c r="DX8" s="349">
        <v>1211.1842334679177</v>
      </c>
      <c r="DY8" s="349">
        <v>1237.0658381935532</v>
      </c>
      <c r="DZ8" s="349">
        <v>1215.1143432572148</v>
      </c>
      <c r="EA8" s="349">
        <v>1212.675762251107</v>
      </c>
      <c r="EB8" s="349">
        <v>1184.8440711986211</v>
      </c>
      <c r="EC8" s="349">
        <v>1097.8735390513548</v>
      </c>
      <c r="ED8" s="349">
        <v>1190.11944784857</v>
      </c>
      <c r="EE8" s="349">
        <v>1179.706953667207</v>
      </c>
      <c r="EF8" s="349">
        <v>1287.2689318794603</v>
      </c>
      <c r="EG8" s="349">
        <v>1291.4220055514577</v>
      </c>
      <c r="EH8" s="349">
        <v>1367.9217108591524</v>
      </c>
      <c r="EI8" s="349">
        <v>1388.6370781173582</v>
      </c>
      <c r="EJ8" s="349">
        <v>1341.5493369082233</v>
      </c>
      <c r="EK8" s="349">
        <v>1349.9965748526129</v>
      </c>
      <c r="EL8" s="349">
        <v>1237.574502603313</v>
      </c>
      <c r="EM8" s="349">
        <v>1233.2514886892584</v>
      </c>
      <c r="EN8" s="349">
        <v>1183.4040649588328</v>
      </c>
      <c r="EO8" s="349">
        <v>1147.712757037486</v>
      </c>
      <c r="EP8" s="349">
        <v>1170.9938187047796</v>
      </c>
      <c r="EQ8" s="349">
        <v>1198.8587416499715</v>
      </c>
      <c r="ER8" s="349">
        <v>1327.741901220403</v>
      </c>
      <c r="ES8" s="349">
        <v>1399.4135504661326</v>
      </c>
      <c r="ET8" s="349">
        <v>1463.7112417184253</v>
      </c>
      <c r="EU8" s="349">
        <v>1425.758623569998</v>
      </c>
      <c r="EV8" s="349">
        <v>1392.8751154906167</v>
      </c>
      <c r="EW8" s="349">
        <v>1427.8613804302192</v>
      </c>
      <c r="EX8" s="349">
        <v>1256.0006734907179</v>
      </c>
      <c r="EY8" s="349">
        <v>1283.0375672968921</v>
      </c>
      <c r="EZ8" s="349">
        <v>1231.5054779064972</v>
      </c>
      <c r="FA8" s="349">
        <v>1162.8158864292377</v>
      </c>
      <c r="FB8" s="349">
        <v>1294.258124069338</v>
      </c>
      <c r="FC8" s="349">
        <v>1297.689705142855</v>
      </c>
      <c r="FD8" s="349">
        <v>1435.0528299901393</v>
      </c>
      <c r="FE8" s="349">
        <v>1388.0155745781553</v>
      </c>
      <c r="FF8" s="349">
        <v>1500.497785408561</v>
      </c>
      <c r="FG8" s="349">
        <v>1496.5521726690363</v>
      </c>
      <c r="FH8" s="349">
        <v>1527.8898048749977</v>
      </c>
      <c r="FI8" s="349">
        <v>1490.6809545431038</v>
      </c>
      <c r="FJ8" s="349">
        <v>1423.8371595393187</v>
      </c>
      <c r="FK8" s="349">
        <v>1353.4784986900129</v>
      </c>
      <c r="FL8" s="349">
        <v>1301.6940430312384</v>
      </c>
      <c r="FM8" s="349">
        <v>1162.3255347866325</v>
      </c>
      <c r="FN8" s="349">
        <v>1347.0072071422128</v>
      </c>
      <c r="FO8" s="349">
        <v>1303.57911478152</v>
      </c>
      <c r="FP8" s="349">
        <v>1461.4503481766078</v>
      </c>
      <c r="FQ8" s="389"/>
      <c r="FR8" s="28">
        <v>10225.76793856784</v>
      </c>
      <c r="FS8" s="28">
        <v>11091.743808709562</v>
      </c>
      <c r="FT8" s="28">
        <v>11122.742833652233</v>
      </c>
      <c r="FU8" s="28">
        <v>11548.136464577725</v>
      </c>
      <c r="FV8" s="28">
        <v>11949.982625813313</v>
      </c>
      <c r="FW8" s="28">
        <v>12427.992697548396</v>
      </c>
      <c r="FX8" s="28">
        <v>13077.698328523471</v>
      </c>
      <c r="FY8" s="295">
        <v>13545.632313482376</v>
      </c>
      <c r="FZ8" s="349">
        <v>13748.517453876153</v>
      </c>
      <c r="GA8" s="349">
        <v>14303.498556249369</v>
      </c>
      <c r="GB8" s="349">
        <v>15150.165641226589</v>
      </c>
      <c r="GC8" s="349">
        <v>15677.369436034473</v>
      </c>
      <c r="GD8" s="349">
        <f>'EDE''s'!C8</f>
        <v>6576.0562479182117</v>
      </c>
      <c r="GE8" s="349">
        <f>'EDE''s'!D8</f>
        <v>6421.3220235380668</v>
      </c>
      <c r="GF8" s="393"/>
      <c r="GG8" s="393"/>
      <c r="GH8" s="393"/>
      <c r="GI8" s="393"/>
      <c r="GJ8" s="393"/>
      <c r="GK8" s="393"/>
      <c r="GL8" s="393"/>
      <c r="GM8" s="393"/>
    </row>
    <row r="9" spans="1:195" s="3" customFormat="1" ht="13.8" x14ac:dyDescent="0.3">
      <c r="A9" s="17"/>
      <c r="B9" s="21" t="s">
        <v>18</v>
      </c>
      <c r="C9" s="351">
        <v>1982.9499238969072</v>
      </c>
      <c r="D9" s="351">
        <v>1911.1007790719352</v>
      </c>
      <c r="E9" s="275">
        <v>71.849144824971972</v>
      </c>
      <c r="F9" s="272">
        <v>3.7595686010793841E-2</v>
      </c>
      <c r="G9" s="271"/>
      <c r="H9" s="275">
        <v>1762.8273472899969</v>
      </c>
      <c r="I9" s="275">
        <v>148.27343178193837</v>
      </c>
      <c r="J9" s="272">
        <v>8.4111147929421357E-2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86">
        <v>314.28978269999902</v>
      </c>
      <c r="CS9" s="286">
        <v>296.35618099999999</v>
      </c>
      <c r="CT9" s="351">
        <v>327.86825700999901</v>
      </c>
      <c r="CU9" s="351">
        <v>333.1</v>
      </c>
      <c r="CV9" s="351">
        <v>358.96278230000001</v>
      </c>
      <c r="CW9" s="351">
        <v>350.41827899999998</v>
      </c>
      <c r="CX9" s="351">
        <v>371.80657080000003</v>
      </c>
      <c r="CY9" s="351">
        <v>369.26300543000002</v>
      </c>
      <c r="CZ9" s="351">
        <v>358.45105325999901</v>
      </c>
      <c r="DA9" s="351">
        <v>353.34983499999998</v>
      </c>
      <c r="DB9" s="351">
        <v>311.03878577273701</v>
      </c>
      <c r="DC9" s="351">
        <v>325.04766683999901</v>
      </c>
      <c r="DD9" s="351">
        <v>302.25394277999897</v>
      </c>
      <c r="DE9" s="351">
        <v>290.15321355999998</v>
      </c>
      <c r="DF9" s="351">
        <v>317.30911283984904</v>
      </c>
      <c r="DG9" s="351">
        <v>318.32705897599999</v>
      </c>
      <c r="DH9" s="351">
        <v>346.93279547999964</v>
      </c>
      <c r="DI9" s="351">
        <v>354.86207051299999</v>
      </c>
      <c r="DJ9" s="351">
        <v>372.35843649999998</v>
      </c>
      <c r="DK9" s="351">
        <v>380.74418388999902</v>
      </c>
      <c r="DL9" s="351">
        <v>353.51388281000004</v>
      </c>
      <c r="DM9" s="351">
        <v>366.34735253999997</v>
      </c>
      <c r="DN9" s="351">
        <v>334.948894459999</v>
      </c>
      <c r="DO9" s="351">
        <v>336.46657613000042</v>
      </c>
      <c r="DP9" s="351">
        <v>320.40366655000003</v>
      </c>
      <c r="DQ9" s="351">
        <v>277.89410737300051</v>
      </c>
      <c r="DR9" s="351">
        <v>328.74044937899998</v>
      </c>
      <c r="DS9" s="351">
        <v>343.02012508579901</v>
      </c>
      <c r="DT9" s="351">
        <v>360.26</v>
      </c>
      <c r="DU9" s="351">
        <v>369.63676144599901</v>
      </c>
      <c r="DV9" s="351">
        <v>392.15060904299901</v>
      </c>
      <c r="DW9" s="351">
        <v>392.86845702999898</v>
      </c>
      <c r="DX9" s="351">
        <v>367.81642713199977</v>
      </c>
      <c r="DY9" s="351">
        <v>368.07918139999902</v>
      </c>
      <c r="DZ9" s="351">
        <v>358.12704905000004</v>
      </c>
      <c r="EA9" s="351">
        <v>351.90630610000005</v>
      </c>
      <c r="EB9" s="351">
        <v>336.47367541000006</v>
      </c>
      <c r="EC9" s="351">
        <v>307.76637479999999</v>
      </c>
      <c r="ED9" s="351">
        <v>352.68430845300003</v>
      </c>
      <c r="EE9" s="351">
        <v>352.38305417000004</v>
      </c>
      <c r="EF9" s="351">
        <v>379.74832438999897</v>
      </c>
      <c r="EG9" s="351">
        <v>379.09581581999873</v>
      </c>
      <c r="EH9" s="351">
        <v>408.724060589999</v>
      </c>
      <c r="EI9" s="351">
        <v>412.37000147000003</v>
      </c>
      <c r="EJ9" s="351">
        <v>389.50654099999997</v>
      </c>
      <c r="EK9" s="351">
        <v>393.38604899999996</v>
      </c>
      <c r="EL9" s="351">
        <v>361.93903036100005</v>
      </c>
      <c r="EM9" s="351">
        <v>358.55247338599901</v>
      </c>
      <c r="EN9" s="351">
        <v>344.41881869999895</v>
      </c>
      <c r="EO9" s="351">
        <v>332.68159300000002</v>
      </c>
      <c r="EP9" s="351">
        <v>336.26604717999999</v>
      </c>
      <c r="EQ9" s="351">
        <v>356.08973701999901</v>
      </c>
      <c r="ER9" s="351">
        <v>393.37115138999894</v>
      </c>
      <c r="ES9" s="351">
        <v>410.04441120999905</v>
      </c>
      <c r="ET9" s="351">
        <v>435.6014158118582</v>
      </c>
      <c r="EU9" s="351">
        <v>433.27814174999997</v>
      </c>
      <c r="EV9" s="351">
        <v>416.43351688999894</v>
      </c>
      <c r="EW9" s="351">
        <v>427.88183306000002</v>
      </c>
      <c r="EX9" s="351">
        <v>378.84595002291002</v>
      </c>
      <c r="EY9" s="351">
        <v>375.60392659570005</v>
      </c>
      <c r="EZ9" s="351">
        <v>366.38229680233002</v>
      </c>
      <c r="FA9" s="351">
        <v>339.15915967394</v>
      </c>
      <c r="FB9" s="351">
        <v>382.98425823341898</v>
      </c>
      <c r="FC9" s="351">
        <v>391.49010653922403</v>
      </c>
      <c r="FD9" s="351">
        <v>431.08495782302202</v>
      </c>
      <c r="FE9" s="351">
        <v>421.49507737914001</v>
      </c>
      <c r="FF9" s="351">
        <v>457.60807687661401</v>
      </c>
      <c r="FG9" s="351">
        <v>464.06672302603999</v>
      </c>
      <c r="FH9" s="351">
        <v>458.30983399699903</v>
      </c>
      <c r="FI9" s="351">
        <v>447.39718212680197</v>
      </c>
      <c r="FJ9" s="351">
        <v>424.07009904694905</v>
      </c>
      <c r="FK9" s="351">
        <v>402.408884849061</v>
      </c>
      <c r="FL9" s="351">
        <v>390.85502155</v>
      </c>
      <c r="FM9" s="351">
        <v>346.03245342611001</v>
      </c>
      <c r="FN9" s="351">
        <v>404.842748574864</v>
      </c>
      <c r="FO9" s="351">
        <v>402.42942055999998</v>
      </c>
      <c r="FP9" s="351">
        <v>438.79027978593302</v>
      </c>
      <c r="FQ9" s="389"/>
      <c r="FR9" s="22">
        <v>3203.0999089999996</v>
      </c>
      <c r="FS9" s="22">
        <v>3388.15923954444</v>
      </c>
      <c r="FT9" s="22">
        <v>3419.0892499410606</v>
      </c>
      <c r="FU9" s="22">
        <v>3542.8174388292086</v>
      </c>
      <c r="FV9" s="22">
        <v>3692.5957628929964</v>
      </c>
      <c r="FW9" s="22">
        <v>3789.2694130703007</v>
      </c>
      <c r="FX9" s="22">
        <v>3964.2544930701938</v>
      </c>
      <c r="FY9" s="296">
        <v>4069.9521991127331</v>
      </c>
      <c r="FZ9" s="351">
        <v>4074.2175204788459</v>
      </c>
      <c r="GA9" s="351">
        <v>4230.9031395887951</v>
      </c>
      <c r="GB9" s="351">
        <v>4432.629708849995</v>
      </c>
      <c r="GC9" s="351">
        <v>4640.5165426304629</v>
      </c>
      <c r="GD9" s="351">
        <f>'EDE''s'!C9</f>
        <v>1982.9499238969072</v>
      </c>
      <c r="GE9" s="351">
        <f>'EDE''s'!D9</f>
        <v>1911.1007790719352</v>
      </c>
      <c r="GF9" s="393"/>
      <c r="GG9" s="393"/>
      <c r="GH9" s="393"/>
      <c r="GI9" s="393"/>
      <c r="GJ9" s="393"/>
      <c r="GK9" s="393"/>
      <c r="GL9" s="393"/>
      <c r="GM9" s="393"/>
    </row>
    <row r="10" spans="1:195" s="3" customFormat="1" ht="13.8" x14ac:dyDescent="0.3">
      <c r="A10" s="17"/>
      <c r="B10" s="21" t="s">
        <v>19</v>
      </c>
      <c r="C10" s="351">
        <v>2293.2999696759357</v>
      </c>
      <c r="D10" s="351">
        <v>2246.7236404695632</v>
      </c>
      <c r="E10" s="275">
        <v>46.57632920637252</v>
      </c>
      <c r="F10" s="272">
        <v>2.0730778083875998E-2</v>
      </c>
      <c r="G10" s="271"/>
      <c r="H10" s="275">
        <v>2162.6973450574833</v>
      </c>
      <c r="I10" s="275">
        <v>84.02629541207989</v>
      </c>
      <c r="J10" s="272">
        <v>3.8852544765040395E-2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86">
        <v>377.13293953791697</v>
      </c>
      <c r="CS10" s="286">
        <v>366.29440161053009</v>
      </c>
      <c r="CT10" s="351">
        <v>396.4791815894759</v>
      </c>
      <c r="CU10" s="351">
        <v>399.28973864178971</v>
      </c>
      <c r="CV10" s="351">
        <v>439.08157198151645</v>
      </c>
      <c r="CW10" s="351">
        <v>430.87874230944317</v>
      </c>
      <c r="CX10" s="351">
        <v>443.01825428809514</v>
      </c>
      <c r="CY10" s="351">
        <v>440.34257733943798</v>
      </c>
      <c r="CZ10" s="351">
        <v>440.363777920789</v>
      </c>
      <c r="DA10" s="351">
        <v>433.7481531098</v>
      </c>
      <c r="DB10" s="351">
        <v>401.25249331715497</v>
      </c>
      <c r="DC10" s="351">
        <v>406.978647926787</v>
      </c>
      <c r="DD10" s="351">
        <v>372.86485988493098</v>
      </c>
      <c r="DE10" s="351">
        <v>354.0802626105654</v>
      </c>
      <c r="DF10" s="351">
        <v>398.57726517748711</v>
      </c>
      <c r="DG10" s="351">
        <v>385.05748177775746</v>
      </c>
      <c r="DH10" s="351">
        <v>426.30242231835501</v>
      </c>
      <c r="DI10" s="351">
        <v>433.78460598215617</v>
      </c>
      <c r="DJ10" s="351">
        <v>454.42236616418188</v>
      </c>
      <c r="DK10" s="351">
        <v>471.82003946478397</v>
      </c>
      <c r="DL10" s="351">
        <v>441.01754849361998</v>
      </c>
      <c r="DM10" s="351">
        <v>449.52401569075096</v>
      </c>
      <c r="DN10" s="351">
        <v>409.475832414823</v>
      </c>
      <c r="DO10" s="351">
        <v>409.58123140882503</v>
      </c>
      <c r="DP10" s="351">
        <v>391.21070357204599</v>
      </c>
      <c r="DQ10" s="351">
        <v>343.19465159259607</v>
      </c>
      <c r="DR10" s="351">
        <v>404.00167021533298</v>
      </c>
      <c r="DS10" s="351">
        <v>415.22621439578603</v>
      </c>
      <c r="DT10" s="351">
        <v>431.0879281</v>
      </c>
      <c r="DU10" s="351">
        <v>440.80662293896199</v>
      </c>
      <c r="DV10" s="351">
        <v>460.37032669400901</v>
      </c>
      <c r="DW10" s="351">
        <v>459.08273250090303</v>
      </c>
      <c r="DX10" s="351">
        <v>425.46702973937602</v>
      </c>
      <c r="DY10" s="351">
        <v>439.93926028232602</v>
      </c>
      <c r="DZ10" s="351">
        <v>422.8547979163809</v>
      </c>
      <c r="EA10" s="351">
        <v>419.98357936510854</v>
      </c>
      <c r="EB10" s="351">
        <v>405.20627726547593</v>
      </c>
      <c r="EC10" s="351">
        <v>382.80026035807884</v>
      </c>
      <c r="ED10" s="351">
        <v>429.70944430533501</v>
      </c>
      <c r="EE10" s="351">
        <v>419.96159083625082</v>
      </c>
      <c r="EF10" s="351">
        <v>460.26283809339901</v>
      </c>
      <c r="EG10" s="351">
        <v>467.81818919177601</v>
      </c>
      <c r="EH10" s="351">
        <v>498.83506345191404</v>
      </c>
      <c r="EI10" s="351">
        <v>504.24631624428997</v>
      </c>
      <c r="EJ10" s="351">
        <v>482.05532874501125</v>
      </c>
      <c r="EK10" s="351">
        <v>496.24849590972201</v>
      </c>
      <c r="EL10" s="351">
        <v>458.52143410067703</v>
      </c>
      <c r="EM10" s="351">
        <v>450.72143851600026</v>
      </c>
      <c r="EN10" s="351">
        <v>430.88296896026816</v>
      </c>
      <c r="EO10" s="351">
        <v>420.65778924099658</v>
      </c>
      <c r="EP10" s="351">
        <v>426.15324760921465</v>
      </c>
      <c r="EQ10" s="351">
        <v>420.36635736635901</v>
      </c>
      <c r="ER10" s="351">
        <v>464.63698188064495</v>
      </c>
      <c r="ES10" s="351">
        <v>495.35018099999996</v>
      </c>
      <c r="ET10" s="351">
        <v>516.85506808172079</v>
      </c>
      <c r="EU10" s="351">
        <v>497.75285168274411</v>
      </c>
      <c r="EV10" s="351">
        <v>487.30086658340565</v>
      </c>
      <c r="EW10" s="351">
        <v>497.75459454448645</v>
      </c>
      <c r="EX10" s="351">
        <v>438.5885227137191</v>
      </c>
      <c r="EY10" s="351">
        <v>452.21545158073252</v>
      </c>
      <c r="EZ10" s="351">
        <v>426.56403670353512</v>
      </c>
      <c r="FA10" s="351">
        <v>410.97924275661819</v>
      </c>
      <c r="FB10" s="351">
        <v>455.15799222868748</v>
      </c>
      <c r="FC10" s="351">
        <v>451.49492608214814</v>
      </c>
      <c r="FD10" s="351">
        <v>502.52744269857453</v>
      </c>
      <c r="FE10" s="351">
        <v>485.92049719901536</v>
      </c>
      <c r="FF10" s="351">
        <v>521.125732501573</v>
      </c>
      <c r="FG10" s="351">
        <v>521.08592127760028</v>
      </c>
      <c r="FH10" s="351">
        <v>537.50305911999965</v>
      </c>
      <c r="FI10" s="351">
        <v>522.14685159880071</v>
      </c>
      <c r="FJ10" s="351">
        <v>503.54172998587376</v>
      </c>
      <c r="FK10" s="351">
        <v>477.75736926889988</v>
      </c>
      <c r="FL10" s="351">
        <v>451.98013112080031</v>
      </c>
      <c r="FM10" s="351">
        <v>413.8541758773996</v>
      </c>
      <c r="FN10" s="351">
        <v>474.25336854879987</v>
      </c>
      <c r="FO10" s="351">
        <v>447.08959750563497</v>
      </c>
      <c r="FP10" s="351">
        <v>506.12269662330073</v>
      </c>
      <c r="FQ10" s="389"/>
      <c r="FR10" s="22">
        <v>3901.926024538001</v>
      </c>
      <c r="FS10" s="22">
        <v>4129.4870024210768</v>
      </c>
      <c r="FT10" s="22">
        <v>4155.8124988210166</v>
      </c>
      <c r="FU10" s="22">
        <v>4264.6211838304953</v>
      </c>
      <c r="FV10" s="22">
        <v>4380.0592145348865</v>
      </c>
      <c r="FW10" s="22">
        <v>4514.5252196790707</v>
      </c>
      <c r="FX10" s="22">
        <v>4691.1901336373721</v>
      </c>
      <c r="FY10" s="296">
        <v>4974.860479572736</v>
      </c>
      <c r="FZ10" s="351">
        <v>5006.507931388237</v>
      </c>
      <c r="GA10" s="351">
        <v>5053.225517312826</v>
      </c>
      <c r="GB10" s="351">
        <v>5456.3866770179302</v>
      </c>
      <c r="GC10" s="351">
        <v>5548.5148812442912</v>
      </c>
      <c r="GD10" s="351">
        <f>'EDE''s'!C10</f>
        <v>2293.2999696759357</v>
      </c>
      <c r="GE10" s="351">
        <f>'EDE''s'!D10</f>
        <v>2246.7236404695632</v>
      </c>
      <c r="GF10" s="393"/>
      <c r="GG10" s="393"/>
      <c r="GH10" s="393"/>
      <c r="GI10" s="393"/>
      <c r="GJ10" s="393"/>
      <c r="GK10" s="393"/>
      <c r="GL10" s="393"/>
      <c r="GM10" s="393"/>
    </row>
    <row r="11" spans="1:195" s="3" customFormat="1" ht="13.8" x14ac:dyDescent="0.3">
      <c r="A11" s="17"/>
      <c r="B11" s="21" t="s">
        <v>20</v>
      </c>
      <c r="C11" s="351">
        <v>2299.8063543453686</v>
      </c>
      <c r="D11" s="351">
        <v>2263.4976039965691</v>
      </c>
      <c r="E11" s="275">
        <v>36.308750348799549</v>
      </c>
      <c r="F11" s="272">
        <v>1.6040993498155513E-2</v>
      </c>
      <c r="G11" s="271"/>
      <c r="H11" s="275">
        <v>2103.1865912239923</v>
      </c>
      <c r="I11" s="275">
        <v>160.31101277257676</v>
      </c>
      <c r="J11" s="272">
        <v>7.6222915000271327E-2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86">
        <v>353.12908597536949</v>
      </c>
      <c r="CS11" s="286">
        <v>339.35351624874141</v>
      </c>
      <c r="CT11" s="351">
        <v>373.24103079223272</v>
      </c>
      <c r="CU11" s="351">
        <v>382.31664176954234</v>
      </c>
      <c r="CV11" s="351">
        <v>398.02747570967557</v>
      </c>
      <c r="CW11" s="351">
        <v>376.02074495599368</v>
      </c>
      <c r="CX11" s="351">
        <v>398.3895071093944</v>
      </c>
      <c r="CY11" s="351">
        <v>395.34514421684105</v>
      </c>
      <c r="CZ11" s="351">
        <v>386.90496228264703</v>
      </c>
      <c r="DA11" s="351">
        <v>382.23674939114898</v>
      </c>
      <c r="DB11" s="351">
        <v>352.06951245872597</v>
      </c>
      <c r="DC11" s="351">
        <v>363.78526388659401</v>
      </c>
      <c r="DD11" s="351">
        <v>341.929991041081</v>
      </c>
      <c r="DE11" s="351">
        <v>322.39348116409201</v>
      </c>
      <c r="DF11" s="351">
        <v>375.42417095413401</v>
      </c>
      <c r="DG11" s="351">
        <v>371.31565829031103</v>
      </c>
      <c r="DH11" s="351">
        <v>408.60498197325603</v>
      </c>
      <c r="DI11" s="351">
        <v>405.89967555650503</v>
      </c>
      <c r="DJ11" s="351">
        <v>417.31606766601601</v>
      </c>
      <c r="DK11" s="351">
        <v>429.81937596676801</v>
      </c>
      <c r="DL11" s="351">
        <v>394.10020668244601</v>
      </c>
      <c r="DM11" s="351">
        <v>411.94540544375604</v>
      </c>
      <c r="DN11" s="351">
        <v>389.45007170633596</v>
      </c>
      <c r="DO11" s="351">
        <v>399.59291556436904</v>
      </c>
      <c r="DP11" s="351">
        <v>381.09300909723697</v>
      </c>
      <c r="DQ11" s="351">
        <v>342.01088729150797</v>
      </c>
      <c r="DR11" s="351">
        <v>400.84747941441196</v>
      </c>
      <c r="DS11" s="351">
        <v>414.26396733976202</v>
      </c>
      <c r="DT11" s="351">
        <v>428.28312826130099</v>
      </c>
      <c r="DU11" s="351">
        <v>433.47618405086405</v>
      </c>
      <c r="DV11" s="351">
        <v>452.27645113453104</v>
      </c>
      <c r="DW11" s="351">
        <v>445.25224657353095</v>
      </c>
      <c r="DX11" s="351">
        <v>417.90077659654196</v>
      </c>
      <c r="DY11" s="351">
        <v>429.04739651122804</v>
      </c>
      <c r="DZ11" s="351">
        <v>434.13249629083384</v>
      </c>
      <c r="EA11" s="351">
        <v>440.78587678599843</v>
      </c>
      <c r="EB11" s="351">
        <v>443.16411852314508</v>
      </c>
      <c r="EC11" s="351">
        <v>407.306903893276</v>
      </c>
      <c r="ED11" s="351">
        <v>407.72569509023504</v>
      </c>
      <c r="EE11" s="351">
        <v>407.36230866095605</v>
      </c>
      <c r="EF11" s="351">
        <v>447.25776939606232</v>
      </c>
      <c r="EG11" s="351">
        <v>444.50800053968294</v>
      </c>
      <c r="EH11" s="351">
        <v>460.36258681723939</v>
      </c>
      <c r="EI11" s="351">
        <v>472.02076040306815</v>
      </c>
      <c r="EJ11" s="351">
        <v>469.98746716321193</v>
      </c>
      <c r="EK11" s="351">
        <v>460.3620299428909</v>
      </c>
      <c r="EL11" s="351">
        <v>417.11403814163606</v>
      </c>
      <c r="EM11" s="351">
        <v>423.97757678725901</v>
      </c>
      <c r="EN11" s="351">
        <v>408.10227729856558</v>
      </c>
      <c r="EO11" s="351">
        <v>394.37337479648937</v>
      </c>
      <c r="EP11" s="351">
        <v>408.57452391556501</v>
      </c>
      <c r="EQ11" s="351">
        <v>422.40264726361357</v>
      </c>
      <c r="ER11" s="351">
        <v>469.73376794975906</v>
      </c>
      <c r="ES11" s="351">
        <v>494.01895825613349</v>
      </c>
      <c r="ET11" s="351">
        <v>511.25475782484648</v>
      </c>
      <c r="EU11" s="351">
        <v>494.72763013725404</v>
      </c>
      <c r="EV11" s="351">
        <v>489.14073201721203</v>
      </c>
      <c r="EW11" s="351">
        <v>502.22495282573277</v>
      </c>
      <c r="EX11" s="351">
        <v>438.56620075408864</v>
      </c>
      <c r="EY11" s="351">
        <v>455.2181891204595</v>
      </c>
      <c r="EZ11" s="351">
        <v>438.55914440063214</v>
      </c>
      <c r="FA11" s="351">
        <v>412.67748399867952</v>
      </c>
      <c r="FB11" s="351">
        <v>456.11587360723172</v>
      </c>
      <c r="FC11" s="351">
        <v>454.70467252148273</v>
      </c>
      <c r="FD11" s="351">
        <v>501.44042946854285</v>
      </c>
      <c r="FE11" s="351">
        <v>480.59999999999997</v>
      </c>
      <c r="FF11" s="351">
        <v>521.7639760303739</v>
      </c>
      <c r="FG11" s="351">
        <v>511.39952836539601</v>
      </c>
      <c r="FH11" s="351">
        <v>532.07691175799903</v>
      </c>
      <c r="FI11" s="351">
        <v>521.13692081750105</v>
      </c>
      <c r="FJ11" s="351">
        <v>496.22533050649599</v>
      </c>
      <c r="FK11" s="351">
        <v>473.31224457205201</v>
      </c>
      <c r="FL11" s="351">
        <v>458.85889036043795</v>
      </c>
      <c r="FM11" s="351">
        <v>402.43890548312277</v>
      </c>
      <c r="FN11" s="351">
        <v>467.91109001854898</v>
      </c>
      <c r="FO11" s="351">
        <v>454.06009671588504</v>
      </c>
      <c r="FP11" s="351">
        <v>516.537371767374</v>
      </c>
      <c r="FQ11" s="389"/>
      <c r="FR11" s="22">
        <v>3120.7420050298401</v>
      </c>
      <c r="FS11" s="22">
        <v>3574.0975667440443</v>
      </c>
      <c r="FT11" s="22">
        <v>3547.8410848901567</v>
      </c>
      <c r="FU11" s="22">
        <v>3740.6978419180205</v>
      </c>
      <c r="FV11" s="22">
        <v>3877.3276483854293</v>
      </c>
      <c r="FW11" s="22">
        <v>4124.198064799024</v>
      </c>
      <c r="FX11" s="22">
        <v>4422.2537018159055</v>
      </c>
      <c r="FY11" s="296">
        <v>4500.8196347969069</v>
      </c>
      <c r="FZ11" s="351">
        <v>4667.7920020090696</v>
      </c>
      <c r="GA11" s="351">
        <v>5019.3698993477483</v>
      </c>
      <c r="GB11" s="351">
        <v>5261.1492553586631</v>
      </c>
      <c r="GC11" s="351">
        <v>5488.3380121597183</v>
      </c>
      <c r="GD11" s="351">
        <f>'EDE''s'!C11</f>
        <v>2299.8063543453686</v>
      </c>
      <c r="GE11" s="351">
        <f>'EDE''s'!D11</f>
        <v>2263.4976039965691</v>
      </c>
      <c r="GF11" s="393"/>
      <c r="GG11" s="393"/>
      <c r="GH11" s="393"/>
      <c r="GI11" s="393"/>
      <c r="GJ11" s="393"/>
      <c r="GK11" s="393"/>
      <c r="GL11" s="393"/>
      <c r="GM11" s="393"/>
    </row>
    <row r="12" spans="1:195" s="3" customFormat="1" ht="13.8" x14ac:dyDescent="0.3">
      <c r="A12" s="17"/>
      <c r="B12" s="24"/>
      <c r="C12" s="293"/>
      <c r="D12" s="293"/>
      <c r="E12" s="271"/>
      <c r="F12" s="272"/>
      <c r="G12" s="271"/>
      <c r="H12" s="271"/>
      <c r="I12" s="271"/>
      <c r="J12" s="272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83"/>
      <c r="CS12" s="28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3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  <c r="EJ12" s="293"/>
      <c r="EK12" s="293"/>
      <c r="EL12" s="293"/>
      <c r="EM12" s="293"/>
      <c r="EN12" s="293"/>
      <c r="EO12" s="293"/>
      <c r="EP12" s="293"/>
      <c r="EQ12" s="293"/>
      <c r="ER12" s="293"/>
      <c r="ES12" s="293"/>
      <c r="ET12" s="293"/>
      <c r="EU12" s="293"/>
      <c r="EV12" s="293"/>
      <c r="EW12" s="293"/>
      <c r="EX12" s="293"/>
      <c r="EY12" s="293"/>
      <c r="EZ12" s="293"/>
      <c r="FA12" s="293"/>
      <c r="FB12" s="293"/>
      <c r="FC12" s="293"/>
      <c r="FD12" s="293"/>
      <c r="FE12" s="293"/>
      <c r="FF12" s="293"/>
      <c r="FG12" s="293"/>
      <c r="FH12" s="293"/>
      <c r="FI12" s="293"/>
      <c r="FJ12" s="293"/>
      <c r="FK12" s="293"/>
      <c r="FL12" s="293"/>
      <c r="FM12" s="293"/>
      <c r="FN12" s="293"/>
      <c r="FO12" s="293"/>
      <c r="FP12" s="293"/>
      <c r="FQ12" s="389"/>
      <c r="FR12" s="25"/>
      <c r="FS12" s="25"/>
      <c r="FT12" s="25"/>
      <c r="FU12" s="25"/>
      <c r="FV12" s="25"/>
      <c r="FW12" s="25"/>
      <c r="FX12" s="25"/>
      <c r="FY12" s="293"/>
      <c r="FZ12" s="293"/>
      <c r="GA12" s="293"/>
      <c r="GB12" s="293"/>
      <c r="GC12" s="293"/>
      <c r="GD12" s="293"/>
      <c r="GE12" s="293"/>
      <c r="GF12" s="393"/>
      <c r="GG12" s="393"/>
      <c r="GH12" s="393"/>
      <c r="GI12" s="393"/>
      <c r="GJ12" s="393"/>
      <c r="GK12" s="393"/>
      <c r="GL12" s="393"/>
      <c r="GM12" s="393"/>
    </row>
    <row r="13" spans="1:195" s="3" customFormat="1" ht="13.8" x14ac:dyDescent="0.3">
      <c r="A13" s="17"/>
      <c r="B13" s="42" t="s">
        <v>21</v>
      </c>
      <c r="C13" s="353">
        <v>15.685664241404989</v>
      </c>
      <c r="D13" s="353">
        <v>11.876473885381628</v>
      </c>
      <c r="E13" s="277">
        <v>3.8091903560233611</v>
      </c>
      <c r="F13" s="276">
        <v>0.32073411626930548</v>
      </c>
      <c r="G13" s="274"/>
      <c r="H13" s="277">
        <v>10.789996528266311</v>
      </c>
      <c r="I13" s="277">
        <v>1.0864773571153172</v>
      </c>
      <c r="J13" s="276">
        <v>0.10069302193648505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288">
        <v>9.4157784499507162</v>
      </c>
      <c r="CS13" s="288">
        <v>9.6696043163544374</v>
      </c>
      <c r="CT13" s="353">
        <v>9.4125976130275326</v>
      </c>
      <c r="CU13" s="353">
        <v>9.9019890437811835</v>
      </c>
      <c r="CV13" s="353">
        <v>9.9008376803943356</v>
      </c>
      <c r="CW13" s="353">
        <v>10.671649700868127</v>
      </c>
      <c r="CX13" s="353">
        <v>10.869078082007331</v>
      </c>
      <c r="CY13" s="353">
        <v>10.646554051305595</v>
      </c>
      <c r="CZ13" s="353">
        <v>10.884058535111498</v>
      </c>
      <c r="DA13" s="353">
        <v>10.816383527727433</v>
      </c>
      <c r="DB13" s="353">
        <v>11.314961238306628</v>
      </c>
      <c r="DC13" s="353">
        <v>10.931884710241443</v>
      </c>
      <c r="DD13" s="353">
        <v>12.308529888466415</v>
      </c>
      <c r="DE13" s="353">
        <v>12.791463620681151</v>
      </c>
      <c r="DF13" s="353">
        <v>11.916930000659793</v>
      </c>
      <c r="DG13" s="353">
        <v>11.547092452870649</v>
      </c>
      <c r="DH13" s="353">
        <v>11.268892983332259</v>
      </c>
      <c r="DI13" s="353">
        <v>11.425490003425347</v>
      </c>
      <c r="DJ13" s="353">
        <v>11.117947891641977</v>
      </c>
      <c r="DK13" s="353">
        <v>11.053031218186437</v>
      </c>
      <c r="DL13" s="353">
        <v>11.162613274728722</v>
      </c>
      <c r="DM13" s="353">
        <v>11.354907212355995</v>
      </c>
      <c r="DN13" s="353">
        <v>11.551849454256599</v>
      </c>
      <c r="DO13" s="353">
        <v>11.912046045358879</v>
      </c>
      <c r="DP13" s="353">
        <v>11.760807512834907</v>
      </c>
      <c r="DQ13" s="353">
        <v>11.607744601951769</v>
      </c>
      <c r="DR13" s="353">
        <v>12.242332560250595</v>
      </c>
      <c r="DS13" s="353">
        <v>12.147188433501963</v>
      </c>
      <c r="DT13" s="353">
        <v>12.795170920479285</v>
      </c>
      <c r="DU13" s="353">
        <v>13.584398027887929</v>
      </c>
      <c r="DV13" s="353">
        <v>13.853753267698366</v>
      </c>
      <c r="DW13" s="353">
        <v>13.906172350233781</v>
      </c>
      <c r="DX13" s="353">
        <v>14.478084261705279</v>
      </c>
      <c r="DY13" s="353">
        <v>14.227172310388598</v>
      </c>
      <c r="DZ13" s="353">
        <v>14.940705532293913</v>
      </c>
      <c r="EA13" s="353">
        <v>13.759756683337654</v>
      </c>
      <c r="EB13" s="353">
        <v>13.202162366690837</v>
      </c>
      <c r="EC13" s="353">
        <v>14.097733859859824</v>
      </c>
      <c r="ED13" s="353">
        <v>14.235746635228818</v>
      </c>
      <c r="EE13" s="353">
        <v>13.881767430180508</v>
      </c>
      <c r="EF13" s="353">
        <v>13.736405349227592</v>
      </c>
      <c r="EG13" s="353">
        <v>13.825647893807627</v>
      </c>
      <c r="EH13" s="353">
        <v>12.568976605520735</v>
      </c>
      <c r="EI13" s="353">
        <v>12.69060486709734</v>
      </c>
      <c r="EJ13" s="353">
        <v>12.180461210111385</v>
      </c>
      <c r="EK13" s="353">
        <v>11.779239975600476</v>
      </c>
      <c r="EL13" s="353">
        <v>11.869203113602127</v>
      </c>
      <c r="EM13" s="353">
        <v>10.938817813497018</v>
      </c>
      <c r="EN13" s="353">
        <v>10.768379076872256</v>
      </c>
      <c r="EO13" s="353">
        <v>11.48435604710386</v>
      </c>
      <c r="EP13" s="353">
        <v>11.0934213721759</v>
      </c>
      <c r="EQ13" s="353">
        <v>10.746383303186773</v>
      </c>
      <c r="ER13" s="353">
        <v>9.9808290105277884</v>
      </c>
      <c r="ES13" s="353">
        <v>10.332649055306351</v>
      </c>
      <c r="ET13" s="353">
        <v>10.596945974371103</v>
      </c>
      <c r="EU13" s="353">
        <v>11.023129858371776</v>
      </c>
      <c r="EV13" s="353">
        <v>11.109221565139505</v>
      </c>
      <c r="EW13" s="353">
        <v>10.918624136660018</v>
      </c>
      <c r="EX13" s="353">
        <v>11.664973095774723</v>
      </c>
      <c r="EY13" s="353">
        <v>11.739026424859411</v>
      </c>
      <c r="EZ13" s="353">
        <v>11.738364835290476</v>
      </c>
      <c r="FA13" s="353">
        <v>12.093910405291881</v>
      </c>
      <c r="FB13" s="353">
        <v>11.647891882110187</v>
      </c>
      <c r="FC13" s="353">
        <v>12.039242236740426</v>
      </c>
      <c r="FD13" s="353">
        <v>11.877773289085756</v>
      </c>
      <c r="FE13" s="353">
        <v>12.073432967409408</v>
      </c>
      <c r="FF13" s="353">
        <v>12.133340448618247</v>
      </c>
      <c r="FG13" s="353">
        <v>12.574678356199723</v>
      </c>
      <c r="FH13" s="353">
        <v>13.048283982618205</v>
      </c>
      <c r="FI13" s="353">
        <v>13.013172428347749</v>
      </c>
      <c r="FJ13" s="353">
        <v>13.845232425308543</v>
      </c>
      <c r="FK13" s="353">
        <v>14.140621646018245</v>
      </c>
      <c r="FL13" s="353">
        <v>15.081302012825981</v>
      </c>
      <c r="FM13" s="353">
        <v>15.406996607347576</v>
      </c>
      <c r="FN13" s="353">
        <v>14.689313402232946</v>
      </c>
      <c r="FO13" s="353">
        <v>15.806741362799595</v>
      </c>
      <c r="FP13" s="353">
        <v>17.255923112601103</v>
      </c>
      <c r="FQ13" s="389"/>
      <c r="FR13" s="37">
        <v>12.816450679601788</v>
      </c>
      <c r="FS13" s="37">
        <v>14.283681131817039</v>
      </c>
      <c r="FT13" s="37">
        <v>17.94627133575618</v>
      </c>
      <c r="FU13" s="37">
        <v>17.697531745495162</v>
      </c>
      <c r="FV13" s="37">
        <v>16.497003313742454</v>
      </c>
      <c r="FW13" s="37">
        <v>16.373913682844368</v>
      </c>
      <c r="FX13" s="37">
        <v>12.300884171495015</v>
      </c>
      <c r="FY13" s="298">
        <v>10.385400846819378</v>
      </c>
      <c r="FZ13" s="353">
        <v>11.581268938830942</v>
      </c>
      <c r="GA13" s="353">
        <v>13.335628821083304</v>
      </c>
      <c r="GB13" s="353">
        <v>12.88526263526688</v>
      </c>
      <c r="GC13" s="353">
        <v>10.940195100867394</v>
      </c>
      <c r="GD13" s="353">
        <f>'EDE''s'!C13</f>
        <v>15.685664241404989</v>
      </c>
      <c r="GE13" s="353">
        <f>'EDE''s'!D13</f>
        <v>11.876473885381628</v>
      </c>
      <c r="GF13" s="393"/>
      <c r="GG13" s="393"/>
      <c r="GH13" s="393"/>
      <c r="GI13" s="393"/>
      <c r="GJ13" s="393"/>
      <c r="GK13" s="393"/>
      <c r="GL13" s="393"/>
      <c r="GM13" s="393"/>
    </row>
    <row r="14" spans="1:195" s="3" customFormat="1" ht="13.8" x14ac:dyDescent="0.3">
      <c r="A14" s="17"/>
      <c r="B14" s="21" t="s">
        <v>18</v>
      </c>
      <c r="C14" s="271">
        <v>16.018105456790874</v>
      </c>
      <c r="D14" s="271">
        <v>12.13687659366401</v>
      </c>
      <c r="E14" s="271">
        <v>3.8812288631268643</v>
      </c>
      <c r="F14" s="272">
        <v>0.31978811296087817</v>
      </c>
      <c r="G14" s="271"/>
      <c r="H14" s="271">
        <v>11.479823215446249</v>
      </c>
      <c r="I14" s="271">
        <v>0.65705337821776055</v>
      </c>
      <c r="J14" s="272">
        <v>5.7235496216848258E-2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83">
        <v>9.6150800753527577</v>
      </c>
      <c r="CS14" s="283">
        <v>10.134695938152284</v>
      </c>
      <c r="CT14" s="293">
        <v>9.8504650135888419</v>
      </c>
      <c r="CU14" s="293">
        <v>10.713036767325201</v>
      </c>
      <c r="CV14" s="293">
        <v>10.440032547313089</v>
      </c>
      <c r="CW14" s="293">
        <v>11.514165096549915</v>
      </c>
      <c r="CX14" s="293">
        <v>11.831370028258279</v>
      </c>
      <c r="CY14" s="293">
        <v>11.175574952890237</v>
      </c>
      <c r="CZ14" s="293">
        <v>11.609448739739552</v>
      </c>
      <c r="DA14" s="293">
        <v>11.297541879587445</v>
      </c>
      <c r="DB14" s="293">
        <v>12.079421242864358</v>
      </c>
      <c r="DC14" s="293">
        <v>11.305351399571684</v>
      </c>
      <c r="DD14" s="293">
        <v>12.754349152640934</v>
      </c>
      <c r="DE14" s="293">
        <v>13.311934622168806</v>
      </c>
      <c r="DF14" s="293">
        <v>12.535782992002453</v>
      </c>
      <c r="DG14" s="293">
        <v>12.134161233202429</v>
      </c>
      <c r="DH14" s="293">
        <v>11.925749380540749</v>
      </c>
      <c r="DI14" s="293">
        <v>12.040309707740652</v>
      </c>
      <c r="DJ14" s="293">
        <v>11.745934237332273</v>
      </c>
      <c r="DK14" s="293">
        <v>11.692137010986254</v>
      </c>
      <c r="DL14" s="293">
        <v>11.813712867113809</v>
      </c>
      <c r="DM14" s="293">
        <v>11.957770710199119</v>
      </c>
      <c r="DN14" s="293">
        <v>12.239366717325453</v>
      </c>
      <c r="DO14" s="293">
        <v>12.511805178085631</v>
      </c>
      <c r="DP14" s="293">
        <v>12.322822298517792</v>
      </c>
      <c r="DQ14" s="293">
        <v>12.352114497119635</v>
      </c>
      <c r="DR14" s="293">
        <v>12.810948958909703</v>
      </c>
      <c r="DS14" s="293">
        <v>12.660514266517703</v>
      </c>
      <c r="DT14" s="293">
        <v>13.233826874733264</v>
      </c>
      <c r="DU14" s="293">
        <v>13.953988510711257</v>
      </c>
      <c r="DV14" s="293">
        <v>14.126517209660875</v>
      </c>
      <c r="DW14" s="293">
        <v>14.137280596635252</v>
      </c>
      <c r="DX14" s="293">
        <v>14.402484303161062</v>
      </c>
      <c r="DY14" s="293">
        <v>14.388863701226434</v>
      </c>
      <c r="DZ14" s="293">
        <v>14.913774520055101</v>
      </c>
      <c r="EA14" s="293">
        <v>14.039394085308121</v>
      </c>
      <c r="EB14" s="293">
        <v>13.684775611546776</v>
      </c>
      <c r="EC14" s="293">
        <v>14.54204067060445</v>
      </c>
      <c r="ED14" s="293">
        <v>14.365033215763216</v>
      </c>
      <c r="EE14" s="293">
        <v>14.097900781494705</v>
      </c>
      <c r="EF14" s="293">
        <v>13.785630032893243</v>
      </c>
      <c r="EG14" s="293">
        <v>14.038112750182554</v>
      </c>
      <c r="EH14" s="293">
        <v>12.909856184062365</v>
      </c>
      <c r="EI14" s="293">
        <v>13.081363440089348</v>
      </c>
      <c r="EJ14" s="293">
        <v>12.578492749853476</v>
      </c>
      <c r="EK14" s="293">
        <v>12.401811748986887</v>
      </c>
      <c r="EL14" s="293">
        <v>12.493965634729888</v>
      </c>
      <c r="EM14" s="293">
        <v>11.978086186745573</v>
      </c>
      <c r="EN14" s="293">
        <v>10.638113747813113</v>
      </c>
      <c r="EO14" s="293">
        <v>12.239731740994896</v>
      </c>
      <c r="EP14" s="293">
        <v>11.92827620403542</v>
      </c>
      <c r="EQ14" s="293">
        <v>11.439593649479365</v>
      </c>
      <c r="ER14" s="293">
        <v>11.227183498005884</v>
      </c>
      <c r="ES14" s="293">
        <v>11.243165923176608</v>
      </c>
      <c r="ET14" s="293">
        <v>11.154978709342803</v>
      </c>
      <c r="EU14" s="293">
        <v>11.592838675063497</v>
      </c>
      <c r="EV14" s="293">
        <v>11.558169520145171</v>
      </c>
      <c r="EW14" s="293">
        <v>11.556685657513386</v>
      </c>
      <c r="EX14" s="293">
        <v>12.5156129068772</v>
      </c>
      <c r="EY14" s="293">
        <v>12.85101873070287</v>
      </c>
      <c r="EZ14" s="293">
        <v>11.944614149822339</v>
      </c>
      <c r="FA14" s="293">
        <v>12.503606490626606</v>
      </c>
      <c r="FB14" s="293">
        <v>11.97358338028616</v>
      </c>
      <c r="FC14" s="293">
        <v>12.200059368539687</v>
      </c>
      <c r="FD14" s="293">
        <v>12.09944789499974</v>
      </c>
      <c r="FE14" s="293">
        <v>12.220616683871457</v>
      </c>
      <c r="FF14" s="293">
        <v>12.474227475548158</v>
      </c>
      <c r="FG14" s="293">
        <v>13.021227248386625</v>
      </c>
      <c r="FH14" s="293">
        <v>12.833650630081534</v>
      </c>
      <c r="FI14" s="293">
        <v>13.007400652099651</v>
      </c>
      <c r="FJ14" s="293">
        <v>13.771200375581872</v>
      </c>
      <c r="FK14" s="293">
        <v>14.166528691882107</v>
      </c>
      <c r="FL14" s="293">
        <v>16.034909118337257</v>
      </c>
      <c r="FM14" s="293">
        <v>16.660443910215758</v>
      </c>
      <c r="FN14" s="293">
        <v>14.860140657554366</v>
      </c>
      <c r="FO14" s="293">
        <v>15.754555774490694</v>
      </c>
      <c r="FP14" s="293">
        <v>16.80667363500374</v>
      </c>
      <c r="FQ14" s="389"/>
      <c r="FR14" s="25">
        <v>13.374010791960817</v>
      </c>
      <c r="FS14" s="25">
        <v>15.273750095902841</v>
      </c>
      <c r="FT14" s="25">
        <v>19.933406488383206</v>
      </c>
      <c r="FU14" s="25">
        <v>20.193520086411979</v>
      </c>
      <c r="FV14" s="25">
        <v>18.236614426687048</v>
      </c>
      <c r="FW14" s="25">
        <v>18.108798244181763</v>
      </c>
      <c r="FX14" s="25">
        <v>13.497026440240456</v>
      </c>
      <c r="FY14" s="293">
        <v>10.98710285157823</v>
      </c>
      <c r="FZ14" s="293">
        <v>12.188787697467536</v>
      </c>
      <c r="GA14" s="293">
        <v>13.668423046467018</v>
      </c>
      <c r="GB14" s="293">
        <v>13.296175515174665</v>
      </c>
      <c r="GC14" s="293">
        <v>11.648634082390055</v>
      </c>
      <c r="GD14" s="353">
        <f>'EDE''s'!C14</f>
        <v>16.018105456790874</v>
      </c>
      <c r="GE14" s="353">
        <f>'EDE''s'!D14</f>
        <v>12.13687659366401</v>
      </c>
      <c r="GF14" s="393"/>
      <c r="GG14" s="393"/>
      <c r="GH14" s="393"/>
      <c r="GI14" s="393"/>
      <c r="GJ14" s="393"/>
      <c r="GK14" s="393"/>
      <c r="GL14" s="393"/>
      <c r="GM14" s="393"/>
    </row>
    <row r="15" spans="1:195" s="3" customFormat="1" ht="13.8" x14ac:dyDescent="0.3">
      <c r="A15" s="17"/>
      <c r="B15" s="21" t="s">
        <v>19</v>
      </c>
      <c r="C15" s="271">
        <v>15.504065395238973</v>
      </c>
      <c r="D15" s="271">
        <v>12.078148183975008</v>
      </c>
      <c r="E15" s="271">
        <v>3.4259172112639646</v>
      </c>
      <c r="F15" s="272">
        <v>0.28364589994096845</v>
      </c>
      <c r="G15" s="271"/>
      <c r="H15" s="271">
        <v>11.012901244187738</v>
      </c>
      <c r="I15" s="271">
        <v>1.0652469397872704</v>
      </c>
      <c r="J15" s="272">
        <v>9.6727185340872296E-2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83">
        <v>10.113362328689382</v>
      </c>
      <c r="CS15" s="283">
        <v>10.142981877815489</v>
      </c>
      <c r="CT15" s="293">
        <v>10.028898168494825</v>
      </c>
      <c r="CU15" s="293">
        <v>10.507834280959006</v>
      </c>
      <c r="CV15" s="293">
        <v>10.602891787866676</v>
      </c>
      <c r="CW15" s="293">
        <v>11.373686793488131</v>
      </c>
      <c r="CX15" s="293">
        <v>11.520002240661722</v>
      </c>
      <c r="CY15" s="293">
        <v>11.000539493493095</v>
      </c>
      <c r="CZ15" s="293">
        <v>10.962818398722808</v>
      </c>
      <c r="DA15" s="293">
        <v>11.040585773932037</v>
      </c>
      <c r="DB15" s="293">
        <v>11.598296163857157</v>
      </c>
      <c r="DC15" s="293">
        <v>11.129412570500779</v>
      </c>
      <c r="DD15" s="293">
        <v>12.463399312041316</v>
      </c>
      <c r="DE15" s="293">
        <v>13.093895396641505</v>
      </c>
      <c r="DF15" s="293">
        <v>12.112797878380027</v>
      </c>
      <c r="DG15" s="293">
        <v>11.786287721103445</v>
      </c>
      <c r="DH15" s="293">
        <v>11.491143749688236</v>
      </c>
      <c r="DI15" s="293">
        <v>11.560155073314938</v>
      </c>
      <c r="DJ15" s="293">
        <v>11.175312004418524</v>
      </c>
      <c r="DK15" s="293">
        <v>11.121973578397641</v>
      </c>
      <c r="DL15" s="293">
        <v>11.201108669737037</v>
      </c>
      <c r="DM15" s="293">
        <v>11.43770772570112</v>
      </c>
      <c r="DN15" s="293">
        <v>11.642415189900042</v>
      </c>
      <c r="DO15" s="293">
        <v>11.941322365080975</v>
      </c>
      <c r="DP15" s="293">
        <v>11.644934255932608</v>
      </c>
      <c r="DQ15" s="293">
        <v>11.493651425032574</v>
      </c>
      <c r="DR15" s="293">
        <v>12.03476003183113</v>
      </c>
      <c r="DS15" s="293">
        <v>11.922290272297801</v>
      </c>
      <c r="DT15" s="293">
        <v>12.69578571459312</v>
      </c>
      <c r="DU15" s="293">
        <v>13.195627636131411</v>
      </c>
      <c r="DV15" s="293">
        <v>13.311788123076983</v>
      </c>
      <c r="DW15" s="293">
        <v>13.361275044011368</v>
      </c>
      <c r="DX15" s="293">
        <v>13.722332815213587</v>
      </c>
      <c r="DY15" s="293">
        <v>13.544259754046223</v>
      </c>
      <c r="DZ15" s="293">
        <v>14.00664819747233</v>
      </c>
      <c r="EA15" s="293">
        <v>13.199029371354312</v>
      </c>
      <c r="EB15" s="293">
        <v>12.879941352643314</v>
      </c>
      <c r="EC15" s="293">
        <v>13.460780493863817</v>
      </c>
      <c r="ED15" s="293">
        <v>13.493875594064232</v>
      </c>
      <c r="EE15" s="293">
        <v>13.207022944699911</v>
      </c>
      <c r="EF15" s="293">
        <v>13.041179069857007</v>
      </c>
      <c r="EG15" s="293">
        <v>13.153607004062307</v>
      </c>
      <c r="EH15" s="293">
        <v>12.025632650918441</v>
      </c>
      <c r="EI15" s="293">
        <v>12.06272386724453</v>
      </c>
      <c r="EJ15" s="293">
        <v>11.764586297100992</v>
      </c>
      <c r="EK15" s="293">
        <v>11.296049396392517</v>
      </c>
      <c r="EL15" s="293">
        <v>11.493902807238555</v>
      </c>
      <c r="EM15" s="293">
        <v>10.692775522602158</v>
      </c>
      <c r="EN15" s="293">
        <v>11.31996150940204</v>
      </c>
      <c r="EO15" s="293">
        <v>11.506148352814021</v>
      </c>
      <c r="EP15" s="293">
        <v>11.143381061364925</v>
      </c>
      <c r="EQ15" s="293">
        <v>10.878268986127518</v>
      </c>
      <c r="ER15" s="293">
        <v>10.283719504174464</v>
      </c>
      <c r="ES15" s="293">
        <v>10.436641687697819</v>
      </c>
      <c r="ET15" s="293">
        <v>10.656204127131396</v>
      </c>
      <c r="EU15" s="293">
        <v>10.981345489037432</v>
      </c>
      <c r="EV15" s="293">
        <v>11.164785983231479</v>
      </c>
      <c r="EW15" s="293">
        <v>10.983850903716688</v>
      </c>
      <c r="EX15" s="293">
        <v>11.838861441334599</v>
      </c>
      <c r="EY15" s="293">
        <v>11.864388946139798</v>
      </c>
      <c r="EZ15" s="293">
        <v>11.952384063426056</v>
      </c>
      <c r="FA15" s="293">
        <v>12.28324629031537</v>
      </c>
      <c r="FB15" s="293">
        <v>11.933250481858007</v>
      </c>
      <c r="FC15" s="293">
        <v>12.225798567283604</v>
      </c>
      <c r="FD15" s="293">
        <v>12.015750267841014</v>
      </c>
      <c r="FE15" s="293">
        <v>12.252959807009638</v>
      </c>
      <c r="FF15" s="293">
        <v>12.239350125888702</v>
      </c>
      <c r="FG15" s="293">
        <v>12.817157178854242</v>
      </c>
      <c r="FH15" s="293">
        <v>13.169159190191374</v>
      </c>
      <c r="FI15" s="293">
        <v>13.15820971123518</v>
      </c>
      <c r="FJ15" s="293">
        <v>13.963286217647141</v>
      </c>
      <c r="FK15" s="293">
        <v>14.994250903886208</v>
      </c>
      <c r="FL15" s="293">
        <v>14.839630814855672</v>
      </c>
      <c r="FM15" s="293">
        <v>15.011461490278286</v>
      </c>
      <c r="FN15" s="293">
        <v>14.529822535348941</v>
      </c>
      <c r="FO15" s="293">
        <v>15.753234148367612</v>
      </c>
      <c r="FP15" s="293">
        <v>17.193012795005071</v>
      </c>
      <c r="FQ15" s="389"/>
      <c r="FR15" s="25">
        <v>13.479947897655089</v>
      </c>
      <c r="FS15" s="25">
        <v>15.213365377401564</v>
      </c>
      <c r="FT15" s="25">
        <v>19.443462336571173</v>
      </c>
      <c r="FU15" s="25">
        <v>19.862842441547542</v>
      </c>
      <c r="FV15" s="25">
        <v>17.967029519686601</v>
      </c>
      <c r="FW15" s="25">
        <v>17.698238512879037</v>
      </c>
      <c r="FX15" s="25">
        <v>13.002244854834128</v>
      </c>
      <c r="FY15" s="293">
        <v>10.855550885044494</v>
      </c>
      <c r="FZ15" s="293">
        <v>11.710473430295162</v>
      </c>
      <c r="GA15" s="293">
        <v>12.888382226297217</v>
      </c>
      <c r="GB15" s="293">
        <v>12.337920037805826</v>
      </c>
      <c r="GC15" s="293">
        <v>11.07081732340691</v>
      </c>
      <c r="GD15" s="353">
        <f>'EDE''s'!C15</f>
        <v>15.504065395238973</v>
      </c>
      <c r="GE15" s="353">
        <f>'EDE''s'!D15</f>
        <v>12.078148183975008</v>
      </c>
      <c r="GF15" s="393"/>
      <c r="GG15" s="393"/>
      <c r="GH15" s="393"/>
      <c r="GI15" s="393"/>
      <c r="GJ15" s="393"/>
      <c r="GK15" s="393"/>
      <c r="GL15" s="393"/>
      <c r="GM15" s="393"/>
    </row>
    <row r="16" spans="1:195" s="3" customFormat="1" ht="13.8" x14ac:dyDescent="0.3">
      <c r="A16" s="17"/>
      <c r="B16" s="21" t="s">
        <v>20</v>
      </c>
      <c r="C16" s="271">
        <v>15.580110287314364</v>
      </c>
      <c r="D16" s="271">
        <v>11.456432692796731</v>
      </c>
      <c r="E16" s="271">
        <v>4.1236775945176323</v>
      </c>
      <c r="F16" s="272">
        <v>0.35994429549700996</v>
      </c>
      <c r="G16" s="271"/>
      <c r="H16" s="271">
        <v>9.9825927565509982</v>
      </c>
      <c r="I16" s="271">
        <v>1.4738399362457333</v>
      </c>
      <c r="J16" s="272">
        <v>0.14764099590044252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83">
        <v>8.4933952868570426</v>
      </c>
      <c r="CS16" s="283">
        <v>8.7524830473524577</v>
      </c>
      <c r="CT16" s="293">
        <v>8.3732875445579147</v>
      </c>
      <c r="CU16" s="293">
        <v>8.5626076850401009</v>
      </c>
      <c r="CV16" s="293">
        <v>8.6400957935149147</v>
      </c>
      <c r="CW16" s="293">
        <v>9.0820415142813591</v>
      </c>
      <c r="CX16" s="293">
        <v>9.2471534540888261</v>
      </c>
      <c r="CY16" s="293">
        <v>9.7581588979929812</v>
      </c>
      <c r="CZ16" s="293">
        <v>10.122373101502282</v>
      </c>
      <c r="DA16" s="293">
        <v>10.117171495188341</v>
      </c>
      <c r="DB16" s="293">
        <v>10.31667668235082</v>
      </c>
      <c r="DC16" s="293">
        <v>10.377205569724165</v>
      </c>
      <c r="DD16" s="293">
        <v>11.745560855830096</v>
      </c>
      <c r="DE16" s="293">
        <v>11.990884603486665</v>
      </c>
      <c r="DF16" s="293">
        <v>11.185927050046352</v>
      </c>
      <c r="DG16" s="293">
        <v>10.795753801591909</v>
      </c>
      <c r="DH16" s="293">
        <v>10.479301371859329</v>
      </c>
      <c r="DI16" s="293">
        <v>10.744060960231566</v>
      </c>
      <c r="DJ16" s="293">
        <v>10.495150041707719</v>
      </c>
      <c r="DK16" s="293">
        <v>10.41121696773741</v>
      </c>
      <c r="DL16" s="293">
        <v>10.535488788254984</v>
      </c>
      <c r="DM16" s="293">
        <v>10.728420638582998</v>
      </c>
      <c r="DN16" s="293">
        <v>10.865323384286983</v>
      </c>
      <c r="DO16" s="293">
        <v>11.377026717820968</v>
      </c>
      <c r="DP16" s="293">
        <v>11.407243589032259</v>
      </c>
      <c r="DQ16" s="293">
        <v>11.117409803550462</v>
      </c>
      <c r="DR16" s="293">
        <v>11.98520842316546</v>
      </c>
      <c r="DS16" s="293">
        <v>11.947563349330382</v>
      </c>
      <c r="DT16" s="293">
        <v>12.526221657738304</v>
      </c>
      <c r="DU16" s="293">
        <v>13.664583135249419</v>
      </c>
      <c r="DV16" s="293">
        <v>14.168914767623875</v>
      </c>
      <c r="DW16" s="293">
        <v>14.264076898338054</v>
      </c>
      <c r="DX16" s="293">
        <v>15.314058371751974</v>
      </c>
      <c r="DY16" s="293">
        <v>14.788706565239748</v>
      </c>
      <c r="DZ16" s="293">
        <v>15.872714430398258</v>
      </c>
      <c r="EA16" s="293">
        <v>14.070769593640742</v>
      </c>
      <c r="EB16" s="293">
        <v>13.130359002182526</v>
      </c>
      <c r="EC16" s="293">
        <v>14.36063934187802</v>
      </c>
      <c r="ED16" s="293">
        <v>14.905784476568614</v>
      </c>
      <c r="EE16" s="293">
        <v>14.390417918163632</v>
      </c>
      <c r="EF16" s="293">
        <v>14.410052292748338</v>
      </c>
      <c r="EG16" s="293">
        <v>14.351731594796219</v>
      </c>
      <c r="EH16" s="293">
        <v>12.855084413427365</v>
      </c>
      <c r="EI16" s="293">
        <v>13.0199750578569</v>
      </c>
      <c r="EJ16" s="293">
        <v>12.277142149133963</v>
      </c>
      <c r="EK16" s="293">
        <v>11.768099934397807</v>
      </c>
      <c r="EL16" s="293">
        <v>11.739639729326196</v>
      </c>
      <c r="EM16" s="293">
        <v>10.321483961939251</v>
      </c>
      <c r="EN16" s="293">
        <v>10.29594445416225</v>
      </c>
      <c r="EO16" s="293">
        <v>10.823898955054837</v>
      </c>
      <c r="EP16" s="293">
        <v>10.354207837319308</v>
      </c>
      <c r="EQ16" s="293">
        <v>10.030750018225854</v>
      </c>
      <c r="ER16" s="293">
        <v>8.6374850407257906</v>
      </c>
      <c r="ES16" s="293">
        <v>9.472631205464781</v>
      </c>
      <c r="ET16" s="293">
        <v>10.061581321400725</v>
      </c>
      <c r="EU16" s="293">
        <v>10.566223725233154</v>
      </c>
      <c r="EV16" s="293">
        <v>10.671651044262349</v>
      </c>
      <c r="EW16" s="293">
        <v>10.310367110762044</v>
      </c>
      <c r="EX16" s="293">
        <v>10.756269052290699</v>
      </c>
      <c r="EY16" s="293">
        <v>10.696977673451553</v>
      </c>
      <c r="EZ16" s="293">
        <v>11.357893910015797</v>
      </c>
      <c r="FA16" s="293">
        <v>11.568644775151204</v>
      </c>
      <c r="FB16" s="293">
        <v>11.089661005042487</v>
      </c>
      <c r="FC16" s="293">
        <v>11.715543005954054</v>
      </c>
      <c r="FD16" s="293">
        <v>11.548925041646292</v>
      </c>
      <c r="FE16" s="293">
        <v>11.762835832331934</v>
      </c>
      <c r="FF16" s="293">
        <v>11.728488758487179</v>
      </c>
      <c r="FG16" s="293">
        <v>11.922388388652124</v>
      </c>
      <c r="FH16" s="293">
        <v>13.111052694417054</v>
      </c>
      <c r="FI16" s="293">
        <v>12.872809154757189</v>
      </c>
      <c r="FJ16" s="293">
        <v>13.78870521792736</v>
      </c>
      <c r="FK16" s="293">
        <v>13.256949400471468</v>
      </c>
      <c r="FL16" s="293">
        <v>14.507069821702641</v>
      </c>
      <c r="FM16" s="293">
        <v>14.73598895409309</v>
      </c>
      <c r="FN16" s="293">
        <v>14.703164121813936</v>
      </c>
      <c r="FO16" s="293">
        <v>15.905678783977315</v>
      </c>
      <c r="FP16" s="293">
        <v>17.699195286253001</v>
      </c>
      <c r="FQ16" s="389"/>
      <c r="FR16" s="25">
        <v>11.414592467535922</v>
      </c>
      <c r="FS16" s="25">
        <v>12.270968780625195</v>
      </c>
      <c r="FT16" s="25">
        <v>14.277494408776267</v>
      </c>
      <c r="FU16" s="25">
        <v>12.864994703154069</v>
      </c>
      <c r="FV16" s="25">
        <v>13.179645684951316</v>
      </c>
      <c r="FW16" s="25">
        <v>13.330257037238027</v>
      </c>
      <c r="FX16" s="25">
        <v>10.484609207955788</v>
      </c>
      <c r="FY16" s="293">
        <v>9.3216325489078731</v>
      </c>
      <c r="FZ16" s="293">
        <v>10.912424465812519</v>
      </c>
      <c r="GA16" s="293">
        <v>13.505374783101775</v>
      </c>
      <c r="GB16" s="293">
        <v>13.106713911551404</v>
      </c>
      <c r="GC16" s="293">
        <v>10.209139150980109</v>
      </c>
      <c r="GD16" s="353">
        <f>'EDE''s'!C16</f>
        <v>15.580110287314364</v>
      </c>
      <c r="GE16" s="353">
        <f>'EDE''s'!D16</f>
        <v>11.456432692796731</v>
      </c>
      <c r="GF16" s="393"/>
      <c r="GG16" s="393"/>
      <c r="GH16" s="393"/>
      <c r="GI16" s="393"/>
      <c r="GJ16" s="393"/>
      <c r="GK16" s="393"/>
      <c r="GL16" s="393"/>
      <c r="GM16" s="393"/>
    </row>
    <row r="17" spans="1:195" s="3" customFormat="1" ht="13.8" x14ac:dyDescent="0.3">
      <c r="A17" s="17"/>
      <c r="B17" s="24"/>
      <c r="C17" s="271"/>
      <c r="D17" s="271"/>
      <c r="E17" s="271"/>
      <c r="F17" s="272"/>
      <c r="G17" s="271"/>
      <c r="H17" s="271"/>
      <c r="I17" s="271"/>
      <c r="J17" s="272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83"/>
      <c r="CS17" s="283"/>
      <c r="CT17" s="293"/>
      <c r="CU17" s="293"/>
      <c r="CV17" s="293"/>
      <c r="CW17" s="293"/>
      <c r="CX17" s="293"/>
      <c r="CY17" s="293"/>
      <c r="CZ17" s="293"/>
      <c r="DA17" s="293"/>
      <c r="DB17" s="293"/>
      <c r="DC17" s="293"/>
      <c r="DD17" s="293"/>
      <c r="DE17" s="293"/>
      <c r="DF17" s="293"/>
      <c r="DG17" s="293"/>
      <c r="DH17" s="293"/>
      <c r="DI17" s="293"/>
      <c r="DJ17" s="293"/>
      <c r="DK17" s="293"/>
      <c r="DL17" s="293"/>
      <c r="DM17" s="293"/>
      <c r="DN17" s="293"/>
      <c r="DO17" s="293"/>
      <c r="DP17" s="293"/>
      <c r="DQ17" s="293"/>
      <c r="DR17" s="293"/>
      <c r="DS17" s="293"/>
      <c r="DT17" s="293"/>
      <c r="DU17" s="293"/>
      <c r="DV17" s="293"/>
      <c r="DW17" s="293"/>
      <c r="DX17" s="293"/>
      <c r="DY17" s="293"/>
      <c r="DZ17" s="293"/>
      <c r="EA17" s="293"/>
      <c r="EB17" s="293"/>
      <c r="EC17" s="293"/>
      <c r="ED17" s="293"/>
      <c r="EE17" s="293"/>
      <c r="EF17" s="293"/>
      <c r="EG17" s="293"/>
      <c r="EH17" s="293"/>
      <c r="EI17" s="293"/>
      <c r="EJ17" s="293"/>
      <c r="EK17" s="293"/>
      <c r="EL17" s="293"/>
      <c r="EM17" s="293"/>
      <c r="EN17" s="293"/>
      <c r="EO17" s="293"/>
      <c r="EP17" s="293"/>
      <c r="EQ17" s="293"/>
      <c r="ER17" s="293"/>
      <c r="ES17" s="293"/>
      <c r="ET17" s="293"/>
      <c r="EU17" s="293"/>
      <c r="EV17" s="293"/>
      <c r="EW17" s="293"/>
      <c r="EX17" s="293"/>
      <c r="EY17" s="293"/>
      <c r="EZ17" s="293"/>
      <c r="FA17" s="293"/>
      <c r="FB17" s="293"/>
      <c r="FC17" s="293"/>
      <c r="FD17" s="293"/>
      <c r="FE17" s="293"/>
      <c r="FF17" s="293"/>
      <c r="FG17" s="293"/>
      <c r="FH17" s="293"/>
      <c r="FI17" s="293"/>
      <c r="FJ17" s="293"/>
      <c r="FK17" s="293"/>
      <c r="FL17" s="293"/>
      <c r="FM17" s="293"/>
      <c r="FN17" s="293"/>
      <c r="FO17" s="293"/>
      <c r="FP17" s="293"/>
      <c r="FQ17" s="389"/>
      <c r="FR17" s="25"/>
      <c r="FS17" s="25"/>
      <c r="FT17" s="25"/>
      <c r="FU17" s="25"/>
      <c r="FV17" s="25"/>
      <c r="FW17" s="25"/>
      <c r="FX17" s="25"/>
      <c r="FY17" s="293"/>
      <c r="FZ17" s="293"/>
      <c r="GA17" s="293"/>
      <c r="GB17" s="293"/>
      <c r="GC17" s="293"/>
      <c r="GD17" s="293"/>
      <c r="GE17" s="293"/>
      <c r="GF17" s="393"/>
      <c r="GG17" s="393"/>
      <c r="GH17" s="393"/>
      <c r="GI17" s="393"/>
      <c r="GJ17" s="393"/>
      <c r="GK17" s="393"/>
      <c r="GL17" s="393"/>
      <c r="GM17" s="393"/>
    </row>
    <row r="18" spans="1:195" s="3" customFormat="1" ht="13.8" x14ac:dyDescent="0.3">
      <c r="A18" s="17"/>
      <c r="B18" s="42" t="s">
        <v>22</v>
      </c>
      <c r="C18" s="273">
        <v>1031.4981033743857</v>
      </c>
      <c r="D18" s="273">
        <v>762.62663322175763</v>
      </c>
      <c r="E18" s="273">
        <v>268.87147015262804</v>
      </c>
      <c r="F18" s="276">
        <v>0.35255976966968217</v>
      </c>
      <c r="G18" s="274"/>
      <c r="H18" s="273">
        <v>650.49773819656116</v>
      </c>
      <c r="I18" s="273">
        <v>112.12889502519647</v>
      </c>
      <c r="J18" s="276">
        <v>0.17237399677370505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85">
        <v>98.352684056317074</v>
      </c>
      <c r="CS18" s="285">
        <v>96.889831593344525</v>
      </c>
      <c r="CT18" s="349">
        <v>103.31158607082931</v>
      </c>
      <c r="CU18" s="349">
        <v>110.37810365865991</v>
      </c>
      <c r="CV18" s="349">
        <v>118.42113042835004</v>
      </c>
      <c r="CW18" s="349">
        <v>123.50489794175918</v>
      </c>
      <c r="CX18" s="349">
        <v>131.86521306864893</v>
      </c>
      <c r="CY18" s="349">
        <v>128.2857304401939</v>
      </c>
      <c r="CZ18" s="349">
        <v>129.05443638296342</v>
      </c>
      <c r="DA18" s="349">
        <v>126.47972993104747</v>
      </c>
      <c r="DB18" s="349">
        <v>120.43201099945973</v>
      </c>
      <c r="DC18" s="349">
        <v>119.79285841986425</v>
      </c>
      <c r="DD18" s="349">
        <v>125.18375475359147</v>
      </c>
      <c r="DE18" s="349">
        <v>123.64573559515981</v>
      </c>
      <c r="DF18" s="349">
        <v>130.05071421074621</v>
      </c>
      <c r="DG18" s="349">
        <v>124.09662557480347</v>
      </c>
      <c r="DH18" s="349">
        <v>133.18030734626296</v>
      </c>
      <c r="DI18" s="349">
        <v>136.4827740399447</v>
      </c>
      <c r="DJ18" s="349">
        <v>138.31804176486006</v>
      </c>
      <c r="DK18" s="349">
        <v>141.74225956991393</v>
      </c>
      <c r="DL18" s="349">
        <v>132.68235300945804</v>
      </c>
      <c r="DM18" s="349">
        <v>139.41745538848329</v>
      </c>
      <c r="DN18" s="349">
        <v>130.9835097318506</v>
      </c>
      <c r="DO18" s="349">
        <v>136.46925045043494</v>
      </c>
      <c r="DP18" s="349">
        <v>128.51121154852285</v>
      </c>
      <c r="DQ18" s="349">
        <v>111.79414719982562</v>
      </c>
      <c r="DR18" s="349">
        <v>138.77780857906174</v>
      </c>
      <c r="DS18" s="349">
        <v>142.42703637182106</v>
      </c>
      <c r="DT18" s="349">
        <v>156.0538782606755</v>
      </c>
      <c r="DU18" s="349">
        <v>168.97898532310825</v>
      </c>
      <c r="DV18" s="349">
        <v>180.76341062055872</v>
      </c>
      <c r="DW18" s="349">
        <v>180.39134555783718</v>
      </c>
      <c r="DX18" s="349">
        <v>175.3562738859743</v>
      </c>
      <c r="DY18" s="349">
        <v>175.99948839274981</v>
      </c>
      <c r="DZ18" s="349">
        <v>181.54665590672755</v>
      </c>
      <c r="EA18" s="349">
        <v>166.86123424356254</v>
      </c>
      <c r="EB18" s="349">
        <v>156.42503807175194</v>
      </c>
      <c r="EC18" s="349">
        <v>154.7752896532842</v>
      </c>
      <c r="ED18" s="349">
        <v>169.4223892523066</v>
      </c>
      <c r="EE18" s="349">
        <v>163.76417566574901</v>
      </c>
      <c r="EF18" s="349">
        <v>176.82447841763508</v>
      </c>
      <c r="EG18" s="349">
        <v>178.54745931069334</v>
      </c>
      <c r="EH18" s="349">
        <v>171.93375981972585</v>
      </c>
      <c r="EI18" s="349">
        <v>176.22644462187975</v>
      </c>
      <c r="EJ18" s="349">
        <v>163.40689659661263</v>
      </c>
      <c r="EK18" s="349">
        <v>159.01933621427617</v>
      </c>
      <c r="EL18" s="349">
        <v>146.89023139613846</v>
      </c>
      <c r="EM18" s="349">
        <v>134.90313352995776</v>
      </c>
      <c r="EN18" s="349">
        <v>127.43343572588272</v>
      </c>
      <c r="EO18" s="349">
        <v>131.80741941621696</v>
      </c>
      <c r="EP18" s="349">
        <v>129.90327855105474</v>
      </c>
      <c r="EQ18" s="349">
        <v>128.83395564146758</v>
      </c>
      <c r="ER18" s="349">
        <v>132.51964886193917</v>
      </c>
      <c r="ES18" s="349">
        <v>144.59649100206792</v>
      </c>
      <c r="ET18" s="349">
        <v>155.10868950569795</v>
      </c>
      <c r="EU18" s="349">
        <v>157.16322454305489</v>
      </c>
      <c r="EV18" s="349">
        <v>154.73758270554538</v>
      </c>
      <c r="EW18" s="349">
        <v>155.90281732170084</v>
      </c>
      <c r="EX18" s="349">
        <v>146.51214064544155</v>
      </c>
      <c r="EY18" s="349">
        <v>150.61611906585551</v>
      </c>
      <c r="EZ18" s="349">
        <v>144.55860596325218</v>
      </c>
      <c r="FA18" s="349">
        <v>140.62991148325261</v>
      </c>
      <c r="FB18" s="349">
        <v>150.75378696702401</v>
      </c>
      <c r="FC18" s="349">
        <v>156.2320070833909</v>
      </c>
      <c r="FD18" s="349">
        <v>170.45232172483799</v>
      </c>
      <c r="FE18" s="349">
        <v>167.58112997389611</v>
      </c>
      <c r="FF18" s="349">
        <v>182.06050472759796</v>
      </c>
      <c r="FG18" s="349">
        <v>188.18662214585001</v>
      </c>
      <c r="FH18" s="349">
        <v>199.36340068156088</v>
      </c>
      <c r="FI18" s="349">
        <v>193.98488297123424</v>
      </c>
      <c r="FJ18" s="349">
        <v>197.13356409612987</v>
      </c>
      <c r="FK18" s="349">
        <v>191.39027355996274</v>
      </c>
      <c r="FL18" s="349">
        <v>196.31240991250604</v>
      </c>
      <c r="FM18" s="349">
        <v>179.07945571091102</v>
      </c>
      <c r="FN18" s="349">
        <v>197.86611020778474</v>
      </c>
      <c r="FO18" s="349">
        <v>206.05337913298735</v>
      </c>
      <c r="FP18" s="349">
        <v>252.18674841019654</v>
      </c>
      <c r="FQ18" s="389"/>
      <c r="FR18" s="28">
        <v>1310.5805044570798</v>
      </c>
      <c r="FS18" s="28">
        <v>1584.3093175941322</v>
      </c>
      <c r="FT18" s="28">
        <v>1996.1176089056053</v>
      </c>
      <c r="FU18" s="28">
        <v>2043.7351168317455</v>
      </c>
      <c r="FV18" s="28">
        <v>1971.3890297720695</v>
      </c>
      <c r="FW18" s="28">
        <v>2034.9487968067756</v>
      </c>
      <c r="FX18" s="28">
        <v>1608.6725236892119</v>
      </c>
      <c r="FY18" s="295">
        <v>1406.7682129914378</v>
      </c>
      <c r="FZ18" s="349">
        <v>1592.2527814355096</v>
      </c>
      <c r="GA18" s="349">
        <v>1907.4614758904252</v>
      </c>
      <c r="GB18" s="349">
        <v>1952.1386325500107</v>
      </c>
      <c r="GC18" s="349">
        <v>1715.1348029859255</v>
      </c>
      <c r="GD18" s="349">
        <f>'EDE''s'!C18</f>
        <v>1031.4981033743857</v>
      </c>
      <c r="GE18" s="349">
        <f>'EDE''s'!D18</f>
        <v>762.62663322175763</v>
      </c>
      <c r="GF18" s="393"/>
      <c r="GG18" s="393"/>
      <c r="GH18" s="393"/>
      <c r="GI18" s="393"/>
      <c r="GJ18" s="393"/>
      <c r="GK18" s="393"/>
      <c r="GL18" s="393"/>
      <c r="GM18" s="393"/>
    </row>
    <row r="19" spans="1:195" s="3" customFormat="1" ht="13.8" x14ac:dyDescent="0.3">
      <c r="A19" s="17"/>
      <c r="B19" s="21" t="s">
        <v>18</v>
      </c>
      <c r="C19" s="275">
        <v>317.63100996516096</v>
      </c>
      <c r="D19" s="275">
        <v>231.94794313651224</v>
      </c>
      <c r="E19" s="275">
        <v>85.68306682864872</v>
      </c>
      <c r="F19" s="272">
        <v>0.36940645245653342</v>
      </c>
      <c r="G19" s="271"/>
      <c r="H19" s="275">
        <v>202.36946306243232</v>
      </c>
      <c r="I19" s="275">
        <v>29.57848007407992</v>
      </c>
      <c r="J19" s="272">
        <v>0.14616078743537883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86">
        <v>30.219214275257084</v>
      </c>
      <c r="CS19" s="286">
        <v>30.034797838270226</v>
      </c>
      <c r="CT19" s="351">
        <v>32.296547947433496</v>
      </c>
      <c r="CU19" s="351">
        <v>35.685125471960248</v>
      </c>
      <c r="CV19" s="351">
        <v>37.475831304860634</v>
      </c>
      <c r="CW19" s="351">
        <v>40.347739172548899</v>
      </c>
      <c r="CX19" s="351">
        <v>43.989811180726107</v>
      </c>
      <c r="CY19" s="351">
        <v>41.267263945124796</v>
      </c>
      <c r="CZ19" s="351">
        <v>41.614191285276107</v>
      </c>
      <c r="DA19" s="351">
        <v>39.919845590578134</v>
      </c>
      <c r="DB19" s="351">
        <v>37.571685162179357</v>
      </c>
      <c r="DC19" s="351">
        <v>36.747780952370931</v>
      </c>
      <c r="DD19" s="351">
        <v>38.550523189784613</v>
      </c>
      <c r="DE19" s="351">
        <v>38.625006093229032</v>
      </c>
      <c r="DF19" s="351">
        <v>39.777181799451668</v>
      </c>
      <c r="DG19" s="351">
        <v>38.626318585059224</v>
      </c>
      <c r="DH19" s="351">
        <v>41.374335707848765</v>
      </c>
      <c r="DI19" s="351">
        <v>42.726492325066218</v>
      </c>
      <c r="DJ19" s="351">
        <v>43.736977078448646</v>
      </c>
      <c r="DK19" s="351">
        <v>44.517131641780139</v>
      </c>
      <c r="DL19" s="351">
        <v>41.763115060558604</v>
      </c>
      <c r="DM19" s="351">
        <v>43.806976419618024</v>
      </c>
      <c r="DN19" s="351">
        <v>40.995623508586675</v>
      </c>
      <c r="DO19" s="351">
        <v>42.098042494760818</v>
      </c>
      <c r="DP19" s="351">
        <v>39.482774466891996</v>
      </c>
      <c r="DQ19" s="351">
        <v>34.325798323461598</v>
      </c>
      <c r="DR19" s="351">
        <v>42.114771177234083</v>
      </c>
      <c r="DS19" s="351">
        <v>43.428111873514453</v>
      </c>
      <c r="DT19" s="351">
        <v>47.676184698914064</v>
      </c>
      <c r="DU19" s="351">
        <v>51.579071223539884</v>
      </c>
      <c r="DV19" s="351">
        <v>55.397223274249185</v>
      </c>
      <c r="DW19" s="351">
        <v>55.540916146002345</v>
      </c>
      <c r="DX19" s="351">
        <v>52.974703182134114</v>
      </c>
      <c r="DY19" s="351">
        <v>52.962411724235864</v>
      </c>
      <c r="DZ19" s="351">
        <v>53.410260590644143</v>
      </c>
      <c r="EA19" s="351">
        <v>49.405513124429703</v>
      </c>
      <c r="EB19" s="351">
        <v>46.04566747178275</v>
      </c>
      <c r="EC19" s="351">
        <v>44.755511393860928</v>
      </c>
      <c r="ED19" s="351">
        <v>50.663218056058241</v>
      </c>
      <c r="EE19" s="351">
        <v>49.678613347687346</v>
      </c>
      <c r="EF19" s="351">
        <v>52.350699056516547</v>
      </c>
      <c r="EG19" s="351">
        <v>53.217898056035821</v>
      </c>
      <c r="EH19" s="351">
        <v>52.765688411828798</v>
      </c>
      <c r="EI19" s="351">
        <v>53.943618610192487</v>
      </c>
      <c r="EJ19" s="351">
        <v>48.994052019890056</v>
      </c>
      <c r="EK19" s="351">
        <v>48.786997243757313</v>
      </c>
      <c r="EL19" s="351">
        <v>45.22053807197792</v>
      </c>
      <c r="EM19" s="351">
        <v>42.947724286882945</v>
      </c>
      <c r="EN19" s="351">
        <v>36.63966570218011</v>
      </c>
      <c r="EO19" s="351">
        <v>40.719334534868459</v>
      </c>
      <c r="EP19" s="351">
        <v>40.110742888022457</v>
      </c>
      <c r="EQ19" s="351">
        <v>40.735218942587572</v>
      </c>
      <c r="ER19" s="351">
        <v>44.164500994773704</v>
      </c>
      <c r="ES19" s="351">
        <v>46.101973511052776</v>
      </c>
      <c r="ET19" s="351">
        <v>48.591245191408596</v>
      </c>
      <c r="EU19" s="351">
        <v>50.229235987390439</v>
      </c>
      <c r="EV19" s="351">
        <v>48.132091820848451</v>
      </c>
      <c r="EW19" s="351">
        <v>49.448958432350395</v>
      </c>
      <c r="EX19" s="351">
        <v>47.414892618248871</v>
      </c>
      <c r="EY19" s="351">
        <v>48.268930960068879</v>
      </c>
      <c r="EZ19" s="351">
        <v>43.762951666295194</v>
      </c>
      <c r="FA19" s="351">
        <v>42.407126702545419</v>
      </c>
      <c r="FB19" s="351">
        <v>45.856939492948882</v>
      </c>
      <c r="FC19" s="351">
        <v>47.762025419744603</v>
      </c>
      <c r="FD19" s="351">
        <v>52.158899854978159</v>
      </c>
      <c r="FE19" s="351">
        <v>51.509297747892091</v>
      </c>
      <c r="FF19" s="351">
        <v>57.08307245607012</v>
      </c>
      <c r="FG19" s="351">
        <v>60.4271825893616</v>
      </c>
      <c r="FH19" s="351">
        <v>58.8178828984815</v>
      </c>
      <c r="FI19" s="351">
        <v>58.194743985437107</v>
      </c>
      <c r="FJ19" s="351">
        <v>58.399543072683862</v>
      </c>
      <c r="FK19" s="351">
        <v>57.007370130825052</v>
      </c>
      <c r="FL19" s="351">
        <v>62.673247490000001</v>
      </c>
      <c r="FM19" s="351">
        <v>57.650542814200527</v>
      </c>
      <c r="FN19" s="351">
        <v>60.160201880133961</v>
      </c>
      <c r="FO19" s="351">
        <v>63.400967515084922</v>
      </c>
      <c r="FP19" s="351">
        <v>73.746050265741559</v>
      </c>
      <c r="FQ19" s="389"/>
      <c r="FR19" s="22">
        <v>428.38292750694706</v>
      </c>
      <c r="FS19" s="22">
        <v>517.49897509925984</v>
      </c>
      <c r="FT19" s="22">
        <v>681.54095839136403</v>
      </c>
      <c r="FU19" s="22">
        <v>715.41955113488268</v>
      </c>
      <c r="FV19" s="22">
        <v>673.40445161497883</v>
      </c>
      <c r="FW19" s="22">
        <v>686.19115294139112</v>
      </c>
      <c r="FX19" s="22">
        <v>535.05647708810432</v>
      </c>
      <c r="FY19" s="296">
        <v>447.16983412658595</v>
      </c>
      <c r="FZ19" s="351">
        <v>496.59772390419243</v>
      </c>
      <c r="GA19" s="351">
        <v>578.29773980525147</v>
      </c>
      <c r="GB19" s="351">
        <v>589.37022602647107</v>
      </c>
      <c r="GC19" s="351">
        <v>540.55679158380076</v>
      </c>
      <c r="GD19" s="351">
        <f>'EDE''s'!C19</f>
        <v>317.63100996516096</v>
      </c>
      <c r="GE19" s="351">
        <f>'EDE''s'!D19</f>
        <v>231.94794313651224</v>
      </c>
      <c r="GF19" s="393"/>
      <c r="GG19" s="393"/>
      <c r="GH19" s="393"/>
      <c r="GI19" s="393"/>
      <c r="GJ19" s="393"/>
      <c r="GK19" s="393"/>
      <c r="GL19" s="393"/>
      <c r="GM19" s="393"/>
    </row>
    <row r="20" spans="1:195" s="3" customFormat="1" ht="13.8" x14ac:dyDescent="0.3">
      <c r="A20" s="17"/>
      <c r="B20" s="21" t="s">
        <v>19</v>
      </c>
      <c r="C20" s="275">
        <v>355.55472700755257</v>
      </c>
      <c r="D20" s="275">
        <v>271.36261058031175</v>
      </c>
      <c r="E20" s="275">
        <v>84.192116427240819</v>
      </c>
      <c r="F20" s="272">
        <v>0.31025687823092174</v>
      </c>
      <c r="G20" s="271"/>
      <c r="H20" s="275">
        <v>238.17572282185077</v>
      </c>
      <c r="I20" s="275">
        <v>33.186887758460983</v>
      </c>
      <c r="J20" s="272">
        <v>0.13933782740436526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86">
        <v>38.1408206363066</v>
      </c>
      <c r="CS20" s="286">
        <v>37.153174774808747</v>
      </c>
      <c r="CT20" s="351">
        <v>39.76249338089022</v>
      </c>
      <c r="CU20" s="351">
        <v>41.956704037353603</v>
      </c>
      <c r="CV20" s="351">
        <v>46.555343937664119</v>
      </c>
      <c r="CW20" s="351">
        <v>49.006798609996899</v>
      </c>
      <c r="CX20" s="351">
        <v>51.035712820529</v>
      </c>
      <c r="CY20" s="351">
        <v>48.440059126890247</v>
      </c>
      <c r="CZ20" s="351">
        <v>48.276281267211104</v>
      </c>
      <c r="DA20" s="351">
        <v>47.88833688693353</v>
      </c>
      <c r="DB20" s="351">
        <v>46.538452539784778</v>
      </c>
      <c r="DC20" s="351">
        <v>45.294332801617941</v>
      </c>
      <c r="DD20" s="351">
        <v>46.471636381742307</v>
      </c>
      <c r="DE20" s="351">
        <v>46.36289920638098</v>
      </c>
      <c r="DF20" s="351">
        <v>48.278858520123791</v>
      </c>
      <c r="DG20" s="351">
        <v>45.383982693961968</v>
      </c>
      <c r="DH20" s="351">
        <v>48.987024157005202</v>
      </c>
      <c r="DI20" s="351">
        <v>50.146173135705439</v>
      </c>
      <c r="DJ20" s="351">
        <v>50.78311723670852</v>
      </c>
      <c r="DK20" s="351">
        <v>52.475700126858598</v>
      </c>
      <c r="DL20" s="351">
        <v>49.398854859380606</v>
      </c>
      <c r="DM20" s="351">
        <v>51.415243071542939</v>
      </c>
      <c r="DN20" s="351">
        <v>47.672876512032992</v>
      </c>
      <c r="DO20" s="351">
        <v>48.909415189396086</v>
      </c>
      <c r="DP20" s="351">
        <v>45.556229233136158</v>
      </c>
      <c r="DQ20" s="351">
        <v>39.445596963408001</v>
      </c>
      <c r="DR20" s="351">
        <v>48.620631535005103</v>
      </c>
      <c r="DS20" s="351">
        <v>49.504474566939209</v>
      </c>
      <c r="DT20" s="351">
        <v>54.729999593055254</v>
      </c>
      <c r="DU20" s="351">
        <v>58.167200558431247</v>
      </c>
      <c r="DV20" s="351">
        <v>61.283522471023801</v>
      </c>
      <c r="DW20" s="351">
        <v>61.339306569008613</v>
      </c>
      <c r="DX20" s="351">
        <v>58.384001839840941</v>
      </c>
      <c r="DY20" s="351">
        <v>59.586516172667743</v>
      </c>
      <c r="DZ20" s="351">
        <v>59.227783930280026</v>
      </c>
      <c r="EA20" s="351">
        <v>55.433755995265827</v>
      </c>
      <c r="EB20" s="351">
        <v>52.19033086902256</v>
      </c>
      <c r="EC20" s="351">
        <v>51.527902776740177</v>
      </c>
      <c r="ED20" s="351">
        <v>57.984457830506628</v>
      </c>
      <c r="EE20" s="351">
        <v>55.464423660670406</v>
      </c>
      <c r="EF20" s="351">
        <v>60.023700907766198</v>
      </c>
      <c r="EG20" s="351">
        <v>61.534966099806901</v>
      </c>
      <c r="EH20" s="351">
        <v>59.988072264703099</v>
      </c>
      <c r="EI20" s="351">
        <v>60.825840739301299</v>
      </c>
      <c r="EJ20" s="351">
        <v>56.711815149980737</v>
      </c>
      <c r="EK20" s="351">
        <v>56.056475226817099</v>
      </c>
      <c r="EL20" s="351">
        <v>52.702007985888201</v>
      </c>
      <c r="EM20" s="351">
        <v>48.194631652759213</v>
      </c>
      <c r="EN20" s="351">
        <v>48.775786236871099</v>
      </c>
      <c r="EO20" s="351">
        <v>48.401509287736801</v>
      </c>
      <c r="EP20" s="351">
        <v>47.487880286476802</v>
      </c>
      <c r="EQ20" s="351">
        <v>45.728583081498599</v>
      </c>
      <c r="ER20" s="351">
        <v>47.781963929267448</v>
      </c>
      <c r="ES20" s="351">
        <v>51.697923490332599</v>
      </c>
      <c r="ET20" s="351">
        <v>55.077131096212113</v>
      </c>
      <c r="EU20" s="351">
        <v>54.659960324818201</v>
      </c>
      <c r="EV20" s="351">
        <v>54.406098848469604</v>
      </c>
      <c r="EW20" s="351">
        <v>54.672622531165906</v>
      </c>
      <c r="EX20" s="351">
        <v>51.923887501673526</v>
      </c>
      <c r="EY20" s="351">
        <v>53.652600050080601</v>
      </c>
      <c r="EZ20" s="351">
        <v>50.9845719432602</v>
      </c>
      <c r="FA20" s="351">
        <v>50.481592589868498</v>
      </c>
      <c r="FB20" s="351">
        <v>54.315143300845079</v>
      </c>
      <c r="FC20" s="351">
        <v>55.198860204309433</v>
      </c>
      <c r="FD20" s="351">
        <v>60.382442542028564</v>
      </c>
      <c r="FE20" s="351">
        <v>59.539643215816753</v>
      </c>
      <c r="FF20" s="351">
        <v>63.782402996969701</v>
      </c>
      <c r="FG20" s="351">
        <v>66.788401567030704</v>
      </c>
      <c r="FH20" s="351">
        <v>70.784633507661198</v>
      </c>
      <c r="FI20" s="351">
        <v>68.70517773398214</v>
      </c>
      <c r="FJ20" s="351">
        <v>70.3109729832195</v>
      </c>
      <c r="FK20" s="351">
        <v>71.636138659984994</v>
      </c>
      <c r="FL20" s="351">
        <v>67.072182814827357</v>
      </c>
      <c r="FM20" s="351">
        <v>62.125560237744402</v>
      </c>
      <c r="FN20" s="351">
        <v>68.908172818054993</v>
      </c>
      <c r="FO20" s="351">
        <v>70.431071148057001</v>
      </c>
      <c r="FP20" s="351">
        <v>87.017739988868797</v>
      </c>
      <c r="FQ20" s="389"/>
      <c r="FR20" s="22">
        <v>525.97759511276706</v>
      </c>
      <c r="FS20" s="22">
        <v>628.23394589062582</v>
      </c>
      <c r="FT20" s="22">
        <v>808.03383798678169</v>
      </c>
      <c r="FU20" s="22">
        <v>847.07498647311093</v>
      </c>
      <c r="FV20" s="22">
        <v>786.96653205523603</v>
      </c>
      <c r="FW20" s="22">
        <v>798.99144110287818</v>
      </c>
      <c r="FX20" s="22">
        <v>609.96002778135141</v>
      </c>
      <c r="FY20" s="296">
        <v>540.04851081998686</v>
      </c>
      <c r="FZ20" s="351">
        <v>586.28578109083946</v>
      </c>
      <c r="GA20" s="351">
        <v>651.27901942806193</v>
      </c>
      <c r="GB20" s="351">
        <v>673.20462516396265</v>
      </c>
      <c r="GC20" s="351">
        <v>614.26594666460335</v>
      </c>
      <c r="GD20" s="351">
        <f>'EDE''s'!C20</f>
        <v>355.55472700755257</v>
      </c>
      <c r="GE20" s="351">
        <f>'EDE''s'!D20</f>
        <v>271.36261058031175</v>
      </c>
      <c r="GF20" s="393"/>
      <c r="GG20" s="393"/>
      <c r="GH20" s="393"/>
      <c r="GI20" s="393"/>
      <c r="GJ20" s="393"/>
      <c r="GK20" s="393"/>
      <c r="GL20" s="393"/>
      <c r="GM20" s="393"/>
    </row>
    <row r="21" spans="1:195" s="3" customFormat="1" ht="13.8" x14ac:dyDescent="0.3">
      <c r="A21" s="17"/>
      <c r="B21" s="21" t="s">
        <v>20</v>
      </c>
      <c r="C21" s="275">
        <v>358.31236640167219</v>
      </c>
      <c r="D21" s="275">
        <v>259.31607950493361</v>
      </c>
      <c r="E21" s="275">
        <v>98.996286896738582</v>
      </c>
      <c r="F21" s="272">
        <v>0.38175915309893127</v>
      </c>
      <c r="G21" s="271"/>
      <c r="H21" s="275">
        <v>209.9525523122781</v>
      </c>
      <c r="I21" s="275">
        <v>49.363527192655511</v>
      </c>
      <c r="J21" s="272">
        <v>0.23511753798178864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86">
        <v>29.992649144753386</v>
      </c>
      <c r="CS21" s="286">
        <v>29.701858980265559</v>
      </c>
      <c r="CT21" s="351">
        <v>31.252544742505592</v>
      </c>
      <c r="CU21" s="351">
        <v>32.736274149346066</v>
      </c>
      <c r="CV21" s="351">
        <v>34.389955185825279</v>
      </c>
      <c r="CW21" s="351">
        <v>34.150360159213378</v>
      </c>
      <c r="CX21" s="351">
        <v>36.839689067393813</v>
      </c>
      <c r="CY21" s="351">
        <v>38.578407368178858</v>
      </c>
      <c r="CZ21" s="351">
        <v>39.163963830476213</v>
      </c>
      <c r="DA21" s="351">
        <v>38.671547453535815</v>
      </c>
      <c r="DB21" s="351">
        <v>36.3218732974956</v>
      </c>
      <c r="DC21" s="351">
        <v>37.750744665875381</v>
      </c>
      <c r="DD21" s="351">
        <v>40.161595182064559</v>
      </c>
      <c r="DE21" s="351">
        <v>38.657830295549786</v>
      </c>
      <c r="DF21" s="351">
        <v>41.994673891170734</v>
      </c>
      <c r="DG21" s="351">
        <v>40.086324295782276</v>
      </c>
      <c r="DH21" s="351">
        <v>42.818947481408983</v>
      </c>
      <c r="DI21" s="351">
        <v>43.610108579173044</v>
      </c>
      <c r="DJ21" s="351">
        <v>43.797947449702889</v>
      </c>
      <c r="DK21" s="351">
        <v>44.749427801275203</v>
      </c>
      <c r="DL21" s="351">
        <v>41.520383089518816</v>
      </c>
      <c r="DM21" s="351">
        <v>44.195235897322334</v>
      </c>
      <c r="DN21" s="351">
        <v>42.315009711230942</v>
      </c>
      <c r="DO21" s="351">
        <v>45.461792766278045</v>
      </c>
      <c r="DP21" s="351">
        <v>43.472207848494691</v>
      </c>
      <c r="DQ21" s="351">
        <v>38.022751912956025</v>
      </c>
      <c r="DR21" s="351">
        <v>48.042405866822541</v>
      </c>
      <c r="DS21" s="351">
        <v>49.494449931367392</v>
      </c>
      <c r="DT21" s="351">
        <v>53.647693968706207</v>
      </c>
      <c r="DU21" s="351">
        <v>59.232713541137102</v>
      </c>
      <c r="DV21" s="351">
        <v>64.082664875285744</v>
      </c>
      <c r="DW21" s="351">
        <v>63.511122842826225</v>
      </c>
      <c r="DX21" s="351">
        <v>63.997568863999241</v>
      </c>
      <c r="DY21" s="351">
        <v>63.45056049584619</v>
      </c>
      <c r="DZ21" s="351">
        <v>68.908611385803368</v>
      </c>
      <c r="EA21" s="351">
        <v>62.021965123867012</v>
      </c>
      <c r="EB21" s="351">
        <v>58.189039730946618</v>
      </c>
      <c r="EC21" s="351">
        <v>58.491875482683092</v>
      </c>
      <c r="ED21" s="351">
        <v>60.774713365741732</v>
      </c>
      <c r="EE21" s="351">
        <v>58.621138657391256</v>
      </c>
      <c r="EF21" s="351">
        <v>64.450078453352347</v>
      </c>
      <c r="EG21" s="351">
        <v>63.794595154850626</v>
      </c>
      <c r="EH21" s="351">
        <v>59.17999914319396</v>
      </c>
      <c r="EI21" s="351">
        <v>61.45698527238595</v>
      </c>
      <c r="EJ21" s="351">
        <v>57.701029426741833</v>
      </c>
      <c r="EK21" s="351">
        <v>54.175863743701754</v>
      </c>
      <c r="EL21" s="351">
        <v>48.967685338272332</v>
      </c>
      <c r="EM21" s="351">
        <v>43.760777590315605</v>
      </c>
      <c r="EN21" s="351">
        <v>42.017983786831508</v>
      </c>
      <c r="EO21" s="351">
        <v>42.686575593611707</v>
      </c>
      <c r="EP21" s="351">
        <v>42.30465537655548</v>
      </c>
      <c r="EQ21" s="351">
        <v>42.370153617381405</v>
      </c>
      <c r="ER21" s="351">
        <v>40.573183937898037</v>
      </c>
      <c r="ES21" s="351">
        <v>46.796594000682532</v>
      </c>
      <c r="ET21" s="351">
        <v>51.440313218077264</v>
      </c>
      <c r="EU21" s="351">
        <v>52.274028230846262</v>
      </c>
      <c r="EV21" s="351">
        <v>52.199392036227309</v>
      </c>
      <c r="EW21" s="351">
        <v>51.781236358184543</v>
      </c>
      <c r="EX21" s="351">
        <v>47.173360525519136</v>
      </c>
      <c r="EY21" s="351">
        <v>48.694588055706021</v>
      </c>
      <c r="EZ21" s="351">
        <v>49.811082353696783</v>
      </c>
      <c r="FA21" s="351">
        <v>47.741192190838689</v>
      </c>
      <c r="FB21" s="351">
        <v>50.581704173230051</v>
      </c>
      <c r="FC21" s="351">
        <v>53.271121459336854</v>
      </c>
      <c r="FD21" s="351">
        <v>57.910979327831257</v>
      </c>
      <c r="FE21" s="351">
        <v>56.532189010187267</v>
      </c>
      <c r="FF21" s="351">
        <v>61.195029274558145</v>
      </c>
      <c r="FG21" s="351">
        <v>60.971037989457699</v>
      </c>
      <c r="FH21" s="351">
        <v>69.760884275418192</v>
      </c>
      <c r="FI21" s="351">
        <v>67.084961251815002</v>
      </c>
      <c r="FJ21" s="351">
        <v>68.423048040226504</v>
      </c>
      <c r="FK21" s="351">
        <v>62.746764769152705</v>
      </c>
      <c r="FL21" s="351">
        <v>66.566979607678704</v>
      </c>
      <c r="FM21" s="351">
        <v>59.303352658966105</v>
      </c>
      <c r="FN21" s="351">
        <v>68.797735509595796</v>
      </c>
      <c r="FO21" s="351">
        <v>72.221340469845401</v>
      </c>
      <c r="FP21" s="351">
        <v>91.422958155586201</v>
      </c>
      <c r="FQ21" s="389"/>
      <c r="FR21" s="22">
        <v>356.21998183736565</v>
      </c>
      <c r="FS21" s="22">
        <v>438.57639660424644</v>
      </c>
      <c r="FT21" s="22">
        <v>506.54281252745943</v>
      </c>
      <c r="FU21" s="22">
        <v>481.24057922375198</v>
      </c>
      <c r="FV21" s="22">
        <v>511.01804610185457</v>
      </c>
      <c r="FW21" s="22">
        <v>549.7662027625064</v>
      </c>
      <c r="FX21" s="22">
        <v>463.65601881975618</v>
      </c>
      <c r="FY21" s="296">
        <v>419.54986804486498</v>
      </c>
      <c r="FZ21" s="351">
        <v>509.36927644047768</v>
      </c>
      <c r="GA21" s="351">
        <v>677.88471665711177</v>
      </c>
      <c r="GB21" s="351">
        <v>689.56378135957698</v>
      </c>
      <c r="GC21" s="351">
        <v>560.31206473752127</v>
      </c>
      <c r="GD21" s="351">
        <f>'EDE''s'!C21</f>
        <v>358.31236640167219</v>
      </c>
      <c r="GE21" s="351">
        <f>'EDE''s'!D21</f>
        <v>259.31607950493361</v>
      </c>
      <c r="GF21" s="393"/>
      <c r="GG21" s="393"/>
      <c r="GH21" s="393"/>
      <c r="GI21" s="393"/>
      <c r="GJ21" s="393"/>
      <c r="GK21" s="393"/>
      <c r="GL21" s="393"/>
      <c r="GM21" s="393"/>
    </row>
    <row r="22" spans="1:195" s="3" customFormat="1" ht="13.8" x14ac:dyDescent="0.3">
      <c r="A22" s="17"/>
      <c r="B22" s="24"/>
      <c r="C22" s="271"/>
      <c r="D22" s="271"/>
      <c r="E22" s="271"/>
      <c r="F22" s="272"/>
      <c r="G22" s="271"/>
      <c r="H22" s="271"/>
      <c r="I22" s="271"/>
      <c r="J22" s="272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83"/>
      <c r="CS22" s="283"/>
      <c r="CT22" s="293"/>
      <c r="CU22" s="293"/>
      <c r="CV22" s="293"/>
      <c r="CW22" s="293"/>
      <c r="CX22" s="293"/>
      <c r="CY22" s="293"/>
      <c r="CZ22" s="293"/>
      <c r="DA22" s="293"/>
      <c r="DB22" s="293"/>
      <c r="DC22" s="293"/>
      <c r="DD22" s="293"/>
      <c r="DE22" s="293"/>
      <c r="DF22" s="293"/>
      <c r="DG22" s="293"/>
      <c r="DH22" s="293"/>
      <c r="DI22" s="293"/>
      <c r="DJ22" s="293"/>
      <c r="DK22" s="293"/>
      <c r="DL22" s="293"/>
      <c r="DM22" s="293"/>
      <c r="DN22" s="293"/>
      <c r="DO22" s="293"/>
      <c r="DP22" s="293"/>
      <c r="DQ22" s="293"/>
      <c r="DR22" s="293"/>
      <c r="DS22" s="293"/>
      <c r="DT22" s="293"/>
      <c r="DU22" s="293"/>
      <c r="DV22" s="293"/>
      <c r="DW22" s="293"/>
      <c r="DX22" s="293"/>
      <c r="DY22" s="293"/>
      <c r="DZ22" s="293"/>
      <c r="EA22" s="293"/>
      <c r="EB22" s="293"/>
      <c r="EC22" s="293"/>
      <c r="ED22" s="293"/>
      <c r="EE22" s="293"/>
      <c r="EF22" s="293"/>
      <c r="EG22" s="293"/>
      <c r="EH22" s="293"/>
      <c r="EI22" s="293"/>
      <c r="EJ22" s="293"/>
      <c r="EK22" s="293"/>
      <c r="EL22" s="293"/>
      <c r="EM22" s="293"/>
      <c r="EN22" s="293"/>
      <c r="EO22" s="293"/>
      <c r="EP22" s="293"/>
      <c r="EQ22" s="293"/>
      <c r="ER22" s="293"/>
      <c r="ES22" s="293"/>
      <c r="ET22" s="293"/>
      <c r="EU22" s="293"/>
      <c r="EV22" s="293"/>
      <c r="EW22" s="293"/>
      <c r="EX22" s="293"/>
      <c r="EY22" s="293"/>
      <c r="EZ22" s="293"/>
      <c r="FA22" s="293"/>
      <c r="FB22" s="293"/>
      <c r="FC22" s="293"/>
      <c r="FD22" s="293"/>
      <c r="FE22" s="293"/>
      <c r="FF22" s="293"/>
      <c r="FG22" s="293"/>
      <c r="FH22" s="293"/>
      <c r="FI22" s="293"/>
      <c r="FJ22" s="293"/>
      <c r="FK22" s="293"/>
      <c r="FL22" s="293"/>
      <c r="FM22" s="293"/>
      <c r="FN22" s="293"/>
      <c r="FO22" s="293"/>
      <c r="FP22" s="293"/>
      <c r="FQ22" s="389"/>
      <c r="FR22" s="25"/>
      <c r="FS22" s="25"/>
      <c r="FT22" s="25"/>
      <c r="FU22" s="25"/>
      <c r="FV22" s="25"/>
      <c r="FW22" s="25"/>
      <c r="FX22" s="25"/>
      <c r="FY22" s="293"/>
      <c r="FZ22" s="293"/>
      <c r="GA22" s="293"/>
      <c r="GB22" s="293"/>
      <c r="GC22" s="293"/>
      <c r="GD22" s="293"/>
      <c r="GE22" s="293"/>
      <c r="GF22" s="393"/>
      <c r="GG22" s="393"/>
      <c r="GH22" s="393"/>
      <c r="GI22" s="393"/>
      <c r="GJ22" s="393"/>
      <c r="GK22" s="393"/>
      <c r="GL22" s="393"/>
      <c r="GM22" s="393"/>
    </row>
    <row r="23" spans="1:195" s="3" customFormat="1" ht="13.8" x14ac:dyDescent="0.3">
      <c r="A23" s="45"/>
      <c r="B23" s="42" t="s">
        <v>23</v>
      </c>
      <c r="C23" s="273">
        <v>6008.0666022651812</v>
      </c>
      <c r="D23" s="273">
        <v>5953.4387158350773</v>
      </c>
      <c r="E23" s="273">
        <v>54.627886430103899</v>
      </c>
      <c r="F23" s="276">
        <v>9.1758543318508565E-3</v>
      </c>
      <c r="G23" s="274"/>
      <c r="H23" s="273">
        <v>4275.9187071449214</v>
      </c>
      <c r="I23" s="273">
        <v>1677.5200086901559</v>
      </c>
      <c r="J23" s="276">
        <v>0.39231803118405278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85">
        <v>720.02619859855599</v>
      </c>
      <c r="CS23" s="285">
        <v>712.02874772800396</v>
      </c>
      <c r="CT23" s="349">
        <v>831.65337207604398</v>
      </c>
      <c r="CU23" s="349">
        <v>814.82678583956101</v>
      </c>
      <c r="CV23" s="349">
        <v>905.44527710912496</v>
      </c>
      <c r="CW23" s="349">
        <v>880.02733373605395</v>
      </c>
      <c r="CX23" s="349">
        <v>953.31356486987704</v>
      </c>
      <c r="CY23" s="349">
        <v>615.63549500867896</v>
      </c>
      <c r="CZ23" s="349">
        <v>671.97382725368595</v>
      </c>
      <c r="DA23" s="349">
        <v>654.5287599549689</v>
      </c>
      <c r="DB23" s="349">
        <v>610.03461509600493</v>
      </c>
      <c r="DC23" s="349">
        <v>592.70798027955607</v>
      </c>
      <c r="DD23" s="349">
        <v>421.39519607016803</v>
      </c>
      <c r="DE23" s="349">
        <v>371.79915174813539</v>
      </c>
      <c r="DF23" s="349">
        <v>496.59449225561514</v>
      </c>
      <c r="DG23" s="349">
        <v>560.23823321004068</v>
      </c>
      <c r="DH23" s="349">
        <v>778.450356193061</v>
      </c>
      <c r="DI23" s="349">
        <v>666.96944052377353</v>
      </c>
      <c r="DJ23" s="349">
        <v>737.64703166032666</v>
      </c>
      <c r="DK23" s="349">
        <v>722.22152261401197</v>
      </c>
      <c r="DL23" s="349">
        <v>713.05315732991505</v>
      </c>
      <c r="DM23" s="349">
        <v>735.616506218376</v>
      </c>
      <c r="DN23" s="349">
        <v>662.28004195922802</v>
      </c>
      <c r="DO23" s="349">
        <v>596.30786525499298</v>
      </c>
      <c r="DP23" s="349">
        <v>602.12121098048203</v>
      </c>
      <c r="DQ23" s="349">
        <v>606.76467567662894</v>
      </c>
      <c r="DR23" s="349">
        <v>647.025434320317</v>
      </c>
      <c r="DS23" s="349">
        <v>630.14070841063608</v>
      </c>
      <c r="DT23" s="349">
        <v>719.1179642059119</v>
      </c>
      <c r="DU23" s="349">
        <v>701.99162882558608</v>
      </c>
      <c r="DV23" s="349">
        <v>729.97647256644495</v>
      </c>
      <c r="DW23" s="349">
        <v>686.62569150759703</v>
      </c>
      <c r="DX23" s="349">
        <v>707.17205891325909</v>
      </c>
      <c r="DY23" s="349">
        <v>681.46364359723202</v>
      </c>
      <c r="DZ23" s="349">
        <v>650.46765901211393</v>
      </c>
      <c r="EA23" s="349">
        <v>619.51416554947991</v>
      </c>
      <c r="EB23" s="349">
        <v>555.59719750109252</v>
      </c>
      <c r="EC23" s="349">
        <v>566.34643619305155</v>
      </c>
      <c r="ED23" s="349">
        <v>668.49987551412175</v>
      </c>
      <c r="EE23" s="349">
        <v>705.43257676904159</v>
      </c>
      <c r="EF23" s="349">
        <v>785.18405746372969</v>
      </c>
      <c r="EG23" s="349">
        <v>713.77986131737941</v>
      </c>
      <c r="EH23" s="349">
        <v>841.96170196549303</v>
      </c>
      <c r="EI23" s="349">
        <v>831.73363698294349</v>
      </c>
      <c r="EJ23" s="349">
        <v>904.69949570431095</v>
      </c>
      <c r="EK23" s="349">
        <v>927.85867226500068</v>
      </c>
      <c r="EL23" s="349">
        <v>825.7039961340804</v>
      </c>
      <c r="EM23" s="349">
        <v>900.01681153556774</v>
      </c>
      <c r="EN23" s="349">
        <v>641.72638472228425</v>
      </c>
      <c r="EO23" s="349">
        <v>886.40947704339533</v>
      </c>
      <c r="EP23" s="349">
        <v>857.50757757404745</v>
      </c>
      <c r="EQ23" s="349">
        <v>807.8917153960208</v>
      </c>
      <c r="ER23" s="349">
        <v>1082.3835524091737</v>
      </c>
      <c r="ES23" s="349">
        <v>1129.9557175364059</v>
      </c>
      <c r="ET23" s="349">
        <v>1229.9096183338108</v>
      </c>
      <c r="EU23" s="349">
        <v>1273.5001033210913</v>
      </c>
      <c r="EV23" s="349">
        <v>1224.6159585442681</v>
      </c>
      <c r="EW23" s="349">
        <v>1356.4389060365334</v>
      </c>
      <c r="EX23" s="349">
        <v>1324.2789743271112</v>
      </c>
      <c r="EY23" s="349">
        <v>1342.9254614539607</v>
      </c>
      <c r="EZ23" s="349">
        <v>1001.8069815883255</v>
      </c>
      <c r="FA23" s="349">
        <v>979.9425370182737</v>
      </c>
      <c r="FB23" s="349">
        <v>1225.7158017110783</v>
      </c>
      <c r="FC23" s="349">
        <v>1317.5966487784503</v>
      </c>
      <c r="FD23" s="349">
        <v>1428.3767467389491</v>
      </c>
      <c r="FE23" s="349">
        <v>1417.895429004333</v>
      </c>
      <c r="FF23" s="349">
        <v>1497.7365847930464</v>
      </c>
      <c r="FG23" s="349">
        <v>1418.0940906324156</v>
      </c>
      <c r="FH23" s="349">
        <v>1288.4295246831798</v>
      </c>
      <c r="FI23" s="349">
        <v>1348.332333861772</v>
      </c>
      <c r="FJ23" s="349">
        <v>1216.3728184740378</v>
      </c>
      <c r="FK23" s="349">
        <v>1271.0535465671676</v>
      </c>
      <c r="FL23" s="349">
        <v>1249.5454688830309</v>
      </c>
      <c r="FM23" s="349">
        <v>1171.0633425056726</v>
      </c>
      <c r="FN23" s="349">
        <v>1236.1175859853872</v>
      </c>
      <c r="FO23" s="349">
        <v>1150.9895389602204</v>
      </c>
      <c r="FP23" s="349">
        <v>1200.3506659308696</v>
      </c>
      <c r="FQ23" s="389"/>
      <c r="FR23" s="28">
        <v>10225.76793856784</v>
      </c>
      <c r="FS23" s="28">
        <v>10236.360127687789</v>
      </c>
      <c r="FT23" s="28">
        <v>9885.4654741125287</v>
      </c>
      <c r="FU23" s="28">
        <v>10190.302829846314</v>
      </c>
      <c r="FV23" s="28">
        <v>10940.576132615335</v>
      </c>
      <c r="FW23" s="28">
        <v>10055.774634001968</v>
      </c>
      <c r="FX23" s="28">
        <v>9419.7001674219446</v>
      </c>
      <c r="FY23" s="295">
        <v>8962.2019575501163</v>
      </c>
      <c r="FZ23" s="349">
        <v>7462.5729950376444</v>
      </c>
      <c r="GA23" s="349">
        <v>7982.3813135656892</v>
      </c>
      <c r="GB23" s="349">
        <v>9226.8143193458127</v>
      </c>
      <c r="GC23" s="349">
        <v>13157.543446698102</v>
      </c>
      <c r="GD23" s="349">
        <f>'EDE''s'!C23</f>
        <v>6008.0666022651812</v>
      </c>
      <c r="GE23" s="349">
        <f>'EDE''s'!D23</f>
        <v>5953.4387158350773</v>
      </c>
      <c r="GF23" s="393"/>
      <c r="GG23" s="393"/>
      <c r="GH23" s="393"/>
      <c r="GI23" s="393"/>
      <c r="GJ23" s="393"/>
      <c r="GK23" s="393"/>
      <c r="GL23" s="393"/>
      <c r="GM23" s="393"/>
    </row>
    <row r="24" spans="1:195" s="3" customFormat="1" ht="13.8" x14ac:dyDescent="0.3">
      <c r="A24" s="45"/>
      <c r="B24" s="21" t="s">
        <v>18</v>
      </c>
      <c r="C24" s="275">
        <v>2302.9606967870277</v>
      </c>
      <c r="D24" s="275">
        <v>1695.4240020521813</v>
      </c>
      <c r="E24" s="275">
        <v>607.53669473484638</v>
      </c>
      <c r="F24" s="272">
        <v>0.35833909039831308</v>
      </c>
      <c r="G24" s="271"/>
      <c r="H24" s="275">
        <v>1396.3268610529735</v>
      </c>
      <c r="I24" s="275">
        <v>299.0971409992078</v>
      </c>
      <c r="J24" s="272">
        <v>0.21420281263776442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86">
        <v>148.036024657204</v>
      </c>
      <c r="CS24" s="286">
        <v>161.30798432355999</v>
      </c>
      <c r="CT24" s="351">
        <v>197.532741569921</v>
      </c>
      <c r="CU24" s="351">
        <v>176.07697735075999</v>
      </c>
      <c r="CV24" s="351">
        <v>202.812861483196</v>
      </c>
      <c r="CW24" s="351">
        <v>191.3292020186</v>
      </c>
      <c r="CX24" s="351">
        <v>245.158566831256</v>
      </c>
      <c r="CY24" s="351">
        <v>155.01188906238599</v>
      </c>
      <c r="CZ24" s="351">
        <v>159.627237500012</v>
      </c>
      <c r="DA24" s="351">
        <v>168.97081967213799</v>
      </c>
      <c r="DB24" s="351">
        <v>142.18902544225</v>
      </c>
      <c r="DC24" s="351">
        <v>131.63118563846299</v>
      </c>
      <c r="DD24" s="351">
        <v>113.291654925578</v>
      </c>
      <c r="DE24" s="351">
        <v>102.93684943384299</v>
      </c>
      <c r="DF24" s="351">
        <v>149.9817347067</v>
      </c>
      <c r="DG24" s="351">
        <v>174.56200729619201</v>
      </c>
      <c r="DH24" s="351">
        <v>248.41123908210901</v>
      </c>
      <c r="DI24" s="351">
        <v>221.06666728448999</v>
      </c>
      <c r="DJ24" s="351">
        <v>249.749440574576</v>
      </c>
      <c r="DK24" s="351">
        <v>243.59009432311299</v>
      </c>
      <c r="DL24" s="351">
        <v>239.42972803257101</v>
      </c>
      <c r="DM24" s="351">
        <v>249.39582332549099</v>
      </c>
      <c r="DN24" s="351">
        <v>225.226053513463</v>
      </c>
      <c r="DO24" s="351">
        <v>194.204412426754</v>
      </c>
      <c r="DP24" s="351">
        <v>189.43442120012401</v>
      </c>
      <c r="DQ24" s="351">
        <v>202.88001700485501</v>
      </c>
      <c r="DR24" s="351">
        <v>222.16007856297</v>
      </c>
      <c r="DS24" s="351">
        <v>212.13151031691299</v>
      </c>
      <c r="DT24" s="351">
        <v>249.081115576401</v>
      </c>
      <c r="DU24" s="351">
        <v>247.63308926865199</v>
      </c>
      <c r="DV24" s="351">
        <v>267.64788140679099</v>
      </c>
      <c r="DW24" s="351">
        <v>256.27303807684899</v>
      </c>
      <c r="DX24" s="351">
        <v>272.57545956753899</v>
      </c>
      <c r="DY24" s="351">
        <v>249.781070629244</v>
      </c>
      <c r="DZ24" s="351">
        <v>243.10489876254482</v>
      </c>
      <c r="EA24" s="351">
        <v>229.63854086454711</v>
      </c>
      <c r="EB24" s="351">
        <v>203.79352556110851</v>
      </c>
      <c r="EC24" s="351">
        <v>214.11098389341652</v>
      </c>
      <c r="ED24" s="351">
        <v>258.1897411245472</v>
      </c>
      <c r="EE24" s="351">
        <v>266.52354857110419</v>
      </c>
      <c r="EF24" s="351">
        <v>290.46248858578389</v>
      </c>
      <c r="EG24" s="351">
        <v>266.46055641528102</v>
      </c>
      <c r="EH24" s="351">
        <v>311.60575841122306</v>
      </c>
      <c r="EI24" s="351">
        <v>305.27780508954123</v>
      </c>
      <c r="EJ24" s="351">
        <v>338.16748188509581</v>
      </c>
      <c r="EK24" s="351">
        <v>335.12315882606129</v>
      </c>
      <c r="EL24" s="351">
        <v>293.05758656830295</v>
      </c>
      <c r="EM24" s="351">
        <v>303.31383365866822</v>
      </c>
      <c r="EN24" s="351">
        <v>107.45830529315487</v>
      </c>
      <c r="EO24" s="351">
        <v>320.7283508100092</v>
      </c>
      <c r="EP24" s="351">
        <v>304.90684070280753</v>
      </c>
      <c r="EQ24" s="351">
        <v>286.89791183624817</v>
      </c>
      <c r="ER24" s="351">
        <v>376.33545241075365</v>
      </c>
      <c r="ES24" s="351">
        <v>393.32517100871172</v>
      </c>
      <c r="ET24" s="351">
        <v>433.7898155309291</v>
      </c>
      <c r="EU24" s="351">
        <v>395.05610633176468</v>
      </c>
      <c r="EV24" s="351">
        <v>378.10680068690681</v>
      </c>
      <c r="EW24" s="351">
        <v>433.73468503406042</v>
      </c>
      <c r="EX24" s="351">
        <v>436.14779234783947</v>
      </c>
      <c r="EY24" s="351">
        <v>442.61541299862085</v>
      </c>
      <c r="EZ24" s="351">
        <v>277.05687295218689</v>
      </c>
      <c r="FA24" s="351">
        <v>275.77385011811157</v>
      </c>
      <c r="FB24" s="351">
        <v>350.13689710663272</v>
      </c>
      <c r="FC24" s="351">
        <v>381.11147199612867</v>
      </c>
      <c r="FD24" s="351">
        <v>411.34490987912136</v>
      </c>
      <c r="FE24" s="351">
        <v>412.12975873612601</v>
      </c>
      <c r="FF24" s="351">
        <v>451.77682028834255</v>
      </c>
      <c r="FG24" s="351">
        <v>419.53500070295149</v>
      </c>
      <c r="FH24" s="351">
        <v>499.78930233871665</v>
      </c>
      <c r="FI24" s="351">
        <v>514.762546011616</v>
      </c>
      <c r="FJ24" s="351">
        <v>470.19419849949577</v>
      </c>
      <c r="FK24" s="351">
        <v>481.44244827228971</v>
      </c>
      <c r="FL24" s="351">
        <v>470.85232107000002</v>
      </c>
      <c r="FM24" s="351">
        <v>440.11565143837856</v>
      </c>
      <c r="FN24" s="351">
        <v>472.44216012461322</v>
      </c>
      <c r="FO24" s="351">
        <v>462.92846233014939</v>
      </c>
      <c r="FP24" s="351">
        <v>456.62210182388662</v>
      </c>
      <c r="FQ24" s="389"/>
      <c r="FR24" s="22">
        <v>3203.0999089999996</v>
      </c>
      <c r="FS24" s="22">
        <v>3291.7990120802929</v>
      </c>
      <c r="FT24" s="22">
        <v>3186.1597411203779</v>
      </c>
      <c r="FU24" s="22">
        <v>3271.6096217655131</v>
      </c>
      <c r="FV24" s="22">
        <v>3185.0219025748356</v>
      </c>
      <c r="FW24" s="22">
        <v>2767.1746887172581</v>
      </c>
      <c r="FX24" s="22">
        <v>2383.9739980018489</v>
      </c>
      <c r="FY24" s="296">
        <v>2079.6845155497463</v>
      </c>
      <c r="FZ24" s="351">
        <v>2411.84570492488</v>
      </c>
      <c r="GA24" s="351">
        <v>2842.3411212374299</v>
      </c>
      <c r="GB24" s="351">
        <v>3386.0864685901333</v>
      </c>
      <c r="GC24" s="351">
        <v>4309.1026449918072</v>
      </c>
      <c r="GD24" s="351">
        <f>'EDE''s'!C24</f>
        <v>2302.9606967870277</v>
      </c>
      <c r="GE24" s="351">
        <f>'EDE''s'!D24</f>
        <v>1695.4240020521813</v>
      </c>
      <c r="GF24" s="393"/>
      <c r="GG24" s="393"/>
      <c r="GH24" s="393"/>
      <c r="GI24" s="393"/>
      <c r="GJ24" s="393"/>
      <c r="GK24" s="393"/>
      <c r="GL24" s="393"/>
      <c r="GM24" s="393"/>
    </row>
    <row r="25" spans="1:195" s="3" customFormat="1" ht="13.8" x14ac:dyDescent="0.3">
      <c r="A25" s="45"/>
      <c r="B25" s="21" t="s">
        <v>19</v>
      </c>
      <c r="C25" s="275">
        <v>2097.1400806094598</v>
      </c>
      <c r="D25" s="275">
        <v>2253.184143670615</v>
      </c>
      <c r="E25" s="275">
        <v>-156.04406306115516</v>
      </c>
      <c r="F25" s="272">
        <v>-6.9254909102523257E-2</v>
      </c>
      <c r="G25" s="271"/>
      <c r="H25" s="275">
        <v>1760.2953607637508</v>
      </c>
      <c r="I25" s="275">
        <v>492.88878290686421</v>
      </c>
      <c r="J25" s="272">
        <v>0.28000345504121044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86">
        <v>268.81306514533799</v>
      </c>
      <c r="CS25" s="286">
        <v>266.57386751610397</v>
      </c>
      <c r="CT25" s="351">
        <v>321.97154771743601</v>
      </c>
      <c r="CU25" s="351">
        <v>318.88757198054401</v>
      </c>
      <c r="CV25" s="351">
        <v>343.67053517516803</v>
      </c>
      <c r="CW25" s="351">
        <v>340.19152476081899</v>
      </c>
      <c r="CX25" s="351">
        <v>350.96771287374003</v>
      </c>
      <c r="CY25" s="351">
        <v>267.56368031831698</v>
      </c>
      <c r="CZ25" s="351">
        <v>323.693801988703</v>
      </c>
      <c r="DA25" s="351">
        <v>280.50356791028298</v>
      </c>
      <c r="DB25" s="351">
        <v>246.561221541935</v>
      </c>
      <c r="DC25" s="351">
        <v>240.54620847036401</v>
      </c>
      <c r="DD25" s="351">
        <v>116.27443969185801</v>
      </c>
      <c r="DE25" s="351">
        <v>104.99134699289742</v>
      </c>
      <c r="DF25" s="351">
        <v>153.17316109797113</v>
      </c>
      <c r="DG25" s="351">
        <v>188.89892426032966</v>
      </c>
      <c r="DH25" s="351">
        <v>290.71056653200702</v>
      </c>
      <c r="DI25" s="351">
        <v>261.78385528631156</v>
      </c>
      <c r="DJ25" s="351">
        <v>292.78169777658462</v>
      </c>
      <c r="DK25" s="351">
        <v>288.92323865460497</v>
      </c>
      <c r="DL25" s="351">
        <v>283.07135059809002</v>
      </c>
      <c r="DM25" s="351">
        <v>292.39190356789697</v>
      </c>
      <c r="DN25" s="351">
        <v>264.18695878284302</v>
      </c>
      <c r="DO25" s="351">
        <v>233.46640705134701</v>
      </c>
      <c r="DP25" s="351">
        <v>257.93693413648202</v>
      </c>
      <c r="DQ25" s="351">
        <v>244.537626582147</v>
      </c>
      <c r="DR25" s="351">
        <v>269.08285555647598</v>
      </c>
      <c r="DS25" s="351">
        <v>258.67639995584602</v>
      </c>
      <c r="DT25" s="351">
        <v>303.014838367773</v>
      </c>
      <c r="DU25" s="351">
        <v>296.919121438974</v>
      </c>
      <c r="DV25" s="351">
        <v>318.34759995145299</v>
      </c>
      <c r="DW25" s="351">
        <v>305.931615360374</v>
      </c>
      <c r="DX25" s="351">
        <v>317.24817036697902</v>
      </c>
      <c r="DY25" s="351">
        <v>300.51578737399501</v>
      </c>
      <c r="DZ25" s="351">
        <v>290.65962269996561</v>
      </c>
      <c r="EA25" s="351">
        <v>277.2970607624365</v>
      </c>
      <c r="EB25" s="351">
        <v>246.35141792024172</v>
      </c>
      <c r="EC25" s="351">
        <v>258.33201004496652</v>
      </c>
      <c r="ED25" s="351">
        <v>305.11729924087001</v>
      </c>
      <c r="EE25" s="351">
        <v>310.92363467583669</v>
      </c>
      <c r="EF25" s="351">
        <v>339.233696585205</v>
      </c>
      <c r="EG25" s="351">
        <v>318.48869490710598</v>
      </c>
      <c r="EH25" s="351">
        <v>365.59961481899802</v>
      </c>
      <c r="EI25" s="351">
        <v>362.08560628226599</v>
      </c>
      <c r="EJ25" s="351">
        <v>386.50597019812545</v>
      </c>
      <c r="EK25" s="351">
        <v>393.88289691247098</v>
      </c>
      <c r="EL25" s="351">
        <v>344.57605796068401</v>
      </c>
      <c r="EM25" s="351">
        <v>395.18747988232599</v>
      </c>
      <c r="EN25" s="351">
        <v>335.88018369141298</v>
      </c>
      <c r="EO25" s="351">
        <v>355.46218405754797</v>
      </c>
      <c r="EP25" s="351">
        <v>339.96531933459403</v>
      </c>
      <c r="EQ25" s="351">
        <v>316.28194079955102</v>
      </c>
      <c r="ER25" s="351">
        <v>412.70573288064497</v>
      </c>
      <c r="ES25" s="351">
        <v>432.01045499999998</v>
      </c>
      <c r="ET25" s="351">
        <v>473.14860399999998</v>
      </c>
      <c r="EU25" s="351">
        <v>430.28711137689203</v>
      </c>
      <c r="EV25" s="351">
        <v>412.99915806201102</v>
      </c>
      <c r="EW25" s="351">
        <v>470.40143767071203</v>
      </c>
      <c r="EX25" s="351">
        <v>470.68436660644801</v>
      </c>
      <c r="EY25" s="351">
        <v>480.48884471847902</v>
      </c>
      <c r="EZ25" s="351">
        <v>384.44392742011701</v>
      </c>
      <c r="FA25" s="351">
        <v>378.333389373496</v>
      </c>
      <c r="FB25" s="351">
        <v>463.434809835767</v>
      </c>
      <c r="FC25" s="351">
        <v>491.39678764250402</v>
      </c>
      <c r="FD25" s="351">
        <v>535.57522939873104</v>
      </c>
      <c r="FE25" s="351">
        <v>531.56567026820699</v>
      </c>
      <c r="FF25" s="351">
        <v>557.00290833781003</v>
      </c>
      <c r="FG25" s="351">
        <v>541.83154133727203</v>
      </c>
      <c r="FH25" s="351">
        <v>439.61734120094314</v>
      </c>
      <c r="FI25" s="351">
        <v>462.10421281181806</v>
      </c>
      <c r="FJ25" s="351">
        <v>416.85634698438099</v>
      </c>
      <c r="FK25" s="351">
        <v>429.64680060865101</v>
      </c>
      <c r="FL25" s="351">
        <v>437.764073616872</v>
      </c>
      <c r="FM25" s="351">
        <v>413.298837315551</v>
      </c>
      <c r="FN25" s="351">
        <v>437.67190422376899</v>
      </c>
      <c r="FO25" s="351">
        <v>387.29449847071299</v>
      </c>
      <c r="FP25" s="351">
        <v>421.11076698255499</v>
      </c>
      <c r="FQ25" s="389"/>
      <c r="FR25" s="22">
        <v>3901.926024538001</v>
      </c>
      <c r="FS25" s="22">
        <v>4040.9540211848398</v>
      </c>
      <c r="FT25" s="22">
        <v>3744.7731151844246</v>
      </c>
      <c r="FU25" s="22">
        <v>3537.654304097342</v>
      </c>
      <c r="FV25" s="22">
        <v>4075.4352037333142</v>
      </c>
      <c r="FW25" s="22">
        <v>3625.30524810818</v>
      </c>
      <c r="FX25" s="22">
        <v>3286.1237194170994</v>
      </c>
      <c r="FY25" s="296">
        <v>3569.9443053987511</v>
      </c>
      <c r="FZ25" s="351">
        <v>2770.6538502927415</v>
      </c>
      <c r="GA25" s="351">
        <v>3440.1676325529011</v>
      </c>
      <c r="GB25" s="351">
        <v>4026.2843794290966</v>
      </c>
      <c r="GC25" s="351">
        <v>4930.3153381982929</v>
      </c>
      <c r="GD25" s="351">
        <f>'EDE''s'!C25</f>
        <v>2097.1400806094598</v>
      </c>
      <c r="GE25" s="351">
        <f>'EDE''s'!D25</f>
        <v>2253.184143670615</v>
      </c>
      <c r="GF25" s="393"/>
      <c r="GG25" s="393"/>
      <c r="GH25" s="393"/>
      <c r="GI25" s="393"/>
      <c r="GJ25" s="393"/>
      <c r="GK25" s="393"/>
      <c r="GL25" s="393"/>
      <c r="GM25" s="393"/>
    </row>
    <row r="26" spans="1:195" s="3" customFormat="1" ht="13.8" x14ac:dyDescent="0.3">
      <c r="A26" s="45"/>
      <c r="B26" s="21" t="s">
        <v>20</v>
      </c>
      <c r="C26" s="275">
        <v>1607.9658248686931</v>
      </c>
      <c r="D26" s="275">
        <v>2004.8305701122804</v>
      </c>
      <c r="E26" s="275">
        <v>-396.86474524358732</v>
      </c>
      <c r="F26" s="272">
        <v>-0.19795425666387406</v>
      </c>
      <c r="G26" s="271"/>
      <c r="H26" s="275">
        <v>1119.2964853281969</v>
      </c>
      <c r="I26" s="275">
        <v>885.53408478408346</v>
      </c>
      <c r="J26" s="272">
        <v>0.79115238579921898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86">
        <v>303.17710879601401</v>
      </c>
      <c r="CS26" s="286">
        <v>284.14689588834</v>
      </c>
      <c r="CT26" s="351">
        <v>312.149082788687</v>
      </c>
      <c r="CU26" s="351">
        <v>319.86223650825701</v>
      </c>
      <c r="CV26" s="351">
        <v>358.96188045076099</v>
      </c>
      <c r="CW26" s="351">
        <v>348.50660695663498</v>
      </c>
      <c r="CX26" s="351">
        <v>357.18728516488102</v>
      </c>
      <c r="CY26" s="351">
        <v>193.05992562797601</v>
      </c>
      <c r="CZ26" s="351">
        <v>188.65278776497101</v>
      </c>
      <c r="DA26" s="351">
        <v>205.05437237254799</v>
      </c>
      <c r="DB26" s="351">
        <v>221.28436811181999</v>
      </c>
      <c r="DC26" s="351">
        <v>220.53058617072901</v>
      </c>
      <c r="DD26" s="351">
        <v>191.829101452732</v>
      </c>
      <c r="DE26" s="351">
        <v>163.870955321395</v>
      </c>
      <c r="DF26" s="351">
        <v>193.43959645094401</v>
      </c>
      <c r="DG26" s="351">
        <v>196.777301653519</v>
      </c>
      <c r="DH26" s="351">
        <v>239.328550578945</v>
      </c>
      <c r="DI26" s="351">
        <v>184.118917952972</v>
      </c>
      <c r="DJ26" s="351">
        <v>195.11589330916601</v>
      </c>
      <c r="DK26" s="351">
        <v>189.70818963629401</v>
      </c>
      <c r="DL26" s="351">
        <v>190.552078699254</v>
      </c>
      <c r="DM26" s="351">
        <v>193.82877932498801</v>
      </c>
      <c r="DN26" s="351">
        <v>172.86702966292199</v>
      </c>
      <c r="DO26" s="351">
        <v>168.63704577689199</v>
      </c>
      <c r="DP26" s="351">
        <v>154.749855643876</v>
      </c>
      <c r="DQ26" s="351">
        <v>159.34703208962699</v>
      </c>
      <c r="DR26" s="351">
        <v>155.782500200871</v>
      </c>
      <c r="DS26" s="351">
        <v>159.33279813787701</v>
      </c>
      <c r="DT26" s="351">
        <v>167.02201026173799</v>
      </c>
      <c r="DU26" s="351">
        <v>157.43941811796</v>
      </c>
      <c r="DV26" s="351">
        <v>143.980991208201</v>
      </c>
      <c r="DW26" s="351">
        <v>124.421038070374</v>
      </c>
      <c r="DX26" s="351">
        <v>117.348428978741</v>
      </c>
      <c r="DY26" s="351">
        <v>131.16678559399301</v>
      </c>
      <c r="DZ26" s="351">
        <v>116.70313754960353</v>
      </c>
      <c r="EA26" s="351">
        <v>112.57856392249631</v>
      </c>
      <c r="EB26" s="351">
        <v>105.45225401974238</v>
      </c>
      <c r="EC26" s="351">
        <v>93.903442254668505</v>
      </c>
      <c r="ED26" s="351">
        <v>105.19283514870463</v>
      </c>
      <c r="EE26" s="351">
        <v>127.98539352210074</v>
      </c>
      <c r="EF26" s="351">
        <v>155.4878722927408</v>
      </c>
      <c r="EG26" s="351">
        <v>128.83060999499239</v>
      </c>
      <c r="EH26" s="351">
        <v>164.75632873527192</v>
      </c>
      <c r="EI26" s="351">
        <v>164.37022561113631</v>
      </c>
      <c r="EJ26" s="351">
        <v>180.02604362108966</v>
      </c>
      <c r="EK26" s="351">
        <v>198.85261652646844</v>
      </c>
      <c r="EL26" s="351">
        <v>188.07035160509346</v>
      </c>
      <c r="EM26" s="351">
        <v>201.51549799457342</v>
      </c>
      <c r="EN26" s="351">
        <v>198.38789573771643</v>
      </c>
      <c r="EO26" s="351">
        <v>210.21894217583812</v>
      </c>
      <c r="EP26" s="351">
        <v>212.63541753664595</v>
      </c>
      <c r="EQ26" s="351">
        <v>204.71186276022158</v>
      </c>
      <c r="ER26" s="351">
        <v>293.34236711777498</v>
      </c>
      <c r="ES26" s="351">
        <v>304.62009152769429</v>
      </c>
      <c r="ET26" s="351">
        <v>322.97119880288182</v>
      </c>
      <c r="EU26" s="351">
        <v>448.15688561243451</v>
      </c>
      <c r="EV26" s="351">
        <v>433.50999979535032</v>
      </c>
      <c r="EW26" s="351">
        <v>452.30278333176079</v>
      </c>
      <c r="EX26" s="351">
        <v>417.44681537282366</v>
      </c>
      <c r="EY26" s="351">
        <v>419.82120373686081</v>
      </c>
      <c r="EZ26" s="351">
        <v>340.30618121602146</v>
      </c>
      <c r="FA26" s="351">
        <v>325.83529752666624</v>
      </c>
      <c r="FB26" s="351">
        <v>412.14409476867854</v>
      </c>
      <c r="FC26" s="351">
        <v>445.08838913981754</v>
      </c>
      <c r="FD26" s="351">
        <v>481.45660746109672</v>
      </c>
      <c r="FE26" s="351">
        <v>474.2</v>
      </c>
      <c r="FF26" s="351">
        <v>488.95685616689383</v>
      </c>
      <c r="FG26" s="351">
        <v>456.72754859219202</v>
      </c>
      <c r="FH26" s="351">
        <v>349.02288114352001</v>
      </c>
      <c r="FI26" s="351">
        <v>371.46557503833799</v>
      </c>
      <c r="FJ26" s="351">
        <v>329.32227299016103</v>
      </c>
      <c r="FK26" s="351">
        <v>359.96429768622698</v>
      </c>
      <c r="FL26" s="351">
        <v>340.92907419615898</v>
      </c>
      <c r="FM26" s="351">
        <v>317.64885375174299</v>
      </c>
      <c r="FN26" s="351">
        <v>326.00352163700501</v>
      </c>
      <c r="FO26" s="351">
        <v>300.766578159358</v>
      </c>
      <c r="FP26" s="351">
        <v>322.61779712442802</v>
      </c>
      <c r="FQ26" s="389"/>
      <c r="FR26" s="22">
        <v>3120.7420050298401</v>
      </c>
      <c r="FS26" s="22">
        <v>2903.6070944226567</v>
      </c>
      <c r="FT26" s="22">
        <v>2954.5326178077266</v>
      </c>
      <c r="FU26" s="22">
        <v>3381.0389039834586</v>
      </c>
      <c r="FV26" s="22">
        <v>3680.1190263071853</v>
      </c>
      <c r="FW26" s="22">
        <v>3663.29469717653</v>
      </c>
      <c r="FX26" s="22">
        <v>3749.6024500029962</v>
      </c>
      <c r="FY26" s="296">
        <v>3312.5731366016194</v>
      </c>
      <c r="FZ26" s="351">
        <v>2280.0734398200234</v>
      </c>
      <c r="GA26" s="351">
        <v>1699.8725597753578</v>
      </c>
      <c r="GB26" s="351">
        <v>1814.4434713265828</v>
      </c>
      <c r="GC26" s="351">
        <v>3918.1254635080031</v>
      </c>
      <c r="GD26" s="351">
        <f>'EDE''s'!C26</f>
        <v>1607.9658248686931</v>
      </c>
      <c r="GE26" s="351">
        <f>'EDE''s'!D26</f>
        <v>2004.8305701122804</v>
      </c>
      <c r="GF26" s="393"/>
      <c r="GG26" s="393"/>
      <c r="GH26" s="393"/>
      <c r="GI26" s="393"/>
      <c r="GJ26" s="393"/>
      <c r="GK26" s="393"/>
      <c r="GL26" s="393"/>
      <c r="GM26" s="393"/>
    </row>
    <row r="27" spans="1:195" s="3" customFormat="1" ht="13.8" x14ac:dyDescent="0.3">
      <c r="A27" s="45"/>
      <c r="B27" s="24"/>
      <c r="C27" s="271"/>
      <c r="D27" s="271"/>
      <c r="E27" s="271"/>
      <c r="F27" s="272"/>
      <c r="G27" s="271"/>
      <c r="H27" s="271"/>
      <c r="I27" s="271"/>
      <c r="J27" s="272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83"/>
      <c r="CS27" s="283"/>
      <c r="CT27" s="293"/>
      <c r="CU27" s="293"/>
      <c r="CV27" s="293"/>
      <c r="CW27" s="293"/>
      <c r="CX27" s="293"/>
      <c r="CY27" s="293"/>
      <c r="CZ27" s="293"/>
      <c r="DA27" s="293"/>
      <c r="DB27" s="293"/>
      <c r="DC27" s="293"/>
      <c r="DD27" s="293"/>
      <c r="DE27" s="293"/>
      <c r="DF27" s="293"/>
      <c r="DG27" s="293"/>
      <c r="DH27" s="293"/>
      <c r="DI27" s="293"/>
      <c r="DJ27" s="293"/>
      <c r="DK27" s="293"/>
      <c r="DL27" s="293"/>
      <c r="DM27" s="293"/>
      <c r="DN27" s="293"/>
      <c r="DO27" s="293"/>
      <c r="DP27" s="293"/>
      <c r="DQ27" s="293"/>
      <c r="DR27" s="293"/>
      <c r="DS27" s="293"/>
      <c r="DT27" s="293"/>
      <c r="DU27" s="293"/>
      <c r="DV27" s="293"/>
      <c r="DW27" s="293"/>
      <c r="DX27" s="293"/>
      <c r="DY27" s="293"/>
      <c r="DZ27" s="293"/>
      <c r="EA27" s="293"/>
      <c r="EB27" s="293"/>
      <c r="EC27" s="293"/>
      <c r="ED27" s="293"/>
      <c r="EE27" s="293"/>
      <c r="EF27" s="293"/>
      <c r="EG27" s="293"/>
      <c r="EH27" s="293"/>
      <c r="EI27" s="293"/>
      <c r="EJ27" s="293"/>
      <c r="EK27" s="293"/>
      <c r="EL27" s="293"/>
      <c r="EM27" s="293"/>
      <c r="EN27" s="293"/>
      <c r="EO27" s="293"/>
      <c r="EP27" s="293"/>
      <c r="EQ27" s="293"/>
      <c r="ER27" s="293"/>
      <c r="ES27" s="293"/>
      <c r="ET27" s="293"/>
      <c r="EU27" s="293"/>
      <c r="EV27" s="293"/>
      <c r="EW27" s="293"/>
      <c r="EX27" s="293"/>
      <c r="EY27" s="293"/>
      <c r="EZ27" s="293"/>
      <c r="FA27" s="293"/>
      <c r="FB27" s="293"/>
      <c r="FC27" s="293"/>
      <c r="FD27" s="293"/>
      <c r="FE27" s="293"/>
      <c r="FF27" s="293"/>
      <c r="FG27" s="293"/>
      <c r="FH27" s="293"/>
      <c r="FI27" s="293"/>
      <c r="FJ27" s="293"/>
      <c r="FK27" s="293"/>
      <c r="FL27" s="293"/>
      <c r="FM27" s="293"/>
      <c r="FN27" s="293"/>
      <c r="FO27" s="293"/>
      <c r="FP27" s="293"/>
      <c r="FQ27" s="389"/>
      <c r="FR27" s="25"/>
      <c r="FS27" s="25"/>
      <c r="FT27" s="25"/>
      <c r="FU27" s="25"/>
      <c r="FV27" s="25"/>
      <c r="FW27" s="25"/>
      <c r="FX27" s="25"/>
      <c r="FY27" s="293"/>
      <c r="FZ27" s="293"/>
      <c r="GA27" s="293"/>
      <c r="GB27" s="293"/>
      <c r="GC27" s="293"/>
      <c r="GD27" s="293"/>
      <c r="GE27" s="293"/>
      <c r="GF27" s="393"/>
      <c r="GG27" s="393"/>
      <c r="GH27" s="393"/>
      <c r="GI27" s="393"/>
      <c r="GJ27" s="393"/>
      <c r="GK27" s="393"/>
      <c r="GL27" s="393"/>
      <c r="GM27" s="393"/>
    </row>
    <row r="28" spans="1:195" s="3" customFormat="1" ht="13.8" x14ac:dyDescent="0.3">
      <c r="A28" s="45"/>
      <c r="B28" s="42" t="s">
        <v>24</v>
      </c>
      <c r="C28" s="277">
        <v>13.753772845412712</v>
      </c>
      <c r="D28" s="277">
        <v>10.141305136347816</v>
      </c>
      <c r="E28" s="277">
        <v>3.6124677090648962</v>
      </c>
      <c r="F28" s="276">
        <v>0.35621329409735647</v>
      </c>
      <c r="G28" s="274"/>
      <c r="H28" s="277">
        <v>9.7542618355301904</v>
      </c>
      <c r="I28" s="277">
        <v>0.38704330081762528</v>
      </c>
      <c r="J28" s="276">
        <v>3.9679404484284857E-2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288">
        <v>9.751723431699725</v>
      </c>
      <c r="CS28" s="288">
        <v>9.4659188129722924</v>
      </c>
      <c r="CT28" s="353">
        <v>9.0723430334425004</v>
      </c>
      <c r="CU28" s="353">
        <v>9.5227405091429365</v>
      </c>
      <c r="CV28" s="353">
        <v>9.6185698319402135</v>
      </c>
      <c r="CW28" s="353">
        <v>10.182465552612495</v>
      </c>
      <c r="CX28" s="353">
        <v>10.060140364769483</v>
      </c>
      <c r="CY28" s="353">
        <v>10.307666784191468</v>
      </c>
      <c r="CZ28" s="353">
        <v>10.07322981659116</v>
      </c>
      <c r="DA28" s="353">
        <v>10.368628581763845</v>
      </c>
      <c r="DB28" s="353">
        <v>11.24356597085435</v>
      </c>
      <c r="DC28" s="353">
        <v>10.943732386750765</v>
      </c>
      <c r="DD28" s="353">
        <v>11.344053106651268</v>
      </c>
      <c r="DE28" s="353">
        <v>11.635198360823383</v>
      </c>
      <c r="DF28" s="353">
        <v>10.687290801012017</v>
      </c>
      <c r="DG28" s="353">
        <v>10.870163657701699</v>
      </c>
      <c r="DH28" s="353">
        <v>10.561416746490732</v>
      </c>
      <c r="DI28" s="353">
        <v>10.701261914081691</v>
      </c>
      <c r="DJ28" s="353">
        <v>10.219291809032137</v>
      </c>
      <c r="DK28" s="353">
        <v>10.267273305288693</v>
      </c>
      <c r="DL28" s="353">
        <v>10.234432286161494</v>
      </c>
      <c r="DM28" s="353">
        <v>10.325281147279014</v>
      </c>
      <c r="DN28" s="353">
        <v>10.432300473993134</v>
      </c>
      <c r="DO28" s="353">
        <v>10.59501778571221</v>
      </c>
      <c r="DP28" s="353">
        <v>10.827009621881713</v>
      </c>
      <c r="DQ28" s="353">
        <v>10.388562731325953</v>
      </c>
      <c r="DR28" s="353">
        <v>10.685721216733986</v>
      </c>
      <c r="DS28" s="353">
        <v>10.399496289276792</v>
      </c>
      <c r="DT28" s="353">
        <v>10.878303905384183</v>
      </c>
      <c r="DU28" s="353">
        <v>11.018816700860235</v>
      </c>
      <c r="DV28" s="353">
        <v>11.222714262670083</v>
      </c>
      <c r="DW28" s="353">
        <v>11.458571556647639</v>
      </c>
      <c r="DX28" s="353">
        <v>11.721329343948234</v>
      </c>
      <c r="DY28" s="353">
        <v>11.471435912479059</v>
      </c>
      <c r="DZ28" s="353">
        <v>11.559870152458261</v>
      </c>
      <c r="EA28" s="353">
        <v>11.499559535946156</v>
      </c>
      <c r="EB28" s="353">
        <v>11.887757618992378</v>
      </c>
      <c r="EC28" s="353">
        <v>12.029805694775666</v>
      </c>
      <c r="ED28" s="353">
        <v>11.569637713854451</v>
      </c>
      <c r="EE28" s="353">
        <v>11.163316271939582</v>
      </c>
      <c r="EF28" s="353">
        <v>10.7168510791495</v>
      </c>
      <c r="EG28" s="353">
        <v>10.893644817246601</v>
      </c>
      <c r="EH28" s="353">
        <v>10.25146461064236</v>
      </c>
      <c r="EI28" s="353">
        <v>10.133601952813358</v>
      </c>
      <c r="EJ28" s="353">
        <v>10.098001894133207</v>
      </c>
      <c r="EK28" s="353">
        <v>9.8113608762661464</v>
      </c>
      <c r="EL28" s="353">
        <v>10.100657840880013</v>
      </c>
      <c r="EM28" s="353">
        <v>9.9326100630824499</v>
      </c>
      <c r="EN28" s="353">
        <v>9.8746497903559067</v>
      </c>
      <c r="EO28" s="353">
        <v>9.9275218619264898</v>
      </c>
      <c r="EP28" s="353">
        <v>9.8110338681587841</v>
      </c>
      <c r="EQ28" s="353">
        <v>9.8767814383028387</v>
      </c>
      <c r="ER28" s="353">
        <v>9.4045701982271659</v>
      </c>
      <c r="ES28" s="353">
        <v>9.4380193641374852</v>
      </c>
      <c r="ET28" s="353">
        <v>9.3769060563373632</v>
      </c>
      <c r="EU28" s="353">
        <v>9.3743908250737142</v>
      </c>
      <c r="EV28" s="353">
        <v>9.3609452029437801</v>
      </c>
      <c r="EW28" s="353">
        <v>9.5128685190280748</v>
      </c>
      <c r="EX28" s="353">
        <v>9.5919308725806616</v>
      </c>
      <c r="EY28" s="353">
        <v>9.7154768721553566</v>
      </c>
      <c r="EZ28" s="353">
        <v>10.094533344543171</v>
      </c>
      <c r="FA28" s="353">
        <v>10.221232773237762</v>
      </c>
      <c r="FB28" s="353">
        <v>9.9492320579970297</v>
      </c>
      <c r="FC28" s="353">
        <v>10.235942344413072</v>
      </c>
      <c r="FD28" s="353">
        <v>10.196798307530957</v>
      </c>
      <c r="FE28" s="353">
        <v>10.339968039008934</v>
      </c>
      <c r="FF28" s="353">
        <v>10.576843576315076</v>
      </c>
      <c r="FG28" s="353">
        <v>10.752437313454138</v>
      </c>
      <c r="FH28" s="353">
        <v>11.264036766472815</v>
      </c>
      <c r="FI28" s="353">
        <v>11.516322986903043</v>
      </c>
      <c r="FJ28" s="353">
        <v>12.239638486504433</v>
      </c>
      <c r="FK28" s="353">
        <v>12.570553604554085</v>
      </c>
      <c r="FL28" s="353">
        <v>13.528016819156816</v>
      </c>
      <c r="FM28" s="353">
        <v>13.728120796389007</v>
      </c>
      <c r="FN28" s="353">
        <v>12.975853147468589</v>
      </c>
      <c r="FO28" s="353">
        <v>13.35569150821199</v>
      </c>
      <c r="FP28" s="353">
        <v>15.196618104715592</v>
      </c>
      <c r="FQ28" s="389"/>
      <c r="FR28" s="37">
        <v>12.816450679601788</v>
      </c>
      <c r="FS28" s="37">
        <v>13.700596600823165</v>
      </c>
      <c r="FT28" s="37">
        <v>16.907737071810509</v>
      </c>
      <c r="FU28" s="37">
        <v>16.73524799104797</v>
      </c>
      <c r="FV28" s="37">
        <v>15.935542537094285</v>
      </c>
      <c r="FW28" s="37">
        <v>15.90997638131951</v>
      </c>
      <c r="FX28" s="37">
        <v>11.605560160522893</v>
      </c>
      <c r="FY28" s="298">
        <v>9.9945322174102991</v>
      </c>
      <c r="FZ28" s="353">
        <v>10.577582974151754</v>
      </c>
      <c r="GA28" s="353">
        <v>11.106642690420813</v>
      </c>
      <c r="GB28" s="353">
        <v>10.599124847354355</v>
      </c>
      <c r="GC28" s="353">
        <v>9.5732726426087265</v>
      </c>
      <c r="GD28" s="353">
        <f>'EDE''s'!C28</f>
        <v>13.753772845412712</v>
      </c>
      <c r="GE28" s="353">
        <f>'EDE''s'!D28</f>
        <v>10.141305136347816</v>
      </c>
      <c r="GF28" s="393"/>
      <c r="GG28" s="393"/>
      <c r="GH28" s="393"/>
      <c r="GI28" s="393"/>
      <c r="GJ28" s="393"/>
      <c r="GK28" s="393"/>
      <c r="GL28" s="393"/>
      <c r="GM28" s="393"/>
    </row>
    <row r="29" spans="1:195" s="3" customFormat="1" ht="13.8" x14ac:dyDescent="0.3">
      <c r="A29" s="45"/>
      <c r="B29" s="21" t="s">
        <v>18</v>
      </c>
      <c r="C29" s="271">
        <v>13.428421709685406</v>
      </c>
      <c r="D29" s="271">
        <v>10.234527739461299</v>
      </c>
      <c r="E29" s="271">
        <v>3.1938939702241065</v>
      </c>
      <c r="F29" s="272">
        <v>0.31207047863179849</v>
      </c>
      <c r="G29" s="271"/>
      <c r="H29" s="271">
        <v>10.002950337545075</v>
      </c>
      <c r="I29" s="271">
        <v>0.23157740191622445</v>
      </c>
      <c r="J29" s="272">
        <v>2.3150909891756815E-2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83">
        <v>11.1892851022748</v>
      </c>
      <c r="CS29" s="283">
        <v>10.406475935908622</v>
      </c>
      <c r="CT29" s="293">
        <v>9.7294823090362144</v>
      </c>
      <c r="CU29" s="293">
        <v>11.049813565071091</v>
      </c>
      <c r="CV29" s="293">
        <v>10.788650127485115</v>
      </c>
      <c r="CW29" s="293">
        <v>11.707404237289113</v>
      </c>
      <c r="CX29" s="293">
        <v>10.949041180974467</v>
      </c>
      <c r="CY29" s="293">
        <v>10.989699188469929</v>
      </c>
      <c r="CZ29" s="293">
        <v>11.040409449073433</v>
      </c>
      <c r="DA29" s="293">
        <v>10.681066541931344</v>
      </c>
      <c r="DB29" s="293">
        <v>12.452842065106672</v>
      </c>
      <c r="DC29" s="293">
        <v>11.543099320892573</v>
      </c>
      <c r="DD29" s="293">
        <v>11.610236447391733</v>
      </c>
      <c r="DE29" s="293">
        <v>12.080051407689103</v>
      </c>
      <c r="DF29" s="293">
        <v>10.896797273961392</v>
      </c>
      <c r="DG29" s="293">
        <v>11.20712875440875</v>
      </c>
      <c r="DH29" s="293">
        <v>10.937378620024738</v>
      </c>
      <c r="DI29" s="293">
        <v>11.152417276218479</v>
      </c>
      <c r="DJ29" s="293">
        <v>10.713107249276215</v>
      </c>
      <c r="DK29" s="293">
        <v>10.819761174247722</v>
      </c>
      <c r="DL29" s="293">
        <v>10.77121430492439</v>
      </c>
      <c r="DM29" s="293">
        <v>10.867132616583881</v>
      </c>
      <c r="DN29" s="293">
        <v>10.954029421683858</v>
      </c>
      <c r="DO29" s="293">
        <v>11.139245653232043</v>
      </c>
      <c r="DP29" s="293">
        <v>11.79627931982172</v>
      </c>
      <c r="DQ29" s="293">
        <v>10.853312244137884</v>
      </c>
      <c r="DR29" s="293">
        <v>11.232410117347721</v>
      </c>
      <c r="DS29" s="293">
        <v>10.924967439091997</v>
      </c>
      <c r="DT29" s="293">
        <v>11.294074049686806</v>
      </c>
      <c r="DU29" s="293">
        <v>11.676202481040635</v>
      </c>
      <c r="DV29" s="293">
        <v>11.789865278552947</v>
      </c>
      <c r="DW29" s="293">
        <v>11.931034316901751</v>
      </c>
      <c r="DX29" s="293">
        <v>12.184910310425131</v>
      </c>
      <c r="DY29" s="293">
        <v>12.030323245986303</v>
      </c>
      <c r="DZ29" s="293">
        <v>12.042711272494717</v>
      </c>
      <c r="EA29" s="293">
        <v>11.958116468351724</v>
      </c>
      <c r="EB29" s="293">
        <v>12.322864029129917</v>
      </c>
      <c r="EC29" s="293">
        <v>12.455962125015946</v>
      </c>
      <c r="ED29" s="293">
        <v>12.015542478012922</v>
      </c>
      <c r="EE29" s="293">
        <v>11.675438909734638</v>
      </c>
      <c r="EF29" s="293">
        <v>11.231638516576947</v>
      </c>
      <c r="EG29" s="293">
        <v>11.423478404982884</v>
      </c>
      <c r="EH29" s="293">
        <v>10.714727237476293</v>
      </c>
      <c r="EI29" s="293">
        <v>10.575941842408126</v>
      </c>
      <c r="EJ29" s="293">
        <v>10.522885105749841</v>
      </c>
      <c r="EK29" s="293">
        <v>10.266978168677852</v>
      </c>
      <c r="EL29" s="293">
        <v>10.487225429138308</v>
      </c>
      <c r="EM29" s="293">
        <v>10.44152413348244</v>
      </c>
      <c r="EN29" s="293">
        <v>9.8947608688196471</v>
      </c>
      <c r="EO29" s="293">
        <v>10.220346439532142</v>
      </c>
      <c r="EP29" s="293">
        <v>10.114212856491054</v>
      </c>
      <c r="EQ29" s="293">
        <v>10.152006155691929</v>
      </c>
      <c r="ER29" s="293">
        <v>9.644791834131615</v>
      </c>
      <c r="ES29" s="293">
        <v>9.6535900140662427</v>
      </c>
      <c r="ET29" s="293">
        <v>9.541642580469258</v>
      </c>
      <c r="EU29" s="293">
        <v>9.789020901613517</v>
      </c>
      <c r="EV29" s="293">
        <v>9.7463586535618258</v>
      </c>
      <c r="EW29" s="293">
        <v>9.8458239498382678</v>
      </c>
      <c r="EX29" s="293">
        <v>9.9368667720302319</v>
      </c>
      <c r="EY29" s="293">
        <v>10.052047929068031</v>
      </c>
      <c r="EZ29" s="293">
        <v>10.193288696532752</v>
      </c>
      <c r="FA29" s="293">
        <v>10.351641047050775</v>
      </c>
      <c r="FB29" s="293">
        <v>10.085947011925246</v>
      </c>
      <c r="FC29" s="293">
        <v>10.265450817466206</v>
      </c>
      <c r="FD29" s="293">
        <v>10.281610436269727</v>
      </c>
      <c r="FE29" s="293">
        <v>10.416214798677784</v>
      </c>
      <c r="FF29" s="293">
        <v>10.701847410844053</v>
      </c>
      <c r="FG29" s="293">
        <v>10.877305711295007</v>
      </c>
      <c r="FH29" s="293">
        <v>11.01018449827691</v>
      </c>
      <c r="FI29" s="293">
        <v>11.236380333251562</v>
      </c>
      <c r="FJ29" s="293">
        <v>11.966910635526562</v>
      </c>
      <c r="FK29" s="293">
        <v>12.151327027777265</v>
      </c>
      <c r="FL29" s="293">
        <v>13.41661412360509</v>
      </c>
      <c r="FM29" s="293">
        <v>14.132548743241372</v>
      </c>
      <c r="FN29" s="293">
        <v>12.698358697610848</v>
      </c>
      <c r="FO29" s="293">
        <v>12.34572411368225</v>
      </c>
      <c r="FP29" s="293">
        <v>14.614931032859015</v>
      </c>
      <c r="FQ29" s="389"/>
      <c r="FR29" s="25">
        <v>13.374010791960817</v>
      </c>
      <c r="FS29" s="25">
        <v>14.72357236020542</v>
      </c>
      <c r="FT29" s="25">
        <v>19.262222017041015</v>
      </c>
      <c r="FU29" s="25">
        <v>19.599548248796602</v>
      </c>
      <c r="FV29" s="25">
        <v>17.789224559494919</v>
      </c>
      <c r="FW29" s="25">
        <v>17.601568550114287</v>
      </c>
      <c r="FX29" s="25">
        <v>12.993527007958663</v>
      </c>
      <c r="FY29" s="293">
        <v>10.999568638993805</v>
      </c>
      <c r="FZ29" s="293">
        <v>11.013411547260432</v>
      </c>
      <c r="GA29" s="293">
        <v>11.668935451824332</v>
      </c>
      <c r="GB29" s="293">
        <v>11.076389890945345</v>
      </c>
      <c r="GC29" s="293">
        <v>9.8650334508453827</v>
      </c>
      <c r="GD29" s="293">
        <f>'EDE''s'!C29</f>
        <v>13.428421709685406</v>
      </c>
      <c r="GE29" s="293">
        <f>'EDE''s'!D29</f>
        <v>10.234527739461299</v>
      </c>
      <c r="GF29" s="393"/>
      <c r="GG29" s="393"/>
      <c r="GH29" s="393"/>
      <c r="GI29" s="393"/>
      <c r="GJ29" s="393"/>
      <c r="GK29" s="393"/>
      <c r="GL29" s="393"/>
      <c r="GM29" s="393"/>
    </row>
    <row r="30" spans="1:195" s="3" customFormat="1" ht="13.8" x14ac:dyDescent="0.3">
      <c r="A30" s="45"/>
      <c r="B30" s="21" t="s">
        <v>19</v>
      </c>
      <c r="C30" s="271">
        <v>13.917365859645983</v>
      </c>
      <c r="D30" s="271">
        <v>10.33647494687747</v>
      </c>
      <c r="E30" s="271">
        <v>3.5808909127685133</v>
      </c>
      <c r="F30" s="272">
        <v>0.34643250539201076</v>
      </c>
      <c r="G30" s="271"/>
      <c r="H30" s="271">
        <v>10.049512671782624</v>
      </c>
      <c r="I30" s="271">
        <v>0.28696227509484551</v>
      </c>
      <c r="J30" s="272">
        <v>2.8554844843430894E-2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83">
        <v>10.40426850581669</v>
      </c>
      <c r="CS30" s="283">
        <v>9.8651185415918228</v>
      </c>
      <c r="CT30" s="293">
        <v>9.4930247481040144</v>
      </c>
      <c r="CU30" s="293">
        <v>9.9518126842838903</v>
      </c>
      <c r="CV30" s="293">
        <v>10.265324379924628</v>
      </c>
      <c r="CW30" s="293">
        <v>10.89579681837329</v>
      </c>
      <c r="CX30" s="293">
        <v>10.747027764072104</v>
      </c>
      <c r="CY30" s="293">
        <v>10.687209464568646</v>
      </c>
      <c r="CZ30" s="293">
        <v>9.9851510543427171</v>
      </c>
      <c r="DA30" s="293">
        <v>10.611400706832518</v>
      </c>
      <c r="DB30" s="293">
        <v>11.832222447100078</v>
      </c>
      <c r="DC30" s="293">
        <v>11.334342601707956</v>
      </c>
      <c r="DD30" s="293">
        <v>12.374427605563389</v>
      </c>
      <c r="DE30" s="293">
        <v>12.755718957422799</v>
      </c>
      <c r="DF30" s="293">
        <v>11.39453198174472</v>
      </c>
      <c r="DG30" s="293">
        <v>11.560985315334944</v>
      </c>
      <c r="DH30" s="293">
        <v>11.069554720762401</v>
      </c>
      <c r="DI30" s="293">
        <v>11.121420838700146</v>
      </c>
      <c r="DJ30" s="293">
        <v>10.514812818282532</v>
      </c>
      <c r="DK30" s="293">
        <v>10.605636269421117</v>
      </c>
      <c r="DL30" s="293">
        <v>10.585207750075625</v>
      </c>
      <c r="DM30" s="293">
        <v>10.695091614786605</v>
      </c>
      <c r="DN30" s="293">
        <v>10.764555100404325</v>
      </c>
      <c r="DO30" s="293">
        <v>10.976367192736374</v>
      </c>
      <c r="DP30" s="293">
        <v>10.906382829616335</v>
      </c>
      <c r="DQ30" s="293">
        <v>10.710372782599022</v>
      </c>
      <c r="DR30" s="293">
        <v>10.982041107723179</v>
      </c>
      <c r="DS30" s="293">
        <v>10.720549237253467</v>
      </c>
      <c r="DT30" s="293">
        <v>11.50576081305606</v>
      </c>
      <c r="DU30" s="293">
        <v>11.368167938778306</v>
      </c>
      <c r="DV30" s="293">
        <v>11.464964043823954</v>
      </c>
      <c r="DW30" s="293">
        <v>11.609769835911207</v>
      </c>
      <c r="DX30" s="293">
        <v>11.903901739356098</v>
      </c>
      <c r="DY30" s="293">
        <v>11.676895789601581</v>
      </c>
      <c r="DZ30" s="293">
        <v>11.704815687352861</v>
      </c>
      <c r="EA30" s="293">
        <v>11.612718149837418</v>
      </c>
      <c r="EB30" s="293">
        <v>12.008402162637415</v>
      </c>
      <c r="EC30" s="293">
        <v>12.05272878625259</v>
      </c>
      <c r="ED30" s="293">
        <v>11.645311907556605</v>
      </c>
      <c r="EE30" s="293">
        <v>11.380057905826385</v>
      </c>
      <c r="EF30" s="293">
        <v>10.985451058312083</v>
      </c>
      <c r="EG30" s="293">
        <v>11.056261954241267</v>
      </c>
      <c r="EH30" s="293">
        <v>10.459465311201773</v>
      </c>
      <c r="EI30" s="293">
        <v>10.308398073402122</v>
      </c>
      <c r="EJ30" s="293">
        <v>10.331316782475779</v>
      </c>
      <c r="EK30" s="293">
        <v>10.021084443113292</v>
      </c>
      <c r="EL30" s="293">
        <v>10.30292523001923</v>
      </c>
      <c r="EM30" s="293">
        <v>9.9913824676493963</v>
      </c>
      <c r="EN30" s="293">
        <v>10.335984259181098</v>
      </c>
      <c r="EO30" s="293">
        <v>10.188957716618221</v>
      </c>
      <c r="EP30" s="293">
        <v>10.076975558818441</v>
      </c>
      <c r="EQ30" s="293">
        <v>10.122426000433991</v>
      </c>
      <c r="ER30" s="293">
        <v>9.6177639616197883</v>
      </c>
      <c r="ES30" s="293">
        <v>9.5897739949520435</v>
      </c>
      <c r="ET30" s="293">
        <v>9.510113674675031</v>
      </c>
      <c r="EU30" s="293">
        <v>9.7029154310071331</v>
      </c>
      <c r="EV30" s="293">
        <v>9.7344553370734879</v>
      </c>
      <c r="EW30" s="293">
        <v>9.8031870570804269</v>
      </c>
      <c r="EX30" s="293">
        <v>9.8803055182448922</v>
      </c>
      <c r="EY30" s="293">
        <v>9.9734157996937594</v>
      </c>
      <c r="EZ30" s="293">
        <v>10.282187692600143</v>
      </c>
      <c r="FA30" s="293">
        <v>10.424863239172542</v>
      </c>
      <c r="FB30" s="293">
        <v>10.216821614813352</v>
      </c>
      <c r="FC30" s="293">
        <v>10.413624625384585</v>
      </c>
      <c r="FD30" s="293">
        <v>10.34575576826494</v>
      </c>
      <c r="FE30" s="293">
        <v>10.50156329508888</v>
      </c>
      <c r="FF30" s="293">
        <v>10.70789715641963</v>
      </c>
      <c r="FG30" s="293">
        <v>10.918478477966499</v>
      </c>
      <c r="FH30" s="293">
        <v>11.587667474686675</v>
      </c>
      <c r="FI30" s="293">
        <v>11.87171304463368</v>
      </c>
      <c r="FJ30" s="293">
        <v>12.597645219234774</v>
      </c>
      <c r="FK30" s="293">
        <v>13.721275915759227</v>
      </c>
      <c r="FL30" s="293">
        <v>13.507026939837441</v>
      </c>
      <c r="FM30" s="293">
        <v>13.421672561354676</v>
      </c>
      <c r="FN30" s="293">
        <v>13.119190361678395</v>
      </c>
      <c r="FO30" s="293">
        <v>14.093979899548771</v>
      </c>
      <c r="FP30" s="293">
        <v>15.49756398616076</v>
      </c>
      <c r="FQ30" s="389"/>
      <c r="FR30" s="25">
        <v>13.479947897655089</v>
      </c>
      <c r="FS30" s="25">
        <v>14.913995341559133</v>
      </c>
      <c r="FT30" s="25">
        <v>18.569886517095412</v>
      </c>
      <c r="FU30" s="25">
        <v>19.044913469429702</v>
      </c>
      <c r="FV30" s="25">
        <v>17.560425312320106</v>
      </c>
      <c r="FW30" s="25">
        <v>17.704673357502941</v>
      </c>
      <c r="FX30" s="25">
        <v>12.541863360348938</v>
      </c>
      <c r="FY30" s="293">
        <v>10.469340667815493</v>
      </c>
      <c r="FZ30" s="293">
        <v>11.011647568945437</v>
      </c>
      <c r="GA30" s="293">
        <v>11.374979056393705</v>
      </c>
      <c r="GB30" s="293">
        <v>10.780832206808862</v>
      </c>
      <c r="GC30" s="293">
        <v>9.8537521059587831</v>
      </c>
      <c r="GD30" s="293">
        <f>'EDE''s'!C30</f>
        <v>13.917365859645983</v>
      </c>
      <c r="GE30" s="293">
        <f>'EDE''s'!D30</f>
        <v>10.33647494687747</v>
      </c>
      <c r="GF30" s="393"/>
      <c r="GG30" s="393"/>
      <c r="GH30" s="393"/>
      <c r="GI30" s="393"/>
      <c r="GJ30" s="393"/>
      <c r="GK30" s="393"/>
      <c r="GL30" s="393"/>
      <c r="GM30" s="393"/>
    </row>
    <row r="31" spans="1:195" s="3" customFormat="1" ht="13.8" x14ac:dyDescent="0.3">
      <c r="A31" s="45"/>
      <c r="B31" s="21" t="s">
        <v>20</v>
      </c>
      <c r="C31" s="271">
        <v>14.006386057022397</v>
      </c>
      <c r="D31" s="271">
        <v>9.8431226514171737</v>
      </c>
      <c r="E31" s="271">
        <v>4.1632634056052229</v>
      </c>
      <c r="F31" s="272">
        <v>0.42296165079339054</v>
      </c>
      <c r="G31" s="271"/>
      <c r="H31" s="271">
        <v>8.979686801944716</v>
      </c>
      <c r="I31" s="271">
        <v>0.86343584947245766</v>
      </c>
      <c r="J31" s="272">
        <v>9.6154339067311884E-2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83">
        <v>8.4712060536822964</v>
      </c>
      <c r="CS31" s="283">
        <v>8.5574605720174031</v>
      </c>
      <c r="CT31" s="293">
        <v>8.2225757905034662</v>
      </c>
      <c r="CU31" s="293">
        <v>8.2543563558724564</v>
      </c>
      <c r="CV31" s="293">
        <v>8.3382728434125308</v>
      </c>
      <c r="CW31" s="293">
        <v>8.6489664970502531</v>
      </c>
      <c r="CX31" s="293">
        <v>8.7751087615893653</v>
      </c>
      <c r="CY31" s="293">
        <v>9.2340365778482969</v>
      </c>
      <c r="CZ31" s="293">
        <v>9.4059846358330201</v>
      </c>
      <c r="DA31" s="293">
        <v>9.7790710702689001</v>
      </c>
      <c r="DB31" s="293">
        <v>9.8106330805209669</v>
      </c>
      <c r="DC31" s="293">
        <v>10.159917364205539</v>
      </c>
      <c r="DD31" s="293">
        <v>10.562302227435252</v>
      </c>
      <c r="DE31" s="293">
        <v>10.6378481131537</v>
      </c>
      <c r="DF31" s="293">
        <v>9.9648300736285229</v>
      </c>
      <c r="DG31" s="293">
        <v>9.90807722770308</v>
      </c>
      <c r="DH31" s="293">
        <v>9.5539555278191912</v>
      </c>
      <c r="DI31" s="293">
        <v>9.5621815969344528</v>
      </c>
      <c r="DJ31" s="293">
        <v>9.1437603943128458</v>
      </c>
      <c r="DK31" s="293">
        <v>9.0425423329703136</v>
      </c>
      <c r="DL31" s="293">
        <v>9.0388743124719078</v>
      </c>
      <c r="DM31" s="293">
        <v>9.0702297523908619</v>
      </c>
      <c r="DN31" s="293">
        <v>9.244773323295254</v>
      </c>
      <c r="DO31" s="293">
        <v>9.440326488613298</v>
      </c>
      <c r="DP31" s="293">
        <v>9.5081952990988032</v>
      </c>
      <c r="DQ31" s="293">
        <v>9.3029883535516493</v>
      </c>
      <c r="DR31" s="293">
        <v>9.3942600367170463</v>
      </c>
      <c r="DS31" s="293">
        <v>9.1786691169091874</v>
      </c>
      <c r="DT31" s="293">
        <v>9.119917424662507</v>
      </c>
      <c r="DU31" s="293">
        <v>9.3259780368865197</v>
      </c>
      <c r="DV31" s="293">
        <v>9.6328071343962041</v>
      </c>
      <c r="DW31" s="293">
        <v>10.113655910881524</v>
      </c>
      <c r="DX31" s="293">
        <v>10.150949961875293</v>
      </c>
      <c r="DY31" s="293">
        <v>9.9364176351002911</v>
      </c>
      <c r="DZ31" s="293">
        <v>10.193061517844063</v>
      </c>
      <c r="EA31" s="293">
        <v>10.285466096390186</v>
      </c>
      <c r="EB31" s="293">
        <v>10.765042653740922</v>
      </c>
      <c r="EC31" s="293">
        <v>10.995056184684092</v>
      </c>
      <c r="ED31" s="293">
        <v>10.255693270456558</v>
      </c>
      <c r="EE31" s="293">
        <v>9.5702998056723523</v>
      </c>
      <c r="EF31" s="293">
        <v>9.1691766499255873</v>
      </c>
      <c r="EG31" s="293">
        <v>9.395775077018131</v>
      </c>
      <c r="EH31" s="293">
        <v>8.9137297880917643</v>
      </c>
      <c r="EI31" s="293">
        <v>8.9270104964786139</v>
      </c>
      <c r="EJ31" s="293">
        <v>8.7989716074910245</v>
      </c>
      <c r="EK31" s="293">
        <v>8.6281004474146119</v>
      </c>
      <c r="EL31" s="293">
        <v>9.1277077586239823</v>
      </c>
      <c r="EM31" s="293">
        <v>9.0513537929166876</v>
      </c>
      <c r="EN31" s="293">
        <v>9.0826951806390195</v>
      </c>
      <c r="EO31" s="293">
        <v>9.0386975637075295</v>
      </c>
      <c r="EP31" s="293">
        <v>8.9511004600385462</v>
      </c>
      <c r="EQ31" s="293">
        <v>9.111538362253869</v>
      </c>
      <c r="ER31" s="293">
        <v>8.7964404959061113</v>
      </c>
      <c r="ES31" s="293">
        <v>8.9444572057774412</v>
      </c>
      <c r="ET31" s="293">
        <v>8.9604973314371161</v>
      </c>
      <c r="EU31" s="293">
        <v>8.6934639954163817</v>
      </c>
      <c r="EV31" s="293">
        <v>8.6689500521520895</v>
      </c>
      <c r="EW31" s="293">
        <v>8.8916462162923722</v>
      </c>
      <c r="EX31" s="293">
        <v>8.9063909236636061</v>
      </c>
      <c r="EY31" s="293">
        <v>9.0654184372062439</v>
      </c>
      <c r="EZ31" s="293">
        <v>9.802139526662895</v>
      </c>
      <c r="FA31" s="293">
        <v>9.8744213719830114</v>
      </c>
      <c r="FB31" s="293">
        <v>9.5321952320049412</v>
      </c>
      <c r="FC31" s="293">
        <v>10.014506508078389</v>
      </c>
      <c r="FD31" s="293">
        <v>9.9586356945789092</v>
      </c>
      <c r="FE31" s="293">
        <v>10.092557559723751</v>
      </c>
      <c r="FF31" s="293">
        <v>10.312053220027526</v>
      </c>
      <c r="FG31" s="293">
        <v>10.440756960675115</v>
      </c>
      <c r="FH31" s="293">
        <v>11.219910652429055</v>
      </c>
      <c r="FI31" s="293">
        <v>11.462150403788707</v>
      </c>
      <c r="FJ31" s="293">
        <v>12.175864101273643</v>
      </c>
      <c r="FK31" s="293">
        <v>11.757776638130967</v>
      </c>
      <c r="FL31" s="293">
        <v>13.708825196954752</v>
      </c>
      <c r="FM31" s="293">
        <v>13.566494618786464</v>
      </c>
      <c r="FN31" s="293">
        <v>13.185560715904513</v>
      </c>
      <c r="FO31" s="293">
        <v>13.959507337135282</v>
      </c>
      <c r="FP31" s="293">
        <v>15.627095355621101</v>
      </c>
      <c r="FQ31" s="389"/>
      <c r="FR31" s="25">
        <v>11.414592467535922</v>
      </c>
      <c r="FS31" s="25">
        <v>10.852167441560914</v>
      </c>
      <c r="FT31" s="25">
        <v>12.261947204080469</v>
      </c>
      <c r="FU31" s="25">
        <v>11.546999407800124</v>
      </c>
      <c r="FV31" s="25">
        <v>12.531815044502901</v>
      </c>
      <c r="FW31" s="25">
        <v>12.856098294944024</v>
      </c>
      <c r="FX31" s="25">
        <v>9.9025302758787568</v>
      </c>
      <c r="FY31" s="293">
        <v>8.8518560405778004</v>
      </c>
      <c r="FZ31" s="293">
        <v>9.5891086673090413</v>
      </c>
      <c r="GA31" s="293">
        <v>9.6233844871697638</v>
      </c>
      <c r="GB31" s="293">
        <v>9.3052481043566448</v>
      </c>
      <c r="GC31" s="293">
        <v>8.8994607661717176</v>
      </c>
      <c r="GD31" s="293">
        <f>'EDE''s'!C31</f>
        <v>14.006386057022397</v>
      </c>
      <c r="GE31" s="293">
        <f>'EDE''s'!D31</f>
        <v>9.8431226514171737</v>
      </c>
      <c r="GF31" s="393"/>
      <c r="GG31" s="393"/>
      <c r="GH31" s="393"/>
      <c r="GI31" s="393"/>
      <c r="GJ31" s="393"/>
      <c r="GK31" s="393"/>
      <c r="GL31" s="393"/>
      <c r="GM31" s="393"/>
    </row>
    <row r="32" spans="1:195" s="3" customFormat="1" ht="13.8" x14ac:dyDescent="0.3">
      <c r="A32" s="45"/>
      <c r="B32" s="24"/>
      <c r="C32" s="271"/>
      <c r="D32" s="271"/>
      <c r="E32" s="271"/>
      <c r="F32" s="272"/>
      <c r="G32" s="271"/>
      <c r="H32" s="271"/>
      <c r="I32" s="271"/>
      <c r="J32" s="272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83"/>
      <c r="CS32" s="283"/>
      <c r="CT32" s="293"/>
      <c r="CU32" s="293"/>
      <c r="CV32" s="293"/>
      <c r="CW32" s="293"/>
      <c r="CX32" s="293"/>
      <c r="CY32" s="293"/>
      <c r="CZ32" s="293"/>
      <c r="DA32" s="293"/>
      <c r="DB32" s="293"/>
      <c r="DC32" s="293"/>
      <c r="DD32" s="293"/>
      <c r="DE32" s="293"/>
      <c r="DF32" s="293"/>
      <c r="DG32" s="293"/>
      <c r="DH32" s="293"/>
      <c r="DI32" s="293"/>
      <c r="DJ32" s="293"/>
      <c r="DK32" s="293"/>
      <c r="DL32" s="293"/>
      <c r="DM32" s="293"/>
      <c r="DN32" s="293"/>
      <c r="DO32" s="293"/>
      <c r="DP32" s="293"/>
      <c r="DQ32" s="293"/>
      <c r="DR32" s="293"/>
      <c r="DS32" s="293"/>
      <c r="DT32" s="293"/>
      <c r="DU32" s="293"/>
      <c r="DV32" s="293"/>
      <c r="DW32" s="293"/>
      <c r="DX32" s="293"/>
      <c r="DY32" s="293"/>
      <c r="DZ32" s="293"/>
      <c r="EA32" s="293"/>
      <c r="EB32" s="293"/>
      <c r="EC32" s="293"/>
      <c r="ED32" s="293"/>
      <c r="EE32" s="293"/>
      <c r="EF32" s="293"/>
      <c r="EG32" s="293"/>
      <c r="EH32" s="293"/>
      <c r="EI32" s="293"/>
      <c r="EJ32" s="293"/>
      <c r="EK32" s="293"/>
      <c r="EL32" s="293"/>
      <c r="EM32" s="293"/>
      <c r="EN32" s="293"/>
      <c r="EO32" s="293"/>
      <c r="EP32" s="293"/>
      <c r="EQ32" s="293"/>
      <c r="ER32" s="293"/>
      <c r="ES32" s="293"/>
      <c r="ET32" s="293"/>
      <c r="EU32" s="293"/>
      <c r="EV32" s="293"/>
      <c r="EW32" s="293"/>
      <c r="EX32" s="293"/>
      <c r="EY32" s="293"/>
      <c r="EZ32" s="293"/>
      <c r="FA32" s="293"/>
      <c r="FB32" s="293"/>
      <c r="FC32" s="293"/>
      <c r="FD32" s="293"/>
      <c r="FE32" s="293"/>
      <c r="FF32" s="293"/>
      <c r="FG32" s="293"/>
      <c r="FH32" s="293"/>
      <c r="FI32" s="293"/>
      <c r="FJ32" s="293"/>
      <c r="FK32" s="293"/>
      <c r="FL32" s="293"/>
      <c r="FM32" s="293"/>
      <c r="FN32" s="293"/>
      <c r="FO32" s="293"/>
      <c r="FP32" s="293"/>
      <c r="FQ32" s="389"/>
      <c r="FR32" s="25"/>
      <c r="FS32" s="25"/>
      <c r="FT32" s="25"/>
      <c r="FU32" s="25"/>
      <c r="FV32" s="25"/>
      <c r="FW32" s="25"/>
      <c r="FX32" s="25"/>
      <c r="FY32" s="293"/>
      <c r="FZ32" s="293"/>
      <c r="GA32" s="293"/>
      <c r="GB32" s="293"/>
      <c r="GC32" s="293"/>
      <c r="GD32" s="293"/>
      <c r="GE32" s="293"/>
      <c r="GF32" s="393"/>
      <c r="GG32" s="393"/>
      <c r="GH32" s="393"/>
      <c r="GI32" s="393"/>
      <c r="GJ32" s="393"/>
      <c r="GK32" s="393"/>
      <c r="GL32" s="393"/>
      <c r="GM32" s="393"/>
    </row>
    <row r="33" spans="1:195" s="3" customFormat="1" ht="13.8" x14ac:dyDescent="0.3">
      <c r="A33" s="45"/>
      <c r="B33" s="42" t="s">
        <v>25</v>
      </c>
      <c r="C33" s="273">
        <v>826.33583287665863</v>
      </c>
      <c r="D33" s="273">
        <v>603.7563862783021</v>
      </c>
      <c r="E33" s="273">
        <v>222.57944659835653</v>
      </c>
      <c r="F33" s="276">
        <v>0.36865770972691347</v>
      </c>
      <c r="G33" s="274"/>
      <c r="H33" s="273">
        <v>417.08430656933297</v>
      </c>
      <c r="I33" s="273">
        <v>186.67207970896914</v>
      </c>
      <c r="J33" s="276">
        <v>0.447564381514168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85">
        <v>70.214963523112175</v>
      </c>
      <c r="CS33" s="285">
        <v>67.400063184956153</v>
      </c>
      <c r="CT33" s="349">
        <v>75.450446763930614</v>
      </c>
      <c r="CU33" s="349">
        <v>77.59384041449124</v>
      </c>
      <c r="CV33" s="349">
        <v>87.090886268745763</v>
      </c>
      <c r="CW33" s="349">
        <v>89.608480111247886</v>
      </c>
      <c r="CX33" s="349">
        <v>95.904682742297396</v>
      </c>
      <c r="CY33" s="349">
        <v>63.457655430702332</v>
      </c>
      <c r="CZ33" s="349">
        <v>67.689467926607065</v>
      </c>
      <c r="DA33" s="349">
        <v>67.865656080555368</v>
      </c>
      <c r="DB33" s="349">
        <v>68.589644393366726</v>
      </c>
      <c r="DC33" s="349">
        <v>64.864375196710114</v>
      </c>
      <c r="DD33" s="349">
        <v>47.803294831077096</v>
      </c>
      <c r="DE33" s="349">
        <v>43.259568809754292</v>
      </c>
      <c r="DF33" s="349">
        <v>53.072497489166693</v>
      </c>
      <c r="DG33" s="349">
        <v>60.898812822947932</v>
      </c>
      <c r="DH33" s="349">
        <v>82.215386282090691</v>
      </c>
      <c r="DI33" s="349">
        <v>71.374146717334312</v>
      </c>
      <c r="DJ33" s="349">
        <v>75.38230268603246</v>
      </c>
      <c r="DK33" s="349">
        <v>74.152457596397994</v>
      </c>
      <c r="DL33" s="349">
        <v>72.976942551266745</v>
      </c>
      <c r="DM33" s="349">
        <v>75.954472432838529</v>
      </c>
      <c r="DN33" s="349">
        <v>69.091043956474465</v>
      </c>
      <c r="DO33" s="349">
        <v>63.17892438136731</v>
      </c>
      <c r="DP33" s="349">
        <v>65.191721448247478</v>
      </c>
      <c r="DQ33" s="349">
        <v>63.034128964193059</v>
      </c>
      <c r="DR33" s="349">
        <v>69.139334112831335</v>
      </c>
      <c r="DS33" s="349">
        <v>65.531459588386582</v>
      </c>
      <c r="DT33" s="349">
        <v>78.227837584530945</v>
      </c>
      <c r="DU33" s="349">
        <v>77.351170835674466</v>
      </c>
      <c r="DV33" s="349">
        <v>81.923173700850384</v>
      </c>
      <c r="DW33" s="349">
        <v>78.677496187724671</v>
      </c>
      <c r="DX33" s="349">
        <v>82.889966053602734</v>
      </c>
      <c r="DY33" s="349">
        <v>78.173665142101171</v>
      </c>
      <c r="DZ33" s="349">
        <v>75.19321676553534</v>
      </c>
      <c r="EA33" s="349">
        <v>71.241400300982477</v>
      </c>
      <c r="EB33" s="349">
        <v>66.048048176844262</v>
      </c>
      <c r="EC33" s="349">
        <v>68.130375833310751</v>
      </c>
      <c r="ED33" s="349">
        <v>77.343013714551887</v>
      </c>
      <c r="EE33" s="349">
        <v>78.749669630021103</v>
      </c>
      <c r="EF33" s="349">
        <v>84.147006135611534</v>
      </c>
      <c r="EG33" s="349">
        <v>77.756642868950678</v>
      </c>
      <c r="EH33" s="349">
        <v>86.313405912154622</v>
      </c>
      <c r="EI33" s="349">
        <v>84.284576079509122</v>
      </c>
      <c r="EJ33" s="349">
        <v>91.356572212434898</v>
      </c>
      <c r="EK33" s="349">
        <v>91.035562757650808</v>
      </c>
      <c r="EL33" s="349">
        <v>83.401535427976597</v>
      </c>
      <c r="EM33" s="349">
        <v>89.395160392015597</v>
      </c>
      <c r="EN33" s="349">
        <v>63.368233103637579</v>
      </c>
      <c r="EO33" s="349">
        <v>87.998494619671348</v>
      </c>
      <c r="EP33" s="349">
        <v>84.130358857817754</v>
      </c>
      <c r="EQ33" s="349">
        <v>79.793698987820591</v>
      </c>
      <c r="ER33" s="349">
        <v>101.79352100038567</v>
      </c>
      <c r="ES33" s="349">
        <v>106.64543942726465</v>
      </c>
      <c r="ET33" s="349">
        <v>115.32746948901885</v>
      </c>
      <c r="EU33" s="349">
        <v>119.38287684303664</v>
      </c>
      <c r="EV33" s="349">
        <v>114.63562882583366</v>
      </c>
      <c r="EW33" s="349">
        <v>129.03624967219818</v>
      </c>
      <c r="EX33" s="349">
        <v>127.02392377757671</v>
      </c>
      <c r="EY33" s="349">
        <v>130.47161261784515</v>
      </c>
      <c r="EZ33" s="349">
        <v>101.12773980439499</v>
      </c>
      <c r="FA33" s="349">
        <v>100.16220775260938</v>
      </c>
      <c r="FB33" s="349">
        <v>121.9493094837739</v>
      </c>
      <c r="FC33" s="349">
        <v>134.86843330088098</v>
      </c>
      <c r="FD33" s="349">
        <v>145.64869593664289</v>
      </c>
      <c r="FE33" s="349">
        <v>146.60993418561662</v>
      </c>
      <c r="FF33" s="349">
        <v>158.41325575880413</v>
      </c>
      <c r="FG33" s="349">
        <v>152.479678141048</v>
      </c>
      <c r="FH33" s="349">
        <v>145.12917537040431</v>
      </c>
      <c r="FI33" s="349">
        <v>155.27830650436954</v>
      </c>
      <c r="FJ33" s="349">
        <v>148.87963562932703</v>
      </c>
      <c r="FK33" s="349">
        <v>159.77846741381163</v>
      </c>
      <c r="FL33" s="349">
        <v>169.03872119350831</v>
      </c>
      <c r="FM33" s="349">
        <v>160.76499026140945</v>
      </c>
      <c r="FN33" s="349">
        <v>160.3968026874976</v>
      </c>
      <c r="FO33" s="349">
        <v>153.7226121153185</v>
      </c>
      <c r="FP33" s="349">
        <v>182.41270661892472</v>
      </c>
      <c r="FQ33" s="389"/>
      <c r="FR33" s="28">
        <v>1310.5805044570798</v>
      </c>
      <c r="FS33" s="28">
        <v>1402.442407702011</v>
      </c>
      <c r="FT33" s="28">
        <v>1671.4085106875525</v>
      </c>
      <c r="FU33" s="28">
        <v>1705.3724496135596</v>
      </c>
      <c r="FV33" s="28">
        <v>1743.4401634161018</v>
      </c>
      <c r="FW33" s="28">
        <v>1599.8713692284314</v>
      </c>
      <c r="FX33" s="28">
        <v>1093.2089698710295</v>
      </c>
      <c r="FY33" s="295">
        <v>895.73016203672285</v>
      </c>
      <c r="FZ33" s="349">
        <v>789.35985055674848</v>
      </c>
      <c r="GA33" s="349">
        <v>886.57457068466056</v>
      </c>
      <c r="GB33" s="349">
        <v>977.96156914103176</v>
      </c>
      <c r="GC33" s="349">
        <v>1259.6075072221067</v>
      </c>
      <c r="GD33" s="349">
        <f>'EDE''s'!C33</f>
        <v>826.33583287665863</v>
      </c>
      <c r="GE33" s="349">
        <f>'EDE''s'!D33</f>
        <v>603.7563862783021</v>
      </c>
      <c r="GF33" s="393"/>
      <c r="GG33" s="393"/>
      <c r="GH33" s="393"/>
      <c r="GI33" s="393"/>
      <c r="GJ33" s="393"/>
      <c r="GK33" s="393"/>
      <c r="GL33" s="393"/>
      <c r="GM33" s="393"/>
    </row>
    <row r="34" spans="1:195" s="3" customFormat="1" ht="13.8" x14ac:dyDescent="0.3">
      <c r="A34" s="45"/>
      <c r="B34" s="21" t="s">
        <v>18</v>
      </c>
      <c r="C34" s="275">
        <v>309.25127417287155</v>
      </c>
      <c r="D34" s="275">
        <v>173.5186397915154</v>
      </c>
      <c r="E34" s="275">
        <v>135.73263438135615</v>
      </c>
      <c r="F34" s="272">
        <v>0.78223662048319675</v>
      </c>
      <c r="G34" s="271"/>
      <c r="H34" s="275">
        <v>139.67388246093097</v>
      </c>
      <c r="I34" s="275">
        <v>33.844757330584429</v>
      </c>
      <c r="J34" s="272">
        <v>0.24231271254345887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86">
        <v>16.564172852968376</v>
      </c>
      <c r="CS34" s="286">
        <v>16.786476571330525</v>
      </c>
      <c r="CT34" s="351">
        <v>19.218913145599686</v>
      </c>
      <c r="CU34" s="351">
        <v>19.456177728271431</v>
      </c>
      <c r="CV34" s="351">
        <v>21.880770038963036</v>
      </c>
      <c r="CW34" s="351">
        <v>22.399683104297026</v>
      </c>
      <c r="CX34" s="351">
        <v>26.842512441041031</v>
      </c>
      <c r="CY34" s="351">
        <v>17.035340314320941</v>
      </c>
      <c r="CZ34" s="351">
        <v>17.623500612246215</v>
      </c>
      <c r="DA34" s="351">
        <v>18.047885685627875</v>
      </c>
      <c r="DB34" s="351">
        <v>17.706574772237737</v>
      </c>
      <c r="DC34" s="351">
        <v>15.194318495516264</v>
      </c>
      <c r="DD34" s="351">
        <v>13.153429012022729</v>
      </c>
      <c r="DE34" s="351">
        <v>12.434824329063764</v>
      </c>
      <c r="DF34" s="351">
        <v>16.34320557895969</v>
      </c>
      <c r="DG34" s="351">
        <v>19.563388913964634</v>
      </c>
      <c r="DH34" s="351">
        <v>27.169677753105127</v>
      </c>
      <c r="DI34" s="351">
        <v>24.654277194195888</v>
      </c>
      <c r="DJ34" s="351">
        <v>26.755925423221694</v>
      </c>
      <c r="DK34" s="351">
        <v>26.355866449885582</v>
      </c>
      <c r="DL34" s="351">
        <v>25.78948911608585</v>
      </c>
      <c r="DM34" s="351">
        <v>27.102174861002343</v>
      </c>
      <c r="DN34" s="351">
        <v>24.671328167162166</v>
      </c>
      <c r="DO34" s="351">
        <v>21.632906569632027</v>
      </c>
      <c r="DP34" s="351">
        <v>22.346213452654201</v>
      </c>
      <c r="DQ34" s="351">
        <v>22.019201726496949</v>
      </c>
      <c r="DR34" s="351">
        <v>24.953931141214685</v>
      </c>
      <c r="DS34" s="351">
        <v>23.175298430176824</v>
      </c>
      <c r="DT34" s="351">
        <v>28.131405636984706</v>
      </c>
      <c r="DU34" s="351">
        <v>28.914140913063914</v>
      </c>
      <c r="DV34" s="351">
        <v>31.555324638761817</v>
      </c>
      <c r="DW34" s="351">
        <v>30.576024117915544</v>
      </c>
      <c r="DX34" s="351">
        <v>33.213075276533743</v>
      </c>
      <c r="DY34" s="351">
        <v>30.049470203983404</v>
      </c>
      <c r="DZ34" s="351">
        <v>29.276421047263856</v>
      </c>
      <c r="EA34" s="351">
        <v>27.46044417280601</v>
      </c>
      <c r="EB34" s="351">
        <v>25.113199055065522</v>
      </c>
      <c r="EC34" s="351">
        <v>26.669583059262955</v>
      </c>
      <c r="ED34" s="351">
        <v>31.022898018691567</v>
      </c>
      <c r="EE34" s="351">
        <v>31.117794093476196</v>
      </c>
      <c r="EF34" s="351">
        <v>32.623696744208821</v>
      </c>
      <c r="EG34" s="351">
        <v>30.439064119896862</v>
      </c>
      <c r="EH34" s="351">
        <v>33.387707070031894</v>
      </c>
      <c r="EI34" s="351">
        <v>32.286003124049913</v>
      </c>
      <c r="EJ34" s="351">
        <v>35.584975583776043</v>
      </c>
      <c r="EK34" s="351">
        <v>34.407021554855319</v>
      </c>
      <c r="EL34" s="351">
        <v>30.733609740610078</v>
      </c>
      <c r="EM34" s="351">
        <v>31.670587141660626</v>
      </c>
      <c r="EN34" s="351">
        <v>10.632742342443839</v>
      </c>
      <c r="EO34" s="351">
        <v>32.779548582580929</v>
      </c>
      <c r="EP34" s="351">
        <v>30.83892688268406</v>
      </c>
      <c r="EQ34" s="351">
        <v>29.125893670167514</v>
      </c>
      <c r="ER34" s="351">
        <v>36.296770983054635</v>
      </c>
      <c r="ES34" s="351">
        <v>37.969999431305972</v>
      </c>
      <c r="ET34" s="351">
        <v>41.390673748438175</v>
      </c>
      <c r="EU34" s="351">
        <v>38.672124821916967</v>
      </c>
      <c r="EV34" s="351">
        <v>36.851644888454111</v>
      </c>
      <c r="EW34" s="351">
        <v>42.704753497839093</v>
      </c>
      <c r="EX34" s="351">
        <v>43.339425054755878</v>
      </c>
      <c r="EY34" s="351">
        <v>44.491913456063777</v>
      </c>
      <c r="EZ34" s="351">
        <v>28.241206913602376</v>
      </c>
      <c r="FA34" s="351">
        <v>28.54711906585872</v>
      </c>
      <c r="FB34" s="351">
        <v>35.314621911374189</v>
      </c>
      <c r="FC34" s="351">
        <v>39.122810717484079</v>
      </c>
      <c r="FD34" s="351">
        <v>42.292881183196045</v>
      </c>
      <c r="FE34" s="351">
        <v>42.928320919227403</v>
      </c>
      <c r="FF34" s="351">
        <v>48.348465944821577</v>
      </c>
      <c r="FG34" s="351">
        <v>45.634104592343689</v>
      </c>
      <c r="FH34" s="351">
        <v>55.027724290143695</v>
      </c>
      <c r="FI34" s="351">
        <v>57.840677482994245</v>
      </c>
      <c r="FJ34" s="351">
        <v>56.267719547865035</v>
      </c>
      <c r="FK34" s="351">
        <v>58.501646340103321</v>
      </c>
      <c r="FL34" s="351">
        <v>63.172439009999998</v>
      </c>
      <c r="FM34" s="351">
        <v>62.199558966163146</v>
      </c>
      <c r="FN34" s="351">
        <v>59.992400131364391</v>
      </c>
      <c r="FO34" s="351">
        <v>57.151870802991702</v>
      </c>
      <c r="FP34" s="351">
        <v>66.735005262352303</v>
      </c>
      <c r="FQ34" s="389"/>
      <c r="FR34" s="22">
        <v>428.38292750694706</v>
      </c>
      <c r="FS34" s="22">
        <v>484.6704094961691</v>
      </c>
      <c r="FT34" s="22">
        <v>613.72516315218638</v>
      </c>
      <c r="FU34" s="22">
        <v>641.22070633020371</v>
      </c>
      <c r="FV34" s="22">
        <v>566.59069851813501</v>
      </c>
      <c r="FW34" s="22">
        <v>487.06614973597988</v>
      </c>
      <c r="FX34" s="22">
        <v>309.76230529308219</v>
      </c>
      <c r="FY34" s="296">
        <v>228.75632576242012</v>
      </c>
      <c r="FZ34" s="351">
        <v>265.62649336830151</v>
      </c>
      <c r="GA34" s="351">
        <v>331.67095075785568</v>
      </c>
      <c r="GB34" s="351">
        <v>375.05613930558576</v>
      </c>
      <c r="GC34" s="351">
        <v>425.09441735970495</v>
      </c>
      <c r="GD34" s="351">
        <f>'EDE''s'!C34</f>
        <v>309.25127417287155</v>
      </c>
      <c r="GE34" s="351">
        <f>'EDE''s'!D34</f>
        <v>173.5186397915154</v>
      </c>
      <c r="GF34" s="393"/>
      <c r="GG34" s="393"/>
      <c r="GH34" s="393"/>
      <c r="GI34" s="393"/>
      <c r="GJ34" s="393"/>
      <c r="GK34" s="393"/>
      <c r="GL34" s="393"/>
      <c r="GM34" s="393"/>
    </row>
    <row r="35" spans="1:195" s="3" customFormat="1" ht="13.8" x14ac:dyDescent="0.3">
      <c r="A35" s="45"/>
      <c r="B35" s="21" t="s">
        <v>19</v>
      </c>
      <c r="C35" s="275">
        <v>291.86665760769318</v>
      </c>
      <c r="D35" s="275">
        <v>232.8998145175288</v>
      </c>
      <c r="E35" s="275">
        <v>58.966843090164389</v>
      </c>
      <c r="F35" s="272">
        <v>0.25318544461840414</v>
      </c>
      <c r="G35" s="271"/>
      <c r="H35" s="275">
        <v>176.90110534075481</v>
      </c>
      <c r="I35" s="275">
        <v>55.998709176773986</v>
      </c>
      <c r="J35" s="272">
        <v>0.31655375509896772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86">
        <v>27.9680330764369</v>
      </c>
      <c r="CS35" s="286">
        <v>26.297828031369594</v>
      </c>
      <c r="CT35" s="351">
        <v>30.564838706669725</v>
      </c>
      <c r="CU35" s="351">
        <v>31.735093836964701</v>
      </c>
      <c r="CV35" s="351">
        <v>35.278895233953968</v>
      </c>
      <c r="CW35" s="351">
        <v>37.066577331264895</v>
      </c>
      <c r="CX35" s="351">
        <v>37.718597545469706</v>
      </c>
      <c r="CY35" s="351">
        <v>28.595090966727369</v>
      </c>
      <c r="CZ35" s="351">
        <v>32.321315082117003</v>
      </c>
      <c r="DA35" s="351">
        <v>29.7653575879222</v>
      </c>
      <c r="DB35" s="351">
        <v>29.173672201128987</v>
      </c>
      <c r="DC35" s="351">
        <v>27.264331383449697</v>
      </c>
      <c r="DD35" s="351">
        <v>14.38829636344343</v>
      </c>
      <c r="DE35" s="351">
        <v>13.392401152026567</v>
      </c>
      <c r="DF35" s="351">
        <v>17.453364828757682</v>
      </c>
      <c r="DG35" s="351">
        <v>21.83857689456239</v>
      </c>
      <c r="DH35" s="351">
        <v>32.180365241298901</v>
      </c>
      <c r="DI35" s="351">
        <v>29.114084234164491</v>
      </c>
      <c r="DJ35" s="351">
        <v>30.785447487397544</v>
      </c>
      <c r="DK35" s="351">
        <v>30.642147789538921</v>
      </c>
      <c r="DL35" s="351">
        <v>29.963690541752769</v>
      </c>
      <c r="DM35" s="351">
        <v>31.27158196080509</v>
      </c>
      <c r="DN35" s="351">
        <v>28.438550746261598</v>
      </c>
      <c r="DO35" s="351">
        <v>25.626130109644414</v>
      </c>
      <c r="DP35" s="351">
        <v>28.131589495900073</v>
      </c>
      <c r="DQ35" s="351">
        <v>26.190891400667901</v>
      </c>
      <c r="DR35" s="351">
        <v>29.550789811047576</v>
      </c>
      <c r="DS35" s="351">
        <v>27.731530822421178</v>
      </c>
      <c r="DT35" s="351">
        <v>34.864162530664387</v>
      </c>
      <c r="DU35" s="351">
        <v>33.754264367527668</v>
      </c>
      <c r="DV35" s="351">
        <v>36.498437868810612</v>
      </c>
      <c r="DW35" s="351">
        <v>35.517956398624598</v>
      </c>
      <c r="DX35" s="351">
        <v>37.764910470390213</v>
      </c>
      <c r="DY35" s="351">
        <v>35.090915322962061</v>
      </c>
      <c r="DZ35" s="351">
        <v>34.021173114586212</v>
      </c>
      <c r="EA35" s="351">
        <v>32.201726104125157</v>
      </c>
      <c r="EB35" s="351">
        <v>29.582868997222242</v>
      </c>
      <c r="EC35" s="351">
        <v>31.136056538794616</v>
      </c>
      <c r="ED35" s="351">
        <v>35.531861180512159</v>
      </c>
      <c r="EE35" s="351">
        <v>35.383289669010303</v>
      </c>
      <c r="EF35" s="351">
        <v>37.266351711670602</v>
      </c>
      <c r="EG35" s="351">
        <v>35.2129444035739</v>
      </c>
      <c r="EH35" s="351">
        <v>38.239764889880398</v>
      </c>
      <c r="EI35" s="351">
        <v>37.325225662067503</v>
      </c>
      <c r="EJ35" s="351">
        <v>39.931156164349773</v>
      </c>
      <c r="EK35" s="351">
        <v>39.471337706579597</v>
      </c>
      <c r="EL35" s="351">
        <v>35.501413612237002</v>
      </c>
      <c r="EM35" s="351">
        <v>39.484692579308202</v>
      </c>
      <c r="EN35" s="351">
        <v>34.716522916053002</v>
      </c>
      <c r="EO35" s="351">
        <v>36.217891632191197</v>
      </c>
      <c r="EP35" s="351">
        <v>34.258222137806101</v>
      </c>
      <c r="EQ35" s="351">
        <v>32.015405410170999</v>
      </c>
      <c r="ER35" s="351">
        <v>39.693063244533498</v>
      </c>
      <c r="ES35" s="351">
        <v>41.428826269063997</v>
      </c>
      <c r="ET35" s="351">
        <v>44.996970090538007</v>
      </c>
      <c r="EU35" s="351">
        <v>41.750394527423303</v>
      </c>
      <c r="EV35" s="351">
        <v>40.203218584036001</v>
      </c>
      <c r="EW35" s="351">
        <v>46.114332854055498</v>
      </c>
      <c r="EX35" s="351">
        <v>46.505053447332898</v>
      </c>
      <c r="EY35" s="351">
        <v>47.921150354918801</v>
      </c>
      <c r="EZ35" s="351">
        <v>39.529246190139901</v>
      </c>
      <c r="FA35" s="351">
        <v>39.440738430313097</v>
      </c>
      <c r="FB35" s="351">
        <v>47.348307821869803</v>
      </c>
      <c r="FC35" s="351">
        <v>51.172216886288602</v>
      </c>
      <c r="FD35" s="351">
        <v>55.409305188917401</v>
      </c>
      <c r="FE35" s="351">
        <v>55.822705318179203</v>
      </c>
      <c r="FF35" s="351">
        <v>59.643298583079002</v>
      </c>
      <c r="FG35" s="351">
        <v>59.159760227744201</v>
      </c>
      <c r="FH35" s="351">
        <v>50.941395659424039</v>
      </c>
      <c r="FI35" s="351">
        <v>54.859686112182388</v>
      </c>
      <c r="FJ35" s="351">
        <v>52.514083666954598</v>
      </c>
      <c r="FK35" s="351">
        <v>58.953022974744897</v>
      </c>
      <c r="FL35" s="351">
        <v>59.128911356360703</v>
      </c>
      <c r="FM35" s="351">
        <v>55.471616644379203</v>
      </c>
      <c r="FN35" s="351">
        <v>57.419010274698998</v>
      </c>
      <c r="FO35" s="351">
        <v>54.585208766520502</v>
      </c>
      <c r="FP35" s="351">
        <v>65.2619105657338</v>
      </c>
      <c r="FQ35" s="389"/>
      <c r="FR35" s="22">
        <v>525.97759511276706</v>
      </c>
      <c r="FS35" s="22">
        <v>602.66769447405352</v>
      </c>
      <c r="FT35" s="22">
        <v>695.4001178124463</v>
      </c>
      <c r="FU35" s="22">
        <v>673.74320106289429</v>
      </c>
      <c r="FV35" s="22">
        <v>715.66375510358932</v>
      </c>
      <c r="FW35" s="22">
        <v>641.84845238996479</v>
      </c>
      <c r="FX35" s="22">
        <v>412.14114674130894</v>
      </c>
      <c r="FY35" s="296">
        <v>373.74963098347473</v>
      </c>
      <c r="FZ35" s="351">
        <v>305.09463734965379</v>
      </c>
      <c r="GA35" s="351">
        <v>391.31834770772764</v>
      </c>
      <c r="GB35" s="351">
        <v>434.06696311520636</v>
      </c>
      <c r="GC35" s="351">
        <v>485.82105146812324</v>
      </c>
      <c r="GD35" s="351">
        <f>'EDE''s'!C35</f>
        <v>291.86665760769318</v>
      </c>
      <c r="GE35" s="351">
        <f>'EDE''s'!D35</f>
        <v>232.8998145175288</v>
      </c>
      <c r="GF35" s="393"/>
      <c r="GG35" s="393"/>
      <c r="GH35" s="393"/>
      <c r="GI35" s="393"/>
      <c r="GJ35" s="393"/>
      <c r="GK35" s="393"/>
      <c r="GL35" s="393"/>
      <c r="GM35" s="393"/>
    </row>
    <row r="36" spans="1:195" s="3" customFormat="1" ht="13.8" x14ac:dyDescent="0.3">
      <c r="A36" s="45"/>
      <c r="B36" s="21" t="s">
        <v>20</v>
      </c>
      <c r="C36" s="275">
        <v>225.21790109609381</v>
      </c>
      <c r="D36" s="275">
        <v>197.33793196925791</v>
      </c>
      <c r="E36" s="275">
        <v>27.879969126835903</v>
      </c>
      <c r="F36" s="272">
        <v>0.14128033494938599</v>
      </c>
      <c r="G36" s="271"/>
      <c r="H36" s="275">
        <v>100.50931876764717</v>
      </c>
      <c r="I36" s="275">
        <v>96.828613201610736</v>
      </c>
      <c r="J36" s="272">
        <v>0.96337945962458149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86">
        <v>25.682757593706903</v>
      </c>
      <c r="CS36" s="286">
        <v>24.315758582256034</v>
      </c>
      <c r="CT36" s="351">
        <v>25.666694911661203</v>
      </c>
      <c r="CU36" s="351">
        <v>26.402568849255104</v>
      </c>
      <c r="CV36" s="351">
        <v>29.931220995828756</v>
      </c>
      <c r="CW36" s="351">
        <v>30.142219675685965</v>
      </c>
      <c r="CX36" s="351">
        <v>31.343572755786663</v>
      </c>
      <c r="CY36" s="351">
        <v>17.827224149654022</v>
      </c>
      <c r="CZ36" s="351">
        <v>17.744652232243848</v>
      </c>
      <c r="DA36" s="351">
        <v>20.052412807005304</v>
      </c>
      <c r="DB36" s="351">
        <v>21.709397420000002</v>
      </c>
      <c r="DC36" s="351">
        <v>22.405725317744153</v>
      </c>
      <c r="DD36" s="351">
        <v>20.261569455610939</v>
      </c>
      <c r="DE36" s="351">
        <v>17.432343328663961</v>
      </c>
      <c r="DF36" s="351">
        <v>19.275927081449321</v>
      </c>
      <c r="DG36" s="351">
        <v>19.496847014420911</v>
      </c>
      <c r="DH36" s="351">
        <v>22.865343287686663</v>
      </c>
      <c r="DI36" s="351">
        <v>17.60578528897393</v>
      </c>
      <c r="DJ36" s="351">
        <v>17.84092977541323</v>
      </c>
      <c r="DK36" s="351">
        <v>17.154443356973488</v>
      </c>
      <c r="DL36" s="351">
        <v>17.223762893428123</v>
      </c>
      <c r="DM36" s="351">
        <v>17.580715611031092</v>
      </c>
      <c r="DN36" s="351">
        <v>15.981165043050705</v>
      </c>
      <c r="DO36" s="351">
        <v>15.919887702090868</v>
      </c>
      <c r="DP36" s="351">
        <v>14.7139184996932</v>
      </c>
      <c r="DQ36" s="351">
        <v>14.824035837028207</v>
      </c>
      <c r="DR36" s="351">
        <v>14.634613160569076</v>
      </c>
      <c r="DS36" s="351">
        <v>14.624630335788574</v>
      </c>
      <c r="DT36" s="351">
        <v>15.232269416881845</v>
      </c>
      <c r="DU36" s="351">
        <v>14.682765555082884</v>
      </c>
      <c r="DV36" s="351">
        <v>13.869411193277958</v>
      </c>
      <c r="DW36" s="351">
        <v>12.583515671184532</v>
      </c>
      <c r="DX36" s="351">
        <v>11.911980306678764</v>
      </c>
      <c r="DY36" s="351">
        <v>13.03327961515571</v>
      </c>
      <c r="DZ36" s="351">
        <v>11.895622603685261</v>
      </c>
      <c r="EA36" s="351">
        <v>11.579230024051313</v>
      </c>
      <c r="EB36" s="351">
        <v>11.351980124556494</v>
      </c>
      <c r="EC36" s="351">
        <v>10.324736235253184</v>
      </c>
      <c r="ED36" s="351">
        <v>10.788254515348161</v>
      </c>
      <c r="EE36" s="351">
        <v>12.248585867534603</v>
      </c>
      <c r="EF36" s="351">
        <v>14.256957679732109</v>
      </c>
      <c r="EG36" s="351">
        <v>12.104634345479925</v>
      </c>
      <c r="EH36" s="351">
        <v>14.685933952242324</v>
      </c>
      <c r="EI36" s="351">
        <v>14.673347293391718</v>
      </c>
      <c r="EJ36" s="351">
        <v>15.840440464309085</v>
      </c>
      <c r="EK36" s="351">
        <v>17.157203496215885</v>
      </c>
      <c r="EL36" s="351">
        <v>17.166512075129518</v>
      </c>
      <c r="EM36" s="351">
        <v>18.239880671046773</v>
      </c>
      <c r="EN36" s="351">
        <v>18.018967845140732</v>
      </c>
      <c r="EO36" s="351">
        <v>19.001054404899222</v>
      </c>
      <c r="EP36" s="351">
        <v>19.033209837327597</v>
      </c>
      <c r="EQ36" s="351">
        <v>18.652399907482081</v>
      </c>
      <c r="ER36" s="351">
        <v>25.80368677279753</v>
      </c>
      <c r="ES36" s="351">
        <v>27.246613726894687</v>
      </c>
      <c r="ET36" s="351">
        <v>28.939825650042685</v>
      </c>
      <c r="EU36" s="351">
        <v>38.960357493696378</v>
      </c>
      <c r="EV36" s="351">
        <v>37.580765353343544</v>
      </c>
      <c r="EW36" s="351">
        <v>40.217163320303591</v>
      </c>
      <c r="EX36" s="351">
        <v>37.179445275487936</v>
      </c>
      <c r="EY36" s="351">
        <v>38.058548806862568</v>
      </c>
      <c r="EZ36" s="351">
        <v>33.357286700652701</v>
      </c>
      <c r="FA36" s="351">
        <v>32.174350256437563</v>
      </c>
      <c r="FB36" s="351">
        <v>39.286379750529903</v>
      </c>
      <c r="FC36" s="351">
        <v>44.573405697108299</v>
      </c>
      <c r="FD36" s="351">
        <v>47.946509564529443</v>
      </c>
      <c r="FE36" s="351">
        <v>47.858907948210025</v>
      </c>
      <c r="FF36" s="351">
        <v>50.421491230903534</v>
      </c>
      <c r="FG36" s="351">
        <v>47.685813320960101</v>
      </c>
      <c r="FH36" s="351">
        <v>39.160055420836599</v>
      </c>
      <c r="FI36" s="351">
        <v>42.577942909192899</v>
      </c>
      <c r="FJ36" s="351">
        <v>40.097832414507401</v>
      </c>
      <c r="FK36" s="351">
        <v>42.323798098963401</v>
      </c>
      <c r="FL36" s="351">
        <v>46.7373708271476</v>
      </c>
      <c r="FM36" s="351">
        <v>43.093814650867103</v>
      </c>
      <c r="FN36" s="351">
        <v>42.985392281434201</v>
      </c>
      <c r="FO36" s="351">
        <v>41.985532545806301</v>
      </c>
      <c r="FP36" s="351">
        <v>50.415790790838599</v>
      </c>
      <c r="FQ36" s="389"/>
      <c r="FR36" s="22">
        <v>356.21998183736565</v>
      </c>
      <c r="FS36" s="22">
        <v>315.10430373178838</v>
      </c>
      <c r="FT36" s="22">
        <v>362.28322972292</v>
      </c>
      <c r="FU36" s="22">
        <v>390.40854222046175</v>
      </c>
      <c r="FV36" s="22">
        <v>461.18570979437749</v>
      </c>
      <c r="FW36" s="22">
        <v>470.95676710248671</v>
      </c>
      <c r="FX36" s="22">
        <v>371.30551783663833</v>
      </c>
      <c r="FY36" s="296">
        <v>293.22420529082797</v>
      </c>
      <c r="FZ36" s="351">
        <v>218.63871983879326</v>
      </c>
      <c r="GA36" s="351">
        <v>163.58527221907735</v>
      </c>
      <c r="GB36" s="351">
        <v>168.83846672023975</v>
      </c>
      <c r="GC36" s="351">
        <v>348.69203839427854</v>
      </c>
      <c r="GD36" s="351">
        <f>'EDE''s'!C36</f>
        <v>225.21790109609381</v>
      </c>
      <c r="GE36" s="351">
        <f>'EDE''s'!D36</f>
        <v>197.33793196925791</v>
      </c>
      <c r="GF36" s="393"/>
      <c r="GG36" s="393"/>
      <c r="GH36" s="393"/>
      <c r="GI36" s="393"/>
      <c r="GJ36" s="393"/>
      <c r="GK36" s="393"/>
      <c r="GL36" s="393"/>
      <c r="GM36" s="393"/>
    </row>
    <row r="37" spans="1:195" s="3" customFormat="1" ht="13.8" x14ac:dyDescent="0.3">
      <c r="A37" s="45"/>
      <c r="B37" s="24"/>
      <c r="C37" s="271"/>
      <c r="D37" s="271"/>
      <c r="E37" s="271"/>
      <c r="F37" s="272"/>
      <c r="G37" s="271"/>
      <c r="H37" s="271"/>
      <c r="I37" s="271"/>
      <c r="J37" s="272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83"/>
      <c r="CS37" s="283"/>
      <c r="CT37" s="293"/>
      <c r="CU37" s="293"/>
      <c r="CV37" s="293"/>
      <c r="CW37" s="293"/>
      <c r="CX37" s="293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93"/>
      <c r="DL37" s="293"/>
      <c r="DM37" s="293"/>
      <c r="DN37" s="293"/>
      <c r="DO37" s="293"/>
      <c r="DP37" s="293"/>
      <c r="DQ37" s="293"/>
      <c r="DR37" s="293"/>
      <c r="DS37" s="293"/>
      <c r="DT37" s="293"/>
      <c r="DU37" s="293"/>
      <c r="DV37" s="293"/>
      <c r="DW37" s="293"/>
      <c r="DX37" s="293"/>
      <c r="DY37" s="293"/>
      <c r="DZ37" s="293"/>
      <c r="EA37" s="293"/>
      <c r="EB37" s="293"/>
      <c r="EC37" s="293"/>
      <c r="ED37" s="293"/>
      <c r="EE37" s="293"/>
      <c r="EF37" s="293"/>
      <c r="EG37" s="293"/>
      <c r="EH37" s="293"/>
      <c r="EI37" s="293"/>
      <c r="EJ37" s="293"/>
      <c r="EK37" s="293"/>
      <c r="EL37" s="293"/>
      <c r="EM37" s="293"/>
      <c r="EN37" s="293"/>
      <c r="EO37" s="293"/>
      <c r="EP37" s="293"/>
      <c r="EQ37" s="293"/>
      <c r="ER37" s="293"/>
      <c r="ES37" s="293"/>
      <c r="ET37" s="293"/>
      <c r="EU37" s="293"/>
      <c r="EV37" s="293"/>
      <c r="EW37" s="293"/>
      <c r="EX37" s="293"/>
      <c r="EY37" s="293"/>
      <c r="EZ37" s="293"/>
      <c r="FA37" s="293"/>
      <c r="FB37" s="293"/>
      <c r="FC37" s="293"/>
      <c r="FD37" s="293"/>
      <c r="FE37" s="293"/>
      <c r="FF37" s="293"/>
      <c r="FG37" s="293"/>
      <c r="FH37" s="293"/>
      <c r="FI37" s="293"/>
      <c r="FJ37" s="293"/>
      <c r="FK37" s="293"/>
      <c r="FL37" s="293"/>
      <c r="FM37" s="293"/>
      <c r="FN37" s="293"/>
      <c r="FO37" s="293"/>
      <c r="FP37" s="293"/>
      <c r="FQ37" s="389"/>
      <c r="FR37" s="25"/>
      <c r="FS37" s="25"/>
      <c r="FT37" s="25"/>
      <c r="FU37" s="25"/>
      <c r="FV37" s="25"/>
      <c r="FW37" s="25"/>
      <c r="FX37" s="25"/>
      <c r="FY37" s="293"/>
      <c r="FZ37" s="293"/>
      <c r="GA37" s="293"/>
      <c r="GB37" s="293"/>
      <c r="GC37" s="293"/>
      <c r="GD37" s="293"/>
      <c r="GE37" s="293"/>
      <c r="GF37" s="393"/>
      <c r="GG37" s="393"/>
      <c r="GH37" s="393"/>
      <c r="GI37" s="393"/>
      <c r="GJ37" s="393"/>
      <c r="GK37" s="393"/>
      <c r="GL37" s="393"/>
      <c r="GM37" s="393"/>
    </row>
    <row r="38" spans="1:195" s="3" customFormat="1" ht="13.8" x14ac:dyDescent="0.3">
      <c r="A38" s="45"/>
      <c r="B38" s="42" t="s">
        <v>26</v>
      </c>
      <c r="C38" s="273">
        <v>567.98964565303049</v>
      </c>
      <c r="D38" s="273">
        <v>467.88330770299069</v>
      </c>
      <c r="E38" s="273">
        <v>100.1063379500398</v>
      </c>
      <c r="F38" s="276">
        <v>0.21395577978940566</v>
      </c>
      <c r="G38" s="274"/>
      <c r="H38" s="273">
        <v>1752.7925764265515</v>
      </c>
      <c r="I38" s="273">
        <v>-1284.9092687235607</v>
      </c>
      <c r="J38" s="276">
        <v>-0.73306407501059101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85">
        <v>324.52560961472949</v>
      </c>
      <c r="CS38" s="285">
        <v>289.97535113126753</v>
      </c>
      <c r="CT38" s="349">
        <v>265.93509731566365</v>
      </c>
      <c r="CU38" s="349">
        <v>299.87959457177101</v>
      </c>
      <c r="CV38" s="349">
        <v>290.62655288206702</v>
      </c>
      <c r="CW38" s="349">
        <v>277.29043252938294</v>
      </c>
      <c r="CX38" s="349">
        <v>259.90076732761247</v>
      </c>
      <c r="CY38" s="349">
        <v>589.31523197759998</v>
      </c>
      <c r="CZ38" s="349">
        <v>513.74596620974899</v>
      </c>
      <c r="DA38" s="349">
        <v>514.80597754598</v>
      </c>
      <c r="DB38" s="349">
        <v>454.32617645261303</v>
      </c>
      <c r="DC38" s="349">
        <v>503.10359837382396</v>
      </c>
      <c r="DD38" s="349">
        <v>595.65359763584297</v>
      </c>
      <c r="DE38" s="349">
        <v>594.82780558652189</v>
      </c>
      <c r="DF38" s="349">
        <v>594.71605671585496</v>
      </c>
      <c r="DG38" s="349">
        <v>514.46196583402775</v>
      </c>
      <c r="DH38" s="349">
        <v>403.38984357854963</v>
      </c>
      <c r="DI38" s="349">
        <v>527.57691152788766</v>
      </c>
      <c r="DJ38" s="349">
        <v>506.44983866987127</v>
      </c>
      <c r="DK38" s="349">
        <v>560.16207670753897</v>
      </c>
      <c r="DL38" s="349">
        <v>475.57848065615099</v>
      </c>
      <c r="DM38" s="349">
        <v>492.20026745613103</v>
      </c>
      <c r="DN38" s="349">
        <v>471.59475662193</v>
      </c>
      <c r="DO38" s="349">
        <v>549.33285784820146</v>
      </c>
      <c r="DP38" s="349">
        <v>490.58616823880095</v>
      </c>
      <c r="DQ38" s="349">
        <v>356.33497058047561</v>
      </c>
      <c r="DR38" s="349">
        <v>486.56416468842798</v>
      </c>
      <c r="DS38" s="349">
        <v>542.36959841071098</v>
      </c>
      <c r="DT38" s="349">
        <v>500.51309215538902</v>
      </c>
      <c r="DU38" s="349">
        <v>541.92793961023904</v>
      </c>
      <c r="DV38" s="349">
        <v>574.82091430509399</v>
      </c>
      <c r="DW38" s="349">
        <v>610.57774459683594</v>
      </c>
      <c r="DX38" s="349">
        <v>504.01217455465883</v>
      </c>
      <c r="DY38" s="349">
        <v>555.60219459632094</v>
      </c>
      <c r="DZ38" s="349">
        <v>564.64668424510091</v>
      </c>
      <c r="EA38" s="349">
        <v>593.1615967016271</v>
      </c>
      <c r="EB38" s="349">
        <v>629.24687369752849</v>
      </c>
      <c r="EC38" s="349">
        <v>531.52710285830335</v>
      </c>
      <c r="ED38" s="349">
        <v>521.61957233444832</v>
      </c>
      <c r="EE38" s="349">
        <v>474.27437689816531</v>
      </c>
      <c r="EF38" s="349">
        <v>502.08487441573061</v>
      </c>
      <c r="EG38" s="349">
        <v>577.64214423407827</v>
      </c>
      <c r="EH38" s="349">
        <v>525.96000889365939</v>
      </c>
      <c r="EI38" s="349">
        <v>556.90344113441461</v>
      </c>
      <c r="EJ38" s="349">
        <v>436.84984120391221</v>
      </c>
      <c r="EK38" s="349">
        <v>422.13790258761213</v>
      </c>
      <c r="EL38" s="349">
        <v>411.87050646923262</v>
      </c>
      <c r="EM38" s="349">
        <v>333.23467715369071</v>
      </c>
      <c r="EN38" s="349">
        <v>541.67768023654844</v>
      </c>
      <c r="EO38" s="349">
        <v>261.30327999409064</v>
      </c>
      <c r="EP38" s="349">
        <v>313.48624113073208</v>
      </c>
      <c r="EQ38" s="349">
        <v>390.96702625395085</v>
      </c>
      <c r="ER38" s="349">
        <v>245.35834881122938</v>
      </c>
      <c r="ES38" s="349">
        <v>269.45783292972652</v>
      </c>
      <c r="ET38" s="349">
        <v>233.80162338461452</v>
      </c>
      <c r="EU38" s="349">
        <v>152.25852024890693</v>
      </c>
      <c r="EV38" s="349">
        <v>168.25915694634847</v>
      </c>
      <c r="EW38" s="349">
        <v>71.422474393685945</v>
      </c>
      <c r="EX38" s="349">
        <v>-68.278300836393413</v>
      </c>
      <c r="EY38" s="349">
        <v>-59.887894157068622</v>
      </c>
      <c r="EZ38" s="349">
        <v>229.69849631817192</v>
      </c>
      <c r="FA38" s="349">
        <v>182.8733494109639</v>
      </c>
      <c r="FB38" s="349">
        <v>68.542322358259952</v>
      </c>
      <c r="FC38" s="349">
        <v>-19.906943635595361</v>
      </c>
      <c r="FD38" s="349">
        <v>6.6760832511902883</v>
      </c>
      <c r="FE38" s="349">
        <v>-29.879854426177587</v>
      </c>
      <c r="FF38" s="349">
        <v>2.7612006155145288</v>
      </c>
      <c r="FG38" s="349">
        <v>78.458082036620823</v>
      </c>
      <c r="FH38" s="349">
        <v>239.46028019181787</v>
      </c>
      <c r="FI38" s="349">
        <v>142.3486206813316</v>
      </c>
      <c r="FJ38" s="349">
        <v>207.46434106528108</v>
      </c>
      <c r="FK38" s="349">
        <v>82.424952122845212</v>
      </c>
      <c r="FL38" s="349">
        <v>52.148574148207302</v>
      </c>
      <c r="FM38" s="349">
        <v>-8.7378077190401484</v>
      </c>
      <c r="FN38" s="349">
        <v>110.88962115682565</v>
      </c>
      <c r="FO38" s="349">
        <v>152.5895758212996</v>
      </c>
      <c r="FP38" s="349">
        <v>261.09968224573811</v>
      </c>
      <c r="FQ38" s="389"/>
      <c r="FR38" s="28">
        <v>0</v>
      </c>
      <c r="FS38" s="28">
        <v>855.38368102177242</v>
      </c>
      <c r="FT38" s="28">
        <v>1237.2773595397045</v>
      </c>
      <c r="FU38" s="28">
        <v>1357.8336347314105</v>
      </c>
      <c r="FV38" s="28">
        <v>1009.4064931979793</v>
      </c>
      <c r="FW38" s="28">
        <v>2372.2180635464288</v>
      </c>
      <c r="FX38" s="28">
        <v>3657.9981611015278</v>
      </c>
      <c r="FY38" s="295">
        <v>4583.4303559322598</v>
      </c>
      <c r="FZ38" s="349">
        <v>6285.9444588385086</v>
      </c>
      <c r="GA38" s="349">
        <v>6321.117242683682</v>
      </c>
      <c r="GB38" s="349">
        <v>5923.3513218807757</v>
      </c>
      <c r="GC38" s="349">
        <v>2519.825989336372</v>
      </c>
      <c r="GD38" s="349">
        <f>'EDE''s'!C38</f>
        <v>567.98964565303049</v>
      </c>
      <c r="GE38" s="349">
        <f>'EDE''s'!D38</f>
        <v>467.88330770299069</v>
      </c>
      <c r="GF38" s="393"/>
      <c r="GG38" s="393"/>
      <c r="GH38" s="393"/>
      <c r="GI38" s="393"/>
      <c r="GJ38" s="393"/>
      <c r="GK38" s="393"/>
      <c r="GL38" s="393"/>
      <c r="GM38" s="393"/>
    </row>
    <row r="39" spans="1:195" s="3" customFormat="1" ht="13.8" x14ac:dyDescent="0.3">
      <c r="A39" s="45"/>
      <c r="B39" s="21" t="s">
        <v>18</v>
      </c>
      <c r="C39" s="275">
        <v>-320.01077289012079</v>
      </c>
      <c r="D39" s="275">
        <v>215.67677701975387</v>
      </c>
      <c r="E39" s="275">
        <v>-535.68754990987463</v>
      </c>
      <c r="F39" s="272">
        <v>-2.4837516459215769</v>
      </c>
      <c r="G39" s="271"/>
      <c r="H39" s="275">
        <v>366.50048623702361</v>
      </c>
      <c r="I39" s="275">
        <v>-150.82370921726974</v>
      </c>
      <c r="J39" s="272">
        <v>-0.41152389937002393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86">
        <v>166.253758042795</v>
      </c>
      <c r="CS39" s="286">
        <v>135.04819667644</v>
      </c>
      <c r="CT39" s="351">
        <v>130.33551544007801</v>
      </c>
      <c r="CU39" s="351">
        <v>157.02302264924</v>
      </c>
      <c r="CV39" s="351">
        <v>156.14992081680401</v>
      </c>
      <c r="CW39" s="351">
        <v>159.08907698140001</v>
      </c>
      <c r="CX39" s="351">
        <v>126.64800396874401</v>
      </c>
      <c r="CY39" s="351">
        <v>214.251116367614</v>
      </c>
      <c r="CZ39" s="351">
        <v>198.82381575998701</v>
      </c>
      <c r="DA39" s="351">
        <v>184.37901532786199</v>
      </c>
      <c r="DB39" s="351">
        <v>168.84976033048699</v>
      </c>
      <c r="DC39" s="351">
        <v>193.41648120153599</v>
      </c>
      <c r="DD39" s="351">
        <v>188.96228785442099</v>
      </c>
      <c r="DE39" s="351">
        <v>187.216364126157</v>
      </c>
      <c r="DF39" s="351">
        <v>167.32737813314901</v>
      </c>
      <c r="DG39" s="351">
        <v>143.76505167980801</v>
      </c>
      <c r="DH39" s="351">
        <v>98.521556397890606</v>
      </c>
      <c r="DI39" s="351">
        <v>133.79540322851</v>
      </c>
      <c r="DJ39" s="351">
        <v>122.608995925424</v>
      </c>
      <c r="DK39" s="351">
        <v>137.154089566886</v>
      </c>
      <c r="DL39" s="351">
        <v>114.08415477742901</v>
      </c>
      <c r="DM39" s="351">
        <v>116.95152921450899</v>
      </c>
      <c r="DN39" s="351">
        <v>109.722840946536</v>
      </c>
      <c r="DO39" s="351">
        <v>142.26216370324642</v>
      </c>
      <c r="DP39" s="351">
        <v>130.96924534987602</v>
      </c>
      <c r="DQ39" s="351">
        <v>75.014090368145503</v>
      </c>
      <c r="DR39" s="351">
        <v>106.58037081603</v>
      </c>
      <c r="DS39" s="351">
        <v>130.88861476888599</v>
      </c>
      <c r="DT39" s="351">
        <v>111.178884423599</v>
      </c>
      <c r="DU39" s="351">
        <v>122.003672177347</v>
      </c>
      <c r="DV39" s="351">
        <v>124.50272763620799</v>
      </c>
      <c r="DW39" s="351">
        <v>136.59541895314999</v>
      </c>
      <c r="DX39" s="351">
        <v>95.240967564460803</v>
      </c>
      <c r="DY39" s="351">
        <v>118.298110770755</v>
      </c>
      <c r="DZ39" s="351">
        <v>115.02215028745523</v>
      </c>
      <c r="EA39" s="351">
        <v>122.26776523545293</v>
      </c>
      <c r="EB39" s="351">
        <v>132.68014984889152</v>
      </c>
      <c r="EC39" s="351">
        <v>93.655390906583492</v>
      </c>
      <c r="ED39" s="351">
        <v>94.494567328452831</v>
      </c>
      <c r="EE39" s="351">
        <v>85.859505598895851</v>
      </c>
      <c r="EF39" s="351">
        <v>89.285835804215068</v>
      </c>
      <c r="EG39" s="351">
        <v>112.63525940471769</v>
      </c>
      <c r="EH39" s="351">
        <v>97.118302178775963</v>
      </c>
      <c r="EI39" s="351">
        <v>107.09219638045877</v>
      </c>
      <c r="EJ39" s="351">
        <v>51.339059114904167</v>
      </c>
      <c r="EK39" s="351">
        <v>58.262890173938693</v>
      </c>
      <c r="EL39" s="351">
        <v>68.88144379269707</v>
      </c>
      <c r="EM39" s="351">
        <v>55.238639727330806</v>
      </c>
      <c r="EN39" s="351">
        <v>236.96051340684411</v>
      </c>
      <c r="EO39" s="351">
        <v>11.953242189990819</v>
      </c>
      <c r="EP39" s="351">
        <v>31.359206477192462</v>
      </c>
      <c r="EQ39" s="351">
        <v>69.191825183750865</v>
      </c>
      <c r="ER39" s="351">
        <v>17.035698979245304</v>
      </c>
      <c r="ES39" s="351">
        <v>16.719240201287331</v>
      </c>
      <c r="ET39" s="351">
        <v>1.8116002809290901</v>
      </c>
      <c r="EU39" s="351">
        <v>38.222035418235301</v>
      </c>
      <c r="EV39" s="351">
        <v>38.326716203092161</v>
      </c>
      <c r="EW39" s="351">
        <v>-5.8528519740604166</v>
      </c>
      <c r="EX39" s="351">
        <v>-57.301842324929474</v>
      </c>
      <c r="EY39" s="351">
        <v>-67.011486402920838</v>
      </c>
      <c r="EZ39" s="351">
        <v>89.325423850143139</v>
      </c>
      <c r="FA39" s="351">
        <v>63.385309555828449</v>
      </c>
      <c r="FB39" s="351">
        <v>32.847361126786289</v>
      </c>
      <c r="FC39" s="351">
        <v>10.37863454309535</v>
      </c>
      <c r="FD39" s="351">
        <v>19.740047943900645</v>
      </c>
      <c r="FE39" s="351">
        <v>9.3653186430140138</v>
      </c>
      <c r="FF39" s="351">
        <v>5.8312565882714393</v>
      </c>
      <c r="FG39" s="351">
        <v>44.531722323088523</v>
      </c>
      <c r="FH39" s="351">
        <v>-41.479468341717599</v>
      </c>
      <c r="FI39" s="351">
        <v>-67.36536388481403</v>
      </c>
      <c r="FJ39" s="351">
        <v>-46.124099452546716</v>
      </c>
      <c r="FK39" s="351">
        <v>-79.033563423228685</v>
      </c>
      <c r="FL39" s="351">
        <v>-79.997299519999999</v>
      </c>
      <c r="FM39" s="351">
        <v>-94.083198012268539</v>
      </c>
      <c r="FN39" s="351">
        <v>-67.599411549749249</v>
      </c>
      <c r="FO39" s="351">
        <v>-60.499041770149411</v>
      </c>
      <c r="FP39" s="351">
        <v>-17.831822037953614</v>
      </c>
      <c r="FQ39" s="389"/>
      <c r="FR39" s="22">
        <v>0</v>
      </c>
      <c r="FS39" s="22">
        <v>96.360227464147385</v>
      </c>
      <c r="FT39" s="22">
        <v>232.92950882068203</v>
      </c>
      <c r="FU39" s="22">
        <v>271.20781706369536</v>
      </c>
      <c r="FV39" s="22">
        <v>507.57386031816202</v>
      </c>
      <c r="FW39" s="22">
        <v>1022.0947243530427</v>
      </c>
      <c r="FX39" s="22">
        <v>1580.2804950683449</v>
      </c>
      <c r="FY39" s="296">
        <v>1990.267683562987</v>
      </c>
      <c r="FZ39" s="351">
        <v>1662.3718155539664</v>
      </c>
      <c r="GA39" s="351">
        <v>1388.5620183513654</v>
      </c>
      <c r="GB39" s="351">
        <v>1046.5432402598619</v>
      </c>
      <c r="GC39" s="351">
        <v>331.41389763865686</v>
      </c>
      <c r="GD39" s="351">
        <f>'EDE''s'!C39</f>
        <v>-320.01077289012079</v>
      </c>
      <c r="GE39" s="351">
        <f>'EDE''s'!D39</f>
        <v>215.67677701975387</v>
      </c>
      <c r="GF39" s="393"/>
      <c r="GG39" s="393"/>
      <c r="GH39" s="393"/>
      <c r="GI39" s="393"/>
      <c r="GJ39" s="393"/>
      <c r="GK39" s="393"/>
      <c r="GL39" s="393"/>
      <c r="GM39" s="393"/>
    </row>
    <row r="40" spans="1:195" s="3" customFormat="1" ht="13.8" x14ac:dyDescent="0.3">
      <c r="A40" s="45"/>
      <c r="B40" s="21" t="s">
        <v>19</v>
      </c>
      <c r="C40" s="275">
        <v>196.1598890664755</v>
      </c>
      <c r="D40" s="275">
        <v>-6.4605032010516013</v>
      </c>
      <c r="E40" s="275">
        <v>202.62039226752711</v>
      </c>
      <c r="F40" s="272">
        <v>-31.362942786646371</v>
      </c>
      <c r="G40" s="271"/>
      <c r="H40" s="275">
        <v>402.40198429373237</v>
      </c>
      <c r="I40" s="275">
        <v>-408.86248749478398</v>
      </c>
      <c r="J40" s="272">
        <v>-1.0160548492632078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86">
        <v>108.319874392579</v>
      </c>
      <c r="CS40" s="286">
        <v>99.7205340944261</v>
      </c>
      <c r="CT40" s="351">
        <v>74.507633872039904</v>
      </c>
      <c r="CU40" s="351">
        <v>80.402166661245701</v>
      </c>
      <c r="CV40" s="351">
        <v>95.411036806348406</v>
      </c>
      <c r="CW40" s="351">
        <v>90.687217548624204</v>
      </c>
      <c r="CX40" s="351">
        <v>92.050541414355095</v>
      </c>
      <c r="CY40" s="351">
        <v>172.778897021121</v>
      </c>
      <c r="CZ40" s="351">
        <v>116.669975932086</v>
      </c>
      <c r="DA40" s="351">
        <v>153.24458519951699</v>
      </c>
      <c r="DB40" s="351">
        <v>154.69127177522</v>
      </c>
      <c r="DC40" s="351">
        <v>166.432439456423</v>
      </c>
      <c r="DD40" s="351">
        <v>256.59042019307299</v>
      </c>
      <c r="DE40" s="351">
        <v>249.08891561766796</v>
      </c>
      <c r="DF40" s="351">
        <v>245.40410407951595</v>
      </c>
      <c r="DG40" s="351">
        <v>196.15855751742779</v>
      </c>
      <c r="DH40" s="351">
        <v>135.59185578634799</v>
      </c>
      <c r="DI40" s="351">
        <v>172.0007506958446</v>
      </c>
      <c r="DJ40" s="351">
        <v>161.64066838759729</v>
      </c>
      <c r="DK40" s="351">
        <v>182.896800810179</v>
      </c>
      <c r="DL40" s="351">
        <v>157.94619789552999</v>
      </c>
      <c r="DM40" s="351">
        <v>157.13211212285401</v>
      </c>
      <c r="DN40" s="351">
        <v>145.28887363198001</v>
      </c>
      <c r="DO40" s="351">
        <v>176.114824357478</v>
      </c>
      <c r="DP40" s="351">
        <v>133.27376943556399</v>
      </c>
      <c r="DQ40" s="351">
        <v>98.657025010449104</v>
      </c>
      <c r="DR40" s="351">
        <v>134.918814658857</v>
      </c>
      <c r="DS40" s="351">
        <v>156.54981443994001</v>
      </c>
      <c r="DT40" s="351">
        <v>128.073089732227</v>
      </c>
      <c r="DU40" s="351">
        <v>143.88750149998799</v>
      </c>
      <c r="DV40" s="351">
        <v>142.02272674255599</v>
      </c>
      <c r="DW40" s="351">
        <v>153.15111714052901</v>
      </c>
      <c r="DX40" s="351">
        <v>108.21885937239701</v>
      </c>
      <c r="DY40" s="351">
        <v>139.42347290833101</v>
      </c>
      <c r="DZ40" s="351">
        <v>132.19517521641529</v>
      </c>
      <c r="EA40" s="351">
        <v>142.68651860267201</v>
      </c>
      <c r="EB40" s="351">
        <v>158.85485934523425</v>
      </c>
      <c r="EC40" s="351">
        <v>124.46825031311231</v>
      </c>
      <c r="ED40" s="351">
        <v>124.592145064465</v>
      </c>
      <c r="EE40" s="351">
        <v>109.03795616041411</v>
      </c>
      <c r="EF40" s="351">
        <v>121.029141508194</v>
      </c>
      <c r="EG40" s="351">
        <v>149.32949428467001</v>
      </c>
      <c r="EH40" s="351">
        <v>133.23544863291599</v>
      </c>
      <c r="EI40" s="351">
        <v>142.16070996202399</v>
      </c>
      <c r="EJ40" s="351">
        <v>95.54935854688577</v>
      </c>
      <c r="EK40" s="351">
        <v>102.365598997251</v>
      </c>
      <c r="EL40" s="351">
        <v>113.945376139993</v>
      </c>
      <c r="EM40" s="351">
        <v>55.533958633674303</v>
      </c>
      <c r="EN40" s="351">
        <v>95.002785268855206</v>
      </c>
      <c r="EO40" s="351">
        <v>65.195605183448606</v>
      </c>
      <c r="EP40" s="351">
        <v>86.187928274620603</v>
      </c>
      <c r="EQ40" s="351">
        <v>104.084416566808</v>
      </c>
      <c r="ER40" s="351">
        <v>51.931249000000001</v>
      </c>
      <c r="ES40" s="351">
        <v>63.339725999999999</v>
      </c>
      <c r="ET40" s="351">
        <v>43.706464081720775</v>
      </c>
      <c r="EU40" s="351">
        <v>67.465740305852094</v>
      </c>
      <c r="EV40" s="351">
        <v>74.301708521394602</v>
      </c>
      <c r="EW40" s="351">
        <v>27.353156873774399</v>
      </c>
      <c r="EX40" s="351">
        <v>-32.095843892728901</v>
      </c>
      <c r="EY40" s="351">
        <v>-28.273393137746499</v>
      </c>
      <c r="EZ40" s="351">
        <v>42.120109283418103</v>
      </c>
      <c r="FA40" s="351">
        <v>32.645853383122201</v>
      </c>
      <c r="FB40" s="351">
        <v>-8.2768176070795096</v>
      </c>
      <c r="FC40" s="351">
        <v>-39.901861560355897</v>
      </c>
      <c r="FD40" s="351">
        <v>-33.0477867001565</v>
      </c>
      <c r="FE40" s="351">
        <v>-45.6451730691916</v>
      </c>
      <c r="FF40" s="351">
        <v>-35.877175836237001</v>
      </c>
      <c r="FG40" s="351">
        <v>-20.745620059671701</v>
      </c>
      <c r="FH40" s="351">
        <v>97.885717919056489</v>
      </c>
      <c r="FI40" s="351">
        <v>60.042638786982621</v>
      </c>
      <c r="FJ40" s="351">
        <v>86.685383001492795</v>
      </c>
      <c r="FK40" s="351">
        <v>48.110568660248902</v>
      </c>
      <c r="FL40" s="351">
        <v>14.216057503928299</v>
      </c>
      <c r="FM40" s="351">
        <v>0.55533856184858077</v>
      </c>
      <c r="FN40" s="351">
        <v>36.5814643250309</v>
      </c>
      <c r="FO40" s="351">
        <v>59.795099034922004</v>
      </c>
      <c r="FP40" s="351">
        <v>85.011929640745706</v>
      </c>
      <c r="FQ40" s="389"/>
      <c r="FR40" s="22">
        <v>0</v>
      </c>
      <c r="FS40" s="22">
        <v>88.532981236236751</v>
      </c>
      <c r="FT40" s="22">
        <v>411.03938363659199</v>
      </c>
      <c r="FU40" s="22">
        <v>726.96687973315409</v>
      </c>
      <c r="FV40" s="22">
        <v>304.62401080157269</v>
      </c>
      <c r="FW40" s="22">
        <v>889.21997157089106</v>
      </c>
      <c r="FX40" s="22">
        <v>1405.0664142202734</v>
      </c>
      <c r="FY40" s="296">
        <v>1404.9161741739854</v>
      </c>
      <c r="FZ40" s="351">
        <v>2235.8540810954955</v>
      </c>
      <c r="GA40" s="351">
        <v>1613.0578847599254</v>
      </c>
      <c r="GB40" s="351">
        <v>1430.1022975888336</v>
      </c>
      <c r="GC40" s="351">
        <v>618.19954304599878</v>
      </c>
      <c r="GD40" s="351">
        <f>'EDE''s'!C40</f>
        <v>196.1598890664755</v>
      </c>
      <c r="GE40" s="351">
        <f>'EDE''s'!D40</f>
        <v>-6.4605032010516013</v>
      </c>
      <c r="GF40" s="393"/>
      <c r="GG40" s="393"/>
      <c r="GH40" s="393"/>
      <c r="GI40" s="393"/>
      <c r="GJ40" s="393"/>
      <c r="GK40" s="393"/>
      <c r="GL40" s="393"/>
      <c r="GM40" s="393"/>
    </row>
    <row r="41" spans="1:195" s="3" customFormat="1" ht="13.8" x14ac:dyDescent="0.3">
      <c r="A41" s="45"/>
      <c r="B41" s="21" t="s">
        <v>20</v>
      </c>
      <c r="C41" s="275">
        <v>691.8405294766759</v>
      </c>
      <c r="D41" s="275">
        <v>258.66703388428846</v>
      </c>
      <c r="E41" s="275">
        <v>433.17349559238744</v>
      </c>
      <c r="F41" s="272">
        <v>1.6746374251392326</v>
      </c>
      <c r="G41" s="271"/>
      <c r="H41" s="275">
        <v>983.89010589579561</v>
      </c>
      <c r="I41" s="275">
        <v>-725.22307201150716</v>
      </c>
      <c r="J41" s="272">
        <v>-0.73709763688620322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86">
        <v>49.951977179355502</v>
      </c>
      <c r="CS41" s="286">
        <v>55.206620360401402</v>
      </c>
      <c r="CT41" s="351">
        <v>61.091948003545703</v>
      </c>
      <c r="CU41" s="351">
        <v>62.454405261285302</v>
      </c>
      <c r="CV41" s="351">
        <v>39.065595258914598</v>
      </c>
      <c r="CW41" s="351">
        <v>27.514137999358699</v>
      </c>
      <c r="CX41" s="351">
        <v>41.202221944513397</v>
      </c>
      <c r="CY41" s="351">
        <v>202.28521858886501</v>
      </c>
      <c r="CZ41" s="351">
        <v>198.252174517676</v>
      </c>
      <c r="DA41" s="351">
        <v>177.18237701860099</v>
      </c>
      <c r="DB41" s="351">
        <v>130.78514434690601</v>
      </c>
      <c r="DC41" s="351">
        <v>143.254677715865</v>
      </c>
      <c r="DD41" s="351">
        <v>150.10088958834899</v>
      </c>
      <c r="DE41" s="351">
        <v>158.52252584269701</v>
      </c>
      <c r="DF41" s="351">
        <v>181.98457450319</v>
      </c>
      <c r="DG41" s="351">
        <v>174.538356636792</v>
      </c>
      <c r="DH41" s="351">
        <v>169.276431394311</v>
      </c>
      <c r="DI41" s="351">
        <v>221.780757603533</v>
      </c>
      <c r="DJ41" s="351">
        <v>222.20017435685</v>
      </c>
      <c r="DK41" s="351">
        <v>240.111186330474</v>
      </c>
      <c r="DL41" s="351">
        <v>203.54812798319199</v>
      </c>
      <c r="DM41" s="351">
        <v>218.11662611876801</v>
      </c>
      <c r="DN41" s="351">
        <v>216.583042043414</v>
      </c>
      <c r="DO41" s="351">
        <v>230.95586978747701</v>
      </c>
      <c r="DP41" s="351">
        <v>226.343153453361</v>
      </c>
      <c r="DQ41" s="351">
        <v>182.66385520188101</v>
      </c>
      <c r="DR41" s="351">
        <v>245.06497921354099</v>
      </c>
      <c r="DS41" s="351">
        <v>254.93116920188501</v>
      </c>
      <c r="DT41" s="351">
        <v>261.261117999563</v>
      </c>
      <c r="DU41" s="351">
        <v>276.03676593290402</v>
      </c>
      <c r="DV41" s="351">
        <v>308.29545992633001</v>
      </c>
      <c r="DW41" s="351">
        <v>320.83120850315697</v>
      </c>
      <c r="DX41" s="351">
        <v>300.55234761780099</v>
      </c>
      <c r="DY41" s="351">
        <v>297.880610917235</v>
      </c>
      <c r="DZ41" s="351">
        <v>317.42935874123032</v>
      </c>
      <c r="EA41" s="351">
        <v>328.20731286350212</v>
      </c>
      <c r="EB41" s="351">
        <v>337.71186450340269</v>
      </c>
      <c r="EC41" s="351">
        <v>313.4034616386075</v>
      </c>
      <c r="ED41" s="351">
        <v>302.53285994153043</v>
      </c>
      <c r="EE41" s="351">
        <v>279.37691513885534</v>
      </c>
      <c r="EF41" s="351">
        <v>291.76989710332151</v>
      </c>
      <c r="EG41" s="351">
        <v>315.67739054469058</v>
      </c>
      <c r="EH41" s="351">
        <v>295.60625808196744</v>
      </c>
      <c r="EI41" s="351">
        <v>307.65053479193188</v>
      </c>
      <c r="EJ41" s="351">
        <v>289.9614235421223</v>
      </c>
      <c r="EK41" s="351">
        <v>261.50941341642243</v>
      </c>
      <c r="EL41" s="351">
        <v>229.04368653654259</v>
      </c>
      <c r="EM41" s="351">
        <v>222.46207879268559</v>
      </c>
      <c r="EN41" s="351">
        <v>209.71438156084918</v>
      </c>
      <c r="EO41" s="351">
        <v>184.15443262065125</v>
      </c>
      <c r="EP41" s="351">
        <v>195.93910637891904</v>
      </c>
      <c r="EQ41" s="351">
        <v>217.690784503392</v>
      </c>
      <c r="ER41" s="351">
        <v>176.39140083198407</v>
      </c>
      <c r="ES41" s="351">
        <v>189.3988667284392</v>
      </c>
      <c r="ET41" s="351">
        <v>188.28355902196466</v>
      </c>
      <c r="EU41" s="351">
        <v>46.570744524819538</v>
      </c>
      <c r="EV41" s="351">
        <v>55.630732221861713</v>
      </c>
      <c r="EW41" s="351">
        <v>49.922169493971971</v>
      </c>
      <c r="EX41" s="351">
        <v>21.119385381264966</v>
      </c>
      <c r="EY41" s="351">
        <v>35.396985383598711</v>
      </c>
      <c r="EZ41" s="351">
        <v>98.252963184610678</v>
      </c>
      <c r="FA41" s="351">
        <v>86.842186472013267</v>
      </c>
      <c r="FB41" s="351">
        <v>43.971778838553178</v>
      </c>
      <c r="FC41" s="351">
        <v>9.616283381665184</v>
      </c>
      <c r="FD41" s="351">
        <v>19.983822007446143</v>
      </c>
      <c r="FE41" s="351">
        <v>6.4</v>
      </c>
      <c r="FF41" s="351">
        <v>32.807119863480089</v>
      </c>
      <c r="FG41" s="351">
        <v>54.671979773204001</v>
      </c>
      <c r="FH41" s="351">
        <v>183.05403061447899</v>
      </c>
      <c r="FI41" s="351">
        <v>149.671345779163</v>
      </c>
      <c r="FJ41" s="351">
        <v>166.903057516335</v>
      </c>
      <c r="FK41" s="351">
        <v>113.347946885825</v>
      </c>
      <c r="FL41" s="351">
        <v>117.929816164279</v>
      </c>
      <c r="FM41" s="351">
        <v>84.790051731379805</v>
      </c>
      <c r="FN41" s="351">
        <v>141.907568381544</v>
      </c>
      <c r="FO41" s="351">
        <v>153.293518556527</v>
      </c>
      <c r="FP41" s="351">
        <v>193.919574642946</v>
      </c>
      <c r="FQ41" s="389"/>
      <c r="FR41" s="22">
        <v>0</v>
      </c>
      <c r="FS41" s="22">
        <v>670.49047232138821</v>
      </c>
      <c r="FT41" s="22">
        <v>593.30846708243052</v>
      </c>
      <c r="FU41" s="22">
        <v>359.65893793456092</v>
      </c>
      <c r="FV41" s="22">
        <v>197.20862207824462</v>
      </c>
      <c r="FW41" s="22">
        <v>460.90336762249484</v>
      </c>
      <c r="FX41" s="22">
        <v>672.65125181290989</v>
      </c>
      <c r="FY41" s="296">
        <v>1188.2464981952876</v>
      </c>
      <c r="FZ41" s="351">
        <v>2387.7185621890467</v>
      </c>
      <c r="GA41" s="351">
        <v>3319.4973395723905</v>
      </c>
      <c r="GB41" s="351">
        <v>3446.7057840320804</v>
      </c>
      <c r="GC41" s="351">
        <v>1570.2125486517164</v>
      </c>
      <c r="GD41" s="351">
        <f>'EDE''s'!C41</f>
        <v>691.8405294766759</v>
      </c>
      <c r="GE41" s="351">
        <f>'EDE''s'!D41</f>
        <v>258.66703388428846</v>
      </c>
      <c r="GF41" s="393"/>
      <c r="GG41" s="393"/>
      <c r="GH41" s="393"/>
      <c r="GI41" s="393"/>
      <c r="GJ41" s="393"/>
      <c r="GK41" s="393"/>
      <c r="GL41" s="393"/>
      <c r="GM41" s="393"/>
    </row>
    <row r="42" spans="1:195" s="3" customFormat="1" ht="13.8" x14ac:dyDescent="0.3">
      <c r="A42" s="45"/>
      <c r="B42" s="24"/>
      <c r="C42" s="271"/>
      <c r="D42" s="271"/>
      <c r="E42" s="271"/>
      <c r="F42" s="272"/>
      <c r="G42" s="271"/>
      <c r="H42" s="271"/>
      <c r="I42" s="271"/>
      <c r="J42" s="272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83"/>
      <c r="CS42" s="283"/>
      <c r="CT42" s="293"/>
      <c r="CU42" s="293"/>
      <c r="CV42" s="293"/>
      <c r="CW42" s="293"/>
      <c r="CX42" s="293"/>
      <c r="CY42" s="293"/>
      <c r="CZ42" s="293"/>
      <c r="DA42" s="293"/>
      <c r="DB42" s="293"/>
      <c r="DC42" s="293"/>
      <c r="DD42" s="293"/>
      <c r="DE42" s="293"/>
      <c r="DF42" s="293"/>
      <c r="DG42" s="293"/>
      <c r="DH42" s="293"/>
      <c r="DI42" s="293"/>
      <c r="DJ42" s="293"/>
      <c r="DK42" s="293"/>
      <c r="DL42" s="293"/>
      <c r="DM42" s="293"/>
      <c r="DN42" s="293"/>
      <c r="DO42" s="293"/>
      <c r="DP42" s="293"/>
      <c r="DQ42" s="293"/>
      <c r="DR42" s="293"/>
      <c r="DS42" s="293"/>
      <c r="DT42" s="293"/>
      <c r="DU42" s="293"/>
      <c r="DV42" s="293"/>
      <c r="DW42" s="293"/>
      <c r="DX42" s="293"/>
      <c r="DY42" s="293"/>
      <c r="DZ42" s="293"/>
      <c r="EA42" s="293"/>
      <c r="EB42" s="293"/>
      <c r="EC42" s="293"/>
      <c r="ED42" s="293"/>
      <c r="EE42" s="293"/>
      <c r="EF42" s="293"/>
      <c r="EG42" s="293"/>
      <c r="EH42" s="293"/>
      <c r="EI42" s="293"/>
      <c r="EJ42" s="293"/>
      <c r="EK42" s="293"/>
      <c r="EL42" s="293"/>
      <c r="EM42" s="293"/>
      <c r="EN42" s="293"/>
      <c r="EO42" s="293"/>
      <c r="EP42" s="293"/>
      <c r="EQ42" s="293"/>
      <c r="ER42" s="293"/>
      <c r="ES42" s="293"/>
      <c r="ET42" s="293"/>
      <c r="EU42" s="293"/>
      <c r="EV42" s="293"/>
      <c r="EW42" s="293"/>
      <c r="EX42" s="293"/>
      <c r="EY42" s="293"/>
      <c r="EZ42" s="293"/>
      <c r="FA42" s="293"/>
      <c r="FB42" s="293"/>
      <c r="FC42" s="293"/>
      <c r="FD42" s="293"/>
      <c r="FE42" s="293"/>
      <c r="FF42" s="293"/>
      <c r="FG42" s="293"/>
      <c r="FH42" s="293"/>
      <c r="FI42" s="293"/>
      <c r="FJ42" s="293"/>
      <c r="FK42" s="293"/>
      <c r="FL42" s="293"/>
      <c r="FM42" s="293"/>
      <c r="FN42" s="293"/>
      <c r="FO42" s="293"/>
      <c r="FP42" s="293"/>
      <c r="FQ42" s="389"/>
      <c r="FR42" s="25"/>
      <c r="FS42" s="25"/>
      <c r="FT42" s="25"/>
      <c r="FU42" s="25"/>
      <c r="FV42" s="25"/>
      <c r="FW42" s="25"/>
      <c r="FX42" s="25"/>
      <c r="FY42" s="293"/>
      <c r="FZ42" s="293"/>
      <c r="GA42" s="293"/>
      <c r="GB42" s="293"/>
      <c r="GC42" s="293"/>
      <c r="GD42" s="293"/>
      <c r="GE42" s="293"/>
      <c r="GF42" s="393"/>
      <c r="GG42" s="393"/>
      <c r="GH42" s="393"/>
      <c r="GI42" s="393"/>
      <c r="GJ42" s="393"/>
      <c r="GK42" s="393"/>
      <c r="GL42" s="393"/>
      <c r="GM42" s="393"/>
    </row>
    <row r="43" spans="1:195" s="3" customFormat="1" ht="13.8" x14ac:dyDescent="0.3">
      <c r="A43" s="45"/>
      <c r="B43" s="42" t="s">
        <v>27</v>
      </c>
      <c r="C43" s="277">
        <v>36.120776508495588</v>
      </c>
      <c r="D43" s="277">
        <v>33.955100412409962</v>
      </c>
      <c r="E43" s="277">
        <v>2.1656760960856261</v>
      </c>
      <c r="F43" s="276">
        <v>6.3780582880977474E-2</v>
      </c>
      <c r="G43" s="274"/>
      <c r="H43" s="277">
        <v>13.316660212190779</v>
      </c>
      <c r="I43" s="277">
        <v>20.638440200219183</v>
      </c>
      <c r="J43" s="276">
        <v>1.5498210415645852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288">
        <v>8.6704160471678797</v>
      </c>
      <c r="CS43" s="288">
        <v>10.169750047147559</v>
      </c>
      <c r="CT43" s="353">
        <v>10.476668776753321</v>
      </c>
      <c r="CU43" s="353">
        <v>10.932475512708598</v>
      </c>
      <c r="CV43" s="353">
        <v>10.780241464143757</v>
      </c>
      <c r="CW43" s="353">
        <v>12.224157004378245</v>
      </c>
      <c r="CX43" s="353">
        <v>13.836254004214702</v>
      </c>
      <c r="CY43" s="353">
        <v>11.00057685458836</v>
      </c>
      <c r="CZ43" s="353">
        <v>11.944613192603184</v>
      </c>
      <c r="DA43" s="353">
        <v>11.385663027826242</v>
      </c>
      <c r="DB43" s="353">
        <v>11.410825370195294</v>
      </c>
      <c r="DC43" s="353">
        <v>10.917926924136271</v>
      </c>
      <c r="DD43" s="353">
        <v>12.990849082359016</v>
      </c>
      <c r="DE43" s="353">
        <v>13.514191171030046</v>
      </c>
      <c r="DF43" s="353">
        <v>12.943692347347932</v>
      </c>
      <c r="DG43" s="353">
        <v>12.284253637565111</v>
      </c>
      <c r="DH43" s="353">
        <v>12.634160694789079</v>
      </c>
      <c r="DI43" s="353">
        <v>12.341068363672841</v>
      </c>
      <c r="DJ43" s="353">
        <v>12.426845518229529</v>
      </c>
      <c r="DK43" s="353">
        <v>12.066115287701747</v>
      </c>
      <c r="DL43" s="353">
        <v>12.554270827354571</v>
      </c>
      <c r="DM43" s="353">
        <v>12.893731911939913</v>
      </c>
      <c r="DN43" s="353">
        <v>13.124078439445913</v>
      </c>
      <c r="DO43" s="353">
        <v>13.341697118966103</v>
      </c>
      <c r="DP43" s="353">
        <v>12.906904882294512</v>
      </c>
      <c r="DQ43" s="353">
        <v>13.683758895794504</v>
      </c>
      <c r="DR43" s="353">
        <v>14.312290036982784</v>
      </c>
      <c r="DS43" s="353">
        <v>14.17770778612209</v>
      </c>
      <c r="DT43" s="353">
        <v>15.549251737052014</v>
      </c>
      <c r="DU43" s="353">
        <v>16.907748759610655</v>
      </c>
      <c r="DV43" s="353">
        <v>17.194961849847996</v>
      </c>
      <c r="DW43" s="353">
        <v>16.658623782180939</v>
      </c>
      <c r="DX43" s="353">
        <v>18.346046484705269</v>
      </c>
      <c r="DY43" s="353">
        <v>17.607170058376944</v>
      </c>
      <c r="DZ43" s="353">
        <v>18.835396028824722</v>
      </c>
      <c r="EA43" s="353">
        <v>16.120368289904459</v>
      </c>
      <c r="EB43" s="353">
        <v>14.362723705537361</v>
      </c>
      <c r="EC43" s="353">
        <v>16.301128080588505</v>
      </c>
      <c r="ED43" s="353">
        <v>17.652592122965032</v>
      </c>
      <c r="EE43" s="353">
        <v>17.925173734186771</v>
      </c>
      <c r="EF43" s="353">
        <v>18.458527034870563</v>
      </c>
      <c r="EG43" s="353">
        <v>17.448660463544559</v>
      </c>
      <c r="EH43" s="353">
        <v>16.278871484482444</v>
      </c>
      <c r="EI43" s="353">
        <v>16.509481132866522</v>
      </c>
      <c r="EJ43" s="353">
        <v>16.493155676928854</v>
      </c>
      <c r="EK43" s="353">
        <v>16.104636195873397</v>
      </c>
      <c r="EL43" s="353">
        <v>15.414722581721099</v>
      </c>
      <c r="EM43" s="353">
        <v>13.656433816146176</v>
      </c>
      <c r="EN43" s="353">
        <v>11.827181543509074</v>
      </c>
      <c r="EO43" s="353">
        <v>16.765547220661119</v>
      </c>
      <c r="EP43" s="353">
        <v>14.601253161266643</v>
      </c>
      <c r="EQ43" s="353">
        <v>12.543322930203606</v>
      </c>
      <c r="ER43" s="353">
        <v>12.522959993178468</v>
      </c>
      <c r="ES43" s="353">
        <v>14.084226523376195</v>
      </c>
      <c r="ET43" s="353">
        <v>17.014946021669473</v>
      </c>
      <c r="EU43" s="353">
        <v>24.813289685369501</v>
      </c>
      <c r="EV43" s="353">
        <v>23.83344514943618</v>
      </c>
      <c r="EW43" s="353">
        <v>37.61640558882371</v>
      </c>
      <c r="EX43" s="353">
        <v>-28.542328425193169</v>
      </c>
      <c r="EY43" s="353">
        <v>-33.637025865656824</v>
      </c>
      <c r="EZ43" s="353">
        <v>18.907771210960817</v>
      </c>
      <c r="FA43" s="353">
        <v>22.128814209938149</v>
      </c>
      <c r="FB43" s="353">
        <v>42.024367561830836</v>
      </c>
      <c r="FC43" s="353">
        <v>-107.31719631892646</v>
      </c>
      <c r="FD43" s="353">
        <v>371.52960583247398</v>
      </c>
      <c r="FE43" s="353">
        <v>-70.185066798406893</v>
      </c>
      <c r="FF43" s="353">
        <v>856.41183896329699</v>
      </c>
      <c r="FG43" s="353">
        <v>45.510855067978291</v>
      </c>
      <c r="FH43" s="353">
        <v>22.648526623168003</v>
      </c>
      <c r="FI43" s="353">
        <v>27.191395520097878</v>
      </c>
      <c r="FJ43" s="353">
        <v>23.258902334266285</v>
      </c>
      <c r="FK43" s="353">
        <v>38.352228702586629</v>
      </c>
      <c r="FL43" s="353">
        <v>52.299970161188639</v>
      </c>
      <c r="FM43" s="353">
        <v>-209.60023427379139</v>
      </c>
      <c r="FN43" s="353">
        <v>33.789733547106451</v>
      </c>
      <c r="FO43" s="353">
        <v>34.295112713960435</v>
      </c>
      <c r="FP43" s="353">
        <v>26.723143127230198</v>
      </c>
      <c r="FQ43" s="389"/>
      <c r="FR43" s="37">
        <v>0</v>
      </c>
      <c r="FS43" s="37">
        <v>21.261442546446251</v>
      </c>
      <c r="FT43" s="37">
        <v>26.243840616210086</v>
      </c>
      <c r="FU43" s="37">
        <v>24.91930222991688</v>
      </c>
      <c r="FV43" s="37">
        <v>22.582464833744538</v>
      </c>
      <c r="FW43" s="37">
        <v>18.340532612246864</v>
      </c>
      <c r="FX43" s="37">
        <v>14.091410960768815</v>
      </c>
      <c r="FY43" s="298">
        <v>11.149685088882972</v>
      </c>
      <c r="FZ43" s="353">
        <v>12.772828906399791</v>
      </c>
      <c r="GA43" s="353">
        <v>16.150418763192224</v>
      </c>
      <c r="GB43" s="353">
        <v>16.446383313621507</v>
      </c>
      <c r="GC43" s="353">
        <v>18.0777282912217</v>
      </c>
      <c r="GD43" s="353">
        <f>'EDE''s'!C43</f>
        <v>36.120776508495588</v>
      </c>
      <c r="GE43" s="353">
        <f>'EDE''s'!D43</f>
        <v>33.955100412409962</v>
      </c>
      <c r="GF43" s="393"/>
      <c r="GG43" s="393"/>
      <c r="GH43" s="393"/>
      <c r="GI43" s="393"/>
      <c r="GJ43" s="393"/>
      <c r="GK43" s="393"/>
      <c r="GL43" s="393"/>
      <c r="GM43" s="393"/>
    </row>
    <row r="44" spans="1:195" ht="13.8" x14ac:dyDescent="0.3">
      <c r="A44" s="45"/>
      <c r="B44" s="21" t="s">
        <v>18</v>
      </c>
      <c r="C44" s="271">
        <v>-2.6185792798815251</v>
      </c>
      <c r="D44" s="271">
        <v>27.091142659112204</v>
      </c>
      <c r="E44" s="271">
        <v>-29.709721938993731</v>
      </c>
      <c r="F44" s="272">
        <v>-1.0966581333549161</v>
      </c>
      <c r="G44" s="271"/>
      <c r="H44" s="271">
        <v>17.106547728003495</v>
      </c>
      <c r="I44" s="271">
        <v>9.9845949311087097</v>
      </c>
      <c r="J44" s="272">
        <v>0.58367094809924058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83">
        <v>8.2133730888499947</v>
      </c>
      <c r="CS44" s="283">
        <v>9.8100689923917752</v>
      </c>
      <c r="CT44" s="293">
        <v>10.033822905197527</v>
      </c>
      <c r="CU44" s="293">
        <v>10.335393797596959</v>
      </c>
      <c r="CV44" s="293">
        <v>9.9872361025362366</v>
      </c>
      <c r="CW44" s="293">
        <v>11.281765165027819</v>
      </c>
      <c r="CX44" s="293">
        <v>13.539335956622681</v>
      </c>
      <c r="CY44" s="293">
        <v>11.310057115047419</v>
      </c>
      <c r="CZ44" s="293">
        <v>12.066306333236556</v>
      </c>
      <c r="DA44" s="293">
        <v>11.862499572447351</v>
      </c>
      <c r="DB44" s="293">
        <v>11.764962148042111</v>
      </c>
      <c r="DC44" s="293">
        <v>11.143550085784264</v>
      </c>
      <c r="DD44" s="293">
        <v>13.44029777906168</v>
      </c>
      <c r="DE44" s="293">
        <v>13.989258837714017</v>
      </c>
      <c r="DF44" s="293">
        <v>14.00486667629767</v>
      </c>
      <c r="DG44" s="293">
        <v>13.259780070577476</v>
      </c>
      <c r="DH44" s="293">
        <v>14.417817251461695</v>
      </c>
      <c r="DI44" s="293">
        <v>13.507351295174679</v>
      </c>
      <c r="DJ44" s="293">
        <v>13.84975998462262</v>
      </c>
      <c r="DK44" s="293">
        <v>13.241504682248534</v>
      </c>
      <c r="DL44" s="293">
        <v>14.001616592274612</v>
      </c>
      <c r="DM44" s="293">
        <v>14.283525551834581</v>
      </c>
      <c r="DN44" s="293">
        <v>14.877754896429222</v>
      </c>
      <c r="DO44" s="293">
        <v>14.385508692120212</v>
      </c>
      <c r="DP44" s="293">
        <v>13.084416092082199</v>
      </c>
      <c r="DQ44" s="293">
        <v>16.405713295419233</v>
      </c>
      <c r="DR44" s="293">
        <v>16.101313876680901</v>
      </c>
      <c r="DS44" s="293">
        <v>15.473319416741205</v>
      </c>
      <c r="DT44" s="293">
        <v>17.579578319442781</v>
      </c>
      <c r="DU44" s="293">
        <v>18.577252558045767</v>
      </c>
      <c r="DV44" s="293">
        <v>19.149699840434376</v>
      </c>
      <c r="DW44" s="293">
        <v>18.276522169934086</v>
      </c>
      <c r="DX44" s="293">
        <v>20.74908352041399</v>
      </c>
      <c r="DY44" s="293">
        <v>19.368814405374994</v>
      </c>
      <c r="DZ44" s="293">
        <v>20.981906079017559</v>
      </c>
      <c r="EA44" s="293">
        <v>17.948368410401329</v>
      </c>
      <c r="EB44" s="293">
        <v>15.776639113354237</v>
      </c>
      <c r="EC44" s="293">
        <v>19.311144996060897</v>
      </c>
      <c r="ED44" s="293">
        <v>20.784602324384487</v>
      </c>
      <c r="EE44" s="293">
        <v>21.617663792429113</v>
      </c>
      <c r="EF44" s="293">
        <v>22.094212519402141</v>
      </c>
      <c r="EG44" s="293">
        <v>20.223537510834618</v>
      </c>
      <c r="EH44" s="293">
        <v>19.952965514291833</v>
      </c>
      <c r="EI44" s="293">
        <v>20.223336730531813</v>
      </c>
      <c r="EJ44" s="293">
        <v>26.118664165820764</v>
      </c>
      <c r="EK44" s="293">
        <v>24.681191828918628</v>
      </c>
      <c r="EL44" s="293">
        <v>21.031685071769317</v>
      </c>
      <c r="EM44" s="293">
        <v>20.415305664456199</v>
      </c>
      <c r="EN44" s="293">
        <v>10.975213965326054</v>
      </c>
      <c r="EO44" s="293">
        <v>66.423701838284487</v>
      </c>
      <c r="EP44" s="293">
        <v>29.566487953328114</v>
      </c>
      <c r="EQ44" s="293">
        <v>16.778463700862766</v>
      </c>
      <c r="ER44" s="293">
        <v>46.183781606521521</v>
      </c>
      <c r="ES44" s="293">
        <v>48.638418862602784</v>
      </c>
      <c r="ET44" s="293">
        <v>397.47021011045371</v>
      </c>
      <c r="EU44" s="293">
        <v>30.236775825809904</v>
      </c>
      <c r="EV44" s="293">
        <v>29.432333499743574</v>
      </c>
      <c r="EW44" s="293">
        <v>-115.22937816301054</v>
      </c>
      <c r="EX44" s="293">
        <v>-7.1122801608770185</v>
      </c>
      <c r="EY44" s="293">
        <v>-5.6363732648683209</v>
      </c>
      <c r="EZ44" s="293">
        <v>17.37662591865546</v>
      </c>
      <c r="FA44" s="293">
        <v>21.866277428966555</v>
      </c>
      <c r="FB44" s="293">
        <v>32.09486917650036</v>
      </c>
      <c r="FC44" s="293">
        <v>83.240378745275137</v>
      </c>
      <c r="FD44" s="293">
        <v>49.979709774871914</v>
      </c>
      <c r="FE44" s="293">
        <v>91.625038674638176</v>
      </c>
      <c r="FF44" s="293">
        <v>149.7894386746193</v>
      </c>
      <c r="FG44" s="293">
        <v>33.21919123111951</v>
      </c>
      <c r="FH44" s="293">
        <v>-9.1374329514389849</v>
      </c>
      <c r="FI44" s="293">
        <v>-0.52559131581070118</v>
      </c>
      <c r="FJ44" s="293">
        <v>-4.6219298590579205</v>
      </c>
      <c r="FK44" s="293">
        <v>1.8906856081843937</v>
      </c>
      <c r="FL44" s="293">
        <v>0.62401046409722616</v>
      </c>
      <c r="FM44" s="293">
        <v>4.8350994099599198</v>
      </c>
      <c r="FN44" s="293">
        <v>-0.24822959981845388</v>
      </c>
      <c r="FO44" s="293">
        <v>-10.329249074448251</v>
      </c>
      <c r="FP44" s="293">
        <v>-39.317603038359195</v>
      </c>
      <c r="FQ44" s="389"/>
      <c r="FR44" s="25">
        <v>0</v>
      </c>
      <c r="FS44" s="25">
        <v>34.068584588289013</v>
      </c>
      <c r="FT44" s="25">
        <v>29.114299679129523</v>
      </c>
      <c r="FU44" s="25">
        <v>27.358667463206881</v>
      </c>
      <c r="FV44" s="25">
        <v>21.043982255092867</v>
      </c>
      <c r="FW44" s="25">
        <v>19.48204980036969</v>
      </c>
      <c r="FX44" s="25">
        <v>14.256593845086876</v>
      </c>
      <c r="FY44" s="293">
        <v>10.974077013256879</v>
      </c>
      <c r="FZ44" s="293">
        <v>13.894077629012406</v>
      </c>
      <c r="GA44" s="293">
        <v>17.761308878390238</v>
      </c>
      <c r="GB44" s="293">
        <v>20.478283025139994</v>
      </c>
      <c r="GC44" s="293">
        <v>34.839327815390916</v>
      </c>
      <c r="GD44" s="293">
        <f>'EDE''s'!C44</f>
        <v>-2.6185792798815251</v>
      </c>
      <c r="GE44" s="293">
        <f>'EDE''s'!D44</f>
        <v>27.091142659112204</v>
      </c>
      <c r="GF44" s="393"/>
      <c r="GG44" s="393"/>
      <c r="GH44" s="393"/>
      <c r="GI44" s="393"/>
      <c r="GJ44" s="393"/>
      <c r="GK44" s="393"/>
      <c r="GL44" s="393"/>
      <c r="GM44" s="393"/>
    </row>
    <row r="45" spans="1:195" ht="13.8" x14ac:dyDescent="0.3">
      <c r="A45" s="45"/>
      <c r="B45" s="21" t="s">
        <v>19</v>
      </c>
      <c r="C45" s="271">
        <v>32.467427312969399</v>
      </c>
      <c r="D45" s="271">
        <v>-595.35294489943499</v>
      </c>
      <c r="E45" s="271">
        <v>627.82037221240444</v>
      </c>
      <c r="F45" s="272">
        <v>-1.0545347555448032</v>
      </c>
      <c r="G45" s="271"/>
      <c r="H45" s="271">
        <v>15.227215538869881</v>
      </c>
      <c r="I45" s="271">
        <v>-610.58016043830492</v>
      </c>
      <c r="J45" s="272">
        <v>-40.097952175149963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83">
        <v>9.391432197383196</v>
      </c>
      <c r="CS45" s="283">
        <v>10.885768755670867</v>
      </c>
      <c r="CT45" s="293">
        <v>12.344580274843556</v>
      </c>
      <c r="CU45" s="293">
        <v>12.713102923525785</v>
      </c>
      <c r="CV45" s="293">
        <v>11.818809522631504</v>
      </c>
      <c r="CW45" s="293">
        <v>13.1663773588929</v>
      </c>
      <c r="CX45" s="293">
        <v>14.467177564023013</v>
      </c>
      <c r="CY45" s="293">
        <v>11.48575925782011</v>
      </c>
      <c r="CZ45" s="293">
        <v>13.675297399891075</v>
      </c>
      <c r="DA45" s="293">
        <v>11.826179225462413</v>
      </c>
      <c r="DB45" s="293">
        <v>11.225442870421508</v>
      </c>
      <c r="DC45" s="293">
        <v>10.833225467976773</v>
      </c>
      <c r="DD45" s="293">
        <v>12.503717011008275</v>
      </c>
      <c r="DE45" s="293">
        <v>13.236437266827863</v>
      </c>
      <c r="DF45" s="293">
        <v>12.561115799994127</v>
      </c>
      <c r="DG45" s="293">
        <v>12.003251908756354</v>
      </c>
      <c r="DH45" s="293">
        <v>12.395035688713151</v>
      </c>
      <c r="DI45" s="293">
        <v>12.227905294862804</v>
      </c>
      <c r="DJ45" s="293">
        <v>12.371682169340371</v>
      </c>
      <c r="DK45" s="293">
        <v>11.93763490700956</v>
      </c>
      <c r="DL45" s="293">
        <v>12.304926979301388</v>
      </c>
      <c r="DM45" s="293">
        <v>12.81957000297208</v>
      </c>
      <c r="DN45" s="293">
        <v>13.238677735565888</v>
      </c>
      <c r="DO45" s="293">
        <v>13.220514039460552</v>
      </c>
      <c r="DP45" s="293">
        <v>13.07432048409245</v>
      </c>
      <c r="DQ45" s="293">
        <v>13.435136080108078</v>
      </c>
      <c r="DR45" s="293">
        <v>14.134308674572726</v>
      </c>
      <c r="DS45" s="293">
        <v>13.907997158866753</v>
      </c>
      <c r="DT45" s="293">
        <v>15.511328026774407</v>
      </c>
      <c r="DU45" s="293">
        <v>16.966682954673178</v>
      </c>
      <c r="DV45" s="293">
        <v>17.451491863792342</v>
      </c>
      <c r="DW45" s="293">
        <v>16.860046895179199</v>
      </c>
      <c r="DX45" s="293">
        <v>19.053140542257431</v>
      </c>
      <c r="DY45" s="293">
        <v>17.569208640937525</v>
      </c>
      <c r="DZ45" s="293">
        <v>19.067723745914584</v>
      </c>
      <c r="EA45" s="293">
        <v>16.281867494316746</v>
      </c>
      <c r="EB45" s="293">
        <v>14.231520499267972</v>
      </c>
      <c r="EC45" s="293">
        <v>16.383170958576052</v>
      </c>
      <c r="ED45" s="293">
        <v>18.020876547536208</v>
      </c>
      <c r="EE45" s="293">
        <v>18.416645633119902</v>
      </c>
      <c r="EF45" s="293">
        <v>18.803198066603539</v>
      </c>
      <c r="EG45" s="293">
        <v>17.626806962899618</v>
      </c>
      <c r="EH45" s="293">
        <v>16.323213977942618</v>
      </c>
      <c r="EI45" s="293">
        <v>16.531019775795734</v>
      </c>
      <c r="EJ45" s="293">
        <v>17.562293709587539</v>
      </c>
      <c r="EK45" s="293">
        <v>16.201866332734387</v>
      </c>
      <c r="EL45" s="293">
        <v>15.09547377553837</v>
      </c>
      <c r="EM45" s="293">
        <v>15.683987397522811</v>
      </c>
      <c r="EN45" s="293">
        <v>14.798790668116499</v>
      </c>
      <c r="EO45" s="293">
        <v>18.687789800038072</v>
      </c>
      <c r="EP45" s="293">
        <v>15.349780895669099</v>
      </c>
      <c r="EQ45" s="293">
        <v>13.175053599426779</v>
      </c>
      <c r="ER45" s="293">
        <v>15.576172036097091</v>
      </c>
      <c r="ES45" s="293">
        <v>16.212727572058963</v>
      </c>
      <c r="ET45" s="293">
        <v>23.063318475790172</v>
      </c>
      <c r="EU45" s="293">
        <v>19.134994648943472</v>
      </c>
      <c r="EV45" s="293">
        <v>19.115146269273193</v>
      </c>
      <c r="EW45" s="293">
        <v>31.288124133547118</v>
      </c>
      <c r="EX45" s="293">
        <v>-16.883288915697371</v>
      </c>
      <c r="EY45" s="293">
        <v>-20.271531143214666</v>
      </c>
      <c r="EZ45" s="293">
        <v>27.196809191637229</v>
      </c>
      <c r="FA45" s="293">
        <v>33.820081313185959</v>
      </c>
      <c r="FB45" s="293">
        <v>-84.172876698602778</v>
      </c>
      <c r="FC45" s="293">
        <v>-10.091367070506459</v>
      </c>
      <c r="FD45" s="293">
        <v>-15.048321989707134</v>
      </c>
      <c r="FE45" s="293">
        <v>-8.143112727392225</v>
      </c>
      <c r="FF45" s="293">
        <v>-11.536873562132733</v>
      </c>
      <c r="FG45" s="293">
        <v>-36.772298525394007</v>
      </c>
      <c r="FH45" s="293">
        <v>20.271841766176653</v>
      </c>
      <c r="FI45" s="293">
        <v>23.059432265994097</v>
      </c>
      <c r="FJ45" s="293">
        <v>20.530438581506203</v>
      </c>
      <c r="FK45" s="293">
        <v>26.362431454108869</v>
      </c>
      <c r="FL45" s="293">
        <v>55.875346988936272</v>
      </c>
      <c r="FM45" s="293">
        <v>1198.1778414983312</v>
      </c>
      <c r="FN45" s="293">
        <v>31.407060256728244</v>
      </c>
      <c r="FO45" s="293">
        <v>26.500269482423761</v>
      </c>
      <c r="FP45" s="293">
        <v>25.591501704612014</v>
      </c>
      <c r="FQ45" s="389"/>
      <c r="FR45" s="25">
        <v>0</v>
      </c>
      <c r="FS45" s="25">
        <v>28.877657862161783</v>
      </c>
      <c r="FT45" s="25">
        <v>27.402172312013061</v>
      </c>
      <c r="FU45" s="25">
        <v>23.843147499902763</v>
      </c>
      <c r="FV45" s="25">
        <v>23.406814441193948</v>
      </c>
      <c r="FW45" s="25">
        <v>17.67200397392169</v>
      </c>
      <c r="FX45" s="25">
        <v>14.078970149593955</v>
      </c>
      <c r="FY45" s="293">
        <v>11.836925426122789</v>
      </c>
      <c r="FZ45" s="293">
        <v>12.576453272094176</v>
      </c>
      <c r="GA45" s="293">
        <v>16.116016305206848</v>
      </c>
      <c r="GB45" s="293">
        <v>16.721717212254301</v>
      </c>
      <c r="GC45" s="293">
        <v>20.777254956159471</v>
      </c>
      <c r="GD45" s="293">
        <f>'EDE''s'!C45</f>
        <v>32.467427312969399</v>
      </c>
      <c r="GE45" s="293">
        <f>'EDE''s'!D45</f>
        <v>-595.35294489943499</v>
      </c>
      <c r="GF45" s="393"/>
      <c r="GG45" s="393"/>
      <c r="GH45" s="393"/>
      <c r="GI45" s="393"/>
      <c r="GJ45" s="393"/>
      <c r="GK45" s="393"/>
      <c r="GL45" s="393"/>
      <c r="GM45" s="393"/>
    </row>
    <row r="46" spans="1:195" ht="13.8" x14ac:dyDescent="0.3">
      <c r="A46" s="45"/>
      <c r="B46" s="21" t="s">
        <v>20</v>
      </c>
      <c r="C46" s="271">
        <v>19.237737547156154</v>
      </c>
      <c r="D46" s="271">
        <v>23.960590031507802</v>
      </c>
      <c r="E46" s="271">
        <v>-4.7228524843516482</v>
      </c>
      <c r="F46" s="272">
        <v>-0.19710918963769969</v>
      </c>
      <c r="G46" s="271"/>
      <c r="H46" s="271">
        <v>11.123522117847394</v>
      </c>
      <c r="I46" s="271">
        <v>12.837067913660409</v>
      </c>
      <c r="J46" s="272">
        <v>1.1540470525125919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83">
        <v>8.6280699872430748</v>
      </c>
      <c r="CS46" s="283">
        <v>9.7562581495621963</v>
      </c>
      <c r="CT46" s="293">
        <v>9.1433486955108911</v>
      </c>
      <c r="CU46" s="293">
        <v>10.141326738431289</v>
      </c>
      <c r="CV46" s="293">
        <v>11.413455139862631</v>
      </c>
      <c r="CW46" s="293">
        <v>14.567566985456118</v>
      </c>
      <c r="CX46" s="293">
        <v>13.339368733581198</v>
      </c>
      <c r="CY46" s="293">
        <v>10.258378423932509</v>
      </c>
      <c r="CZ46" s="293">
        <v>10.804073978176032</v>
      </c>
      <c r="DA46" s="293">
        <v>10.508457421008544</v>
      </c>
      <c r="DB46" s="293">
        <v>11.172886607622793</v>
      </c>
      <c r="DC46" s="293">
        <v>10.711705609060065</v>
      </c>
      <c r="DD46" s="293">
        <v>13.257766680150498</v>
      </c>
      <c r="DE46" s="293">
        <v>13.389571516131419</v>
      </c>
      <c r="DF46" s="293">
        <v>12.483885995141403</v>
      </c>
      <c r="DG46" s="293">
        <v>11.796534399717833</v>
      </c>
      <c r="DH46" s="293">
        <v>11.787585566027543</v>
      </c>
      <c r="DI46" s="293">
        <v>11.725238731795578</v>
      </c>
      <c r="DJ46" s="293">
        <v>11.681816969505658</v>
      </c>
      <c r="DK46" s="293">
        <v>11.492585941548642</v>
      </c>
      <c r="DL46" s="293">
        <v>11.936548096427096</v>
      </c>
      <c r="DM46" s="293">
        <v>12.201967708687739</v>
      </c>
      <c r="DN46" s="293">
        <v>12.158774952889262</v>
      </c>
      <c r="DO46" s="293">
        <v>12.791147110212572</v>
      </c>
      <c r="DP46" s="293">
        <v>12.705614863993342</v>
      </c>
      <c r="DQ46" s="293">
        <v>12.70022252091881</v>
      </c>
      <c r="DR46" s="293">
        <v>13.632218203296642</v>
      </c>
      <c r="DS46" s="293">
        <v>13.678131122508885</v>
      </c>
      <c r="DT46" s="293">
        <v>14.703842977464642</v>
      </c>
      <c r="DU46" s="293">
        <v>16.139135609523457</v>
      </c>
      <c r="DV46" s="293">
        <v>16.287380194961905</v>
      </c>
      <c r="DW46" s="293">
        <v>15.873645026381705</v>
      </c>
      <c r="DX46" s="293">
        <v>17.329955653367708</v>
      </c>
      <c r="DY46" s="293">
        <v>16.925331502928444</v>
      </c>
      <c r="DZ46" s="293">
        <v>17.960843007150867</v>
      </c>
      <c r="EA46" s="293">
        <v>15.36916854768385</v>
      </c>
      <c r="EB46" s="293">
        <v>13.868941109091001</v>
      </c>
      <c r="EC46" s="293">
        <v>15.36905144429212</v>
      </c>
      <c r="ED46" s="293">
        <v>16.52265438539612</v>
      </c>
      <c r="EE46" s="293">
        <v>16.598562829290554</v>
      </c>
      <c r="EF46" s="293">
        <v>17.202981278032894</v>
      </c>
      <c r="EG46" s="293">
        <v>16.374299318738487</v>
      </c>
      <c r="EH46" s="293">
        <v>15.051800824397318</v>
      </c>
      <c r="EI46" s="293">
        <v>15.206746840415741</v>
      </c>
      <c r="EJ46" s="293">
        <v>14.436606239226757</v>
      </c>
      <c r="EK46" s="293">
        <v>14.155765853268953</v>
      </c>
      <c r="EL46" s="293">
        <v>13.884326498590967</v>
      </c>
      <c r="EM46" s="293">
        <v>11.47202123515711</v>
      </c>
      <c r="EN46" s="293">
        <v>11.44366722161465</v>
      </c>
      <c r="EO46" s="293">
        <v>12.861770879826418</v>
      </c>
      <c r="EP46" s="293">
        <v>11.876876428243037</v>
      </c>
      <c r="EQ46" s="293">
        <v>10.89515744270275</v>
      </c>
      <c r="ER46" s="293">
        <v>8.3731389939857213</v>
      </c>
      <c r="ES46" s="293">
        <v>10.322121040892332</v>
      </c>
      <c r="ET46" s="293">
        <v>11.950319871216019</v>
      </c>
      <c r="EU46" s="293">
        <v>28.588056456891003</v>
      </c>
      <c r="EV46" s="293">
        <v>26.277969206989777</v>
      </c>
      <c r="EW46" s="293">
        <v>23.16420370969113</v>
      </c>
      <c r="EX46" s="293">
        <v>47.3210515818174</v>
      </c>
      <c r="EY46" s="293">
        <v>30.047867448541805</v>
      </c>
      <c r="EZ46" s="293">
        <v>16.746360740417071</v>
      </c>
      <c r="FA46" s="293">
        <v>17.92543758604911</v>
      </c>
      <c r="FB46" s="293">
        <v>25.687667683793443</v>
      </c>
      <c r="FC46" s="293">
        <v>90.447789619136955</v>
      </c>
      <c r="FD46" s="293">
        <v>49.862682721998681</v>
      </c>
      <c r="FE46" s="293">
        <v>135.52001659339433</v>
      </c>
      <c r="FF46" s="293">
        <v>32.839024237685038</v>
      </c>
      <c r="FG46" s="293">
        <v>24.299878518408793</v>
      </c>
      <c r="FH46" s="293">
        <v>16.716828770096022</v>
      </c>
      <c r="FI46" s="293">
        <v>16.373887877497744</v>
      </c>
      <c r="FJ46" s="293">
        <v>16.971058557718081</v>
      </c>
      <c r="FK46" s="293">
        <v>18.017941419584147</v>
      </c>
      <c r="FL46" s="293">
        <v>16.814754254265935</v>
      </c>
      <c r="FM46" s="293">
        <v>19.11726396800869</v>
      </c>
      <c r="FN46" s="293">
        <v>18.1895465636903</v>
      </c>
      <c r="FO46" s="293">
        <v>19.724126765926925</v>
      </c>
      <c r="FP46" s="293">
        <v>21.146481700082088</v>
      </c>
      <c r="FQ46" s="389"/>
      <c r="FR46" s="25">
        <v>0</v>
      </c>
      <c r="FS46" s="25">
        <v>18.415189770701748</v>
      </c>
      <c r="FT46" s="25">
        <v>24.314431835758207</v>
      </c>
      <c r="FU46" s="25">
        <v>25.255047886455408</v>
      </c>
      <c r="FV46" s="25">
        <v>25.268842600454626</v>
      </c>
      <c r="FW46" s="25">
        <v>17.098906451160666</v>
      </c>
      <c r="FX46" s="25">
        <v>13.729328643069859</v>
      </c>
      <c r="FY46" s="293">
        <v>10.631267413445004</v>
      </c>
      <c r="FZ46" s="293">
        <v>12.176081436295588</v>
      </c>
      <c r="GA46" s="293">
        <v>15.493292864162539</v>
      </c>
      <c r="GB46" s="293">
        <v>15.107913099277484</v>
      </c>
      <c r="GC46" s="293">
        <v>13.477158014369007</v>
      </c>
      <c r="GD46" s="293">
        <f>'EDE''s'!C46</f>
        <v>19.237737547156154</v>
      </c>
      <c r="GE46" s="293">
        <f>'EDE''s'!D46</f>
        <v>23.960590031507802</v>
      </c>
      <c r="GF46" s="393"/>
      <c r="GG46" s="393"/>
      <c r="GH46" s="393"/>
      <c r="GI46" s="393"/>
      <c r="GJ46" s="393"/>
      <c r="GK46" s="393"/>
      <c r="GL46" s="393"/>
      <c r="GM46" s="393"/>
    </row>
    <row r="47" spans="1:195" ht="13.8" x14ac:dyDescent="0.3">
      <c r="A47" s="46"/>
      <c r="B47" s="24"/>
      <c r="C47" s="271"/>
      <c r="D47" s="271"/>
      <c r="E47" s="271"/>
      <c r="F47" s="272"/>
      <c r="G47" s="271"/>
      <c r="H47" s="271"/>
      <c r="I47" s="271"/>
      <c r="J47" s="272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3"/>
      <c r="CS47" s="283"/>
      <c r="CT47" s="293"/>
      <c r="CU47" s="293"/>
      <c r="CV47" s="293"/>
      <c r="CW47" s="293"/>
      <c r="CX47" s="293"/>
      <c r="CY47" s="293"/>
      <c r="CZ47" s="293"/>
      <c r="DA47" s="293"/>
      <c r="DB47" s="293"/>
      <c r="DC47" s="293"/>
      <c r="DD47" s="293"/>
      <c r="DE47" s="293"/>
      <c r="DF47" s="293"/>
      <c r="DG47" s="293"/>
      <c r="DH47" s="293"/>
      <c r="DI47" s="293"/>
      <c r="DJ47" s="293"/>
      <c r="DK47" s="293"/>
      <c r="DL47" s="293"/>
      <c r="DM47" s="293"/>
      <c r="DN47" s="293"/>
      <c r="DO47" s="293"/>
      <c r="DP47" s="293"/>
      <c r="DQ47" s="293"/>
      <c r="DR47" s="293"/>
      <c r="DS47" s="293"/>
      <c r="DT47" s="293"/>
      <c r="DU47" s="293"/>
      <c r="DV47" s="293"/>
      <c r="DW47" s="293"/>
      <c r="DX47" s="293"/>
      <c r="DY47" s="293"/>
      <c r="DZ47" s="293"/>
      <c r="EA47" s="293"/>
      <c r="EB47" s="293"/>
      <c r="EC47" s="293"/>
      <c r="ED47" s="293"/>
      <c r="EE47" s="293"/>
      <c r="EF47" s="293"/>
      <c r="EG47" s="293"/>
      <c r="EH47" s="293"/>
      <c r="EI47" s="293"/>
      <c r="EJ47" s="293"/>
      <c r="EK47" s="293"/>
      <c r="EL47" s="293"/>
      <c r="EM47" s="293"/>
      <c r="EN47" s="293"/>
      <c r="EO47" s="293"/>
      <c r="EP47" s="293"/>
      <c r="EQ47" s="293"/>
      <c r="ER47" s="293"/>
      <c r="ES47" s="293"/>
      <c r="ET47" s="293"/>
      <c r="EU47" s="293"/>
      <c r="EV47" s="293"/>
      <c r="EW47" s="293"/>
      <c r="EX47" s="293"/>
      <c r="EY47" s="293"/>
      <c r="EZ47" s="293"/>
      <c r="FA47" s="293"/>
      <c r="FB47" s="293"/>
      <c r="FC47" s="293"/>
      <c r="FD47" s="293"/>
      <c r="FE47" s="293"/>
      <c r="FF47" s="293"/>
      <c r="FG47" s="293"/>
      <c r="FH47" s="293"/>
      <c r="FI47" s="293"/>
      <c r="FJ47" s="293"/>
      <c r="FK47" s="293"/>
      <c r="FL47" s="293"/>
      <c r="FM47" s="293"/>
      <c r="FN47" s="293"/>
      <c r="FO47" s="293"/>
      <c r="FP47" s="293"/>
      <c r="FQ47" s="389"/>
      <c r="FR47" s="25"/>
      <c r="FS47" s="25"/>
      <c r="FT47" s="25"/>
      <c r="FU47" s="25"/>
      <c r="FV47" s="25"/>
      <c r="FW47" s="25"/>
      <c r="FX47" s="25"/>
      <c r="FY47" s="293"/>
      <c r="FZ47" s="293"/>
      <c r="GA47" s="293"/>
      <c r="GB47" s="293"/>
      <c r="GC47" s="293"/>
      <c r="GD47" s="293"/>
      <c r="GE47" s="293"/>
      <c r="GF47" s="393"/>
      <c r="GG47" s="393"/>
      <c r="GH47" s="393"/>
      <c r="GI47" s="393"/>
      <c r="GJ47" s="393"/>
      <c r="GK47" s="393"/>
      <c r="GL47" s="393"/>
      <c r="GM47" s="393"/>
    </row>
    <row r="48" spans="1:195" ht="13.8" x14ac:dyDescent="0.3">
      <c r="A48" s="45"/>
      <c r="B48" s="42" t="s">
        <v>28</v>
      </c>
      <c r="C48" s="273">
        <v>205.16227049772718</v>
      </c>
      <c r="D48" s="273">
        <v>158.87024694345556</v>
      </c>
      <c r="E48" s="273">
        <v>46.292023554271623</v>
      </c>
      <c r="F48" s="276">
        <v>0.29138258701610559</v>
      </c>
      <c r="G48" s="274"/>
      <c r="H48" s="273">
        <v>233.41343162722822</v>
      </c>
      <c r="I48" s="273">
        <v>-74.543184683772665</v>
      </c>
      <c r="J48" s="276">
        <v>-0.31936116171249945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85">
        <v>28.137720533204892</v>
      </c>
      <c r="CS48" s="285">
        <v>29.489768408388379</v>
      </c>
      <c r="CT48" s="349">
        <v>27.861139306898693</v>
      </c>
      <c r="CU48" s="349">
        <v>32.784263244168685</v>
      </c>
      <c r="CV48" s="349">
        <v>31.33024415960427</v>
      </c>
      <c r="CW48" s="349">
        <v>33.896417830511297</v>
      </c>
      <c r="CX48" s="349">
        <v>35.960530326351517</v>
      </c>
      <c r="CY48" s="349">
        <v>64.82807500949157</v>
      </c>
      <c r="CZ48" s="349">
        <v>61.364968456356365</v>
      </c>
      <c r="DA48" s="349">
        <v>58.614073850492105</v>
      </c>
      <c r="DB48" s="349">
        <v>51.842366606093009</v>
      </c>
      <c r="DC48" s="349">
        <v>54.928483223154139</v>
      </c>
      <c r="DD48" s="349">
        <v>77.380459922514376</v>
      </c>
      <c r="DE48" s="349">
        <v>80.386166785405507</v>
      </c>
      <c r="DF48" s="349">
        <v>76.9782167215795</v>
      </c>
      <c r="DG48" s="349">
        <v>63.19781275185553</v>
      </c>
      <c r="DH48" s="349">
        <v>50.964921064172259</v>
      </c>
      <c r="DI48" s="349">
        <v>65.108627322610403</v>
      </c>
      <c r="DJ48" s="349">
        <v>62.935739078827581</v>
      </c>
      <c r="DK48" s="349">
        <v>67.589801973515947</v>
      </c>
      <c r="DL48" s="349">
        <v>59.705410458191274</v>
      </c>
      <c r="DM48" s="349">
        <v>63.462982955644762</v>
      </c>
      <c r="DN48" s="349">
        <v>61.892465775376145</v>
      </c>
      <c r="DO48" s="349">
        <v>73.290326069067646</v>
      </c>
      <c r="DP48" s="349">
        <v>63.319490100275374</v>
      </c>
      <c r="DQ48" s="349">
        <v>48.760018235632565</v>
      </c>
      <c r="DR48" s="349">
        <v>69.638474466230377</v>
      </c>
      <c r="DS48" s="349">
        <v>76.895576783434478</v>
      </c>
      <c r="DT48" s="349">
        <v>77.826040676144572</v>
      </c>
      <c r="DU48" s="349">
        <v>91.627814487433767</v>
      </c>
      <c r="DV48" s="349">
        <v>98.840236919708346</v>
      </c>
      <c r="DW48" s="349">
        <v>101.71384937011251</v>
      </c>
      <c r="DX48" s="349">
        <v>92.466307832371569</v>
      </c>
      <c r="DY48" s="349">
        <v>97.825823250648625</v>
      </c>
      <c r="DZ48" s="349">
        <v>106.35343914119221</v>
      </c>
      <c r="EA48" s="349">
        <v>95.619833942580058</v>
      </c>
      <c r="EB48" s="349">
        <v>90.376989894907666</v>
      </c>
      <c r="EC48" s="349">
        <v>86.644913819973439</v>
      </c>
      <c r="ED48" s="349">
        <v>92.079375537754714</v>
      </c>
      <c r="EE48" s="349">
        <v>85.014506035727905</v>
      </c>
      <c r="EF48" s="349">
        <v>92.677472282023558</v>
      </c>
      <c r="EG48" s="349">
        <v>100.79081644174266</v>
      </c>
      <c r="EH48" s="349">
        <v>85.620353907571243</v>
      </c>
      <c r="EI48" s="349">
        <v>91.941868542370599</v>
      </c>
      <c r="EJ48" s="349">
        <v>72.050324384177728</v>
      </c>
      <c r="EK48" s="349">
        <v>67.983773456625357</v>
      </c>
      <c r="EL48" s="349">
        <v>63.488695968161856</v>
      </c>
      <c r="EM48" s="349">
        <v>45.507973137942159</v>
      </c>
      <c r="EN48" s="349">
        <v>64.065202622245152</v>
      </c>
      <c r="EO48" s="349">
        <v>43.808924796545611</v>
      </c>
      <c r="EP48" s="349">
        <v>45.772919693236986</v>
      </c>
      <c r="EQ48" s="349">
        <v>49.040256653646978</v>
      </c>
      <c r="ER48" s="349">
        <v>30.726127861553529</v>
      </c>
      <c r="ES48" s="349">
        <v>37.951051574803259</v>
      </c>
      <c r="ET48" s="349">
        <v>39.781220016679114</v>
      </c>
      <c r="EU48" s="349">
        <v>37.780347700018254</v>
      </c>
      <c r="EV48" s="349">
        <v>40.101953879711701</v>
      </c>
      <c r="EW48" s="349">
        <v>26.866567649502663</v>
      </c>
      <c r="EX48" s="349">
        <v>19.488216867864821</v>
      </c>
      <c r="EY48" s="349">
        <v>20.144506448010354</v>
      </c>
      <c r="EZ48" s="349">
        <v>43.430866158857199</v>
      </c>
      <c r="FA48" s="349">
        <v>40.467703730643223</v>
      </c>
      <c r="FB48" s="349">
        <v>28.804477483250121</v>
      </c>
      <c r="FC48" s="349">
        <v>21.36357378250991</v>
      </c>
      <c r="FD48" s="349">
        <v>24.803625788195092</v>
      </c>
      <c r="FE48" s="349">
        <v>20.971195788279477</v>
      </c>
      <c r="FF48" s="349">
        <v>23.647248968793853</v>
      </c>
      <c r="FG48" s="349">
        <v>35.706944004802011</v>
      </c>
      <c r="FH48" s="349">
        <v>54.234225311156564</v>
      </c>
      <c r="FI48" s="349">
        <v>38.706576466864718</v>
      </c>
      <c r="FJ48" s="349">
        <v>48.253928466802826</v>
      </c>
      <c r="FK48" s="349">
        <v>31.611806146151132</v>
      </c>
      <c r="FL48" s="349">
        <v>27.27368871899775</v>
      </c>
      <c r="FM48" s="349">
        <v>18.314465449501579</v>
      </c>
      <c r="FN48" s="349">
        <v>37.469307520287174</v>
      </c>
      <c r="FO48" s="349">
        <v>52.330767017668819</v>
      </c>
      <c r="FP48" s="349">
        <v>69.774041791271856</v>
      </c>
      <c r="FQ48" s="389"/>
      <c r="FR48" s="28">
        <v>0</v>
      </c>
      <c r="FS48" s="28">
        <v>181.86690989212121</v>
      </c>
      <c r="FT48" s="28">
        <v>324.70909821805265</v>
      </c>
      <c r="FU48" s="28">
        <v>338.36266721818578</v>
      </c>
      <c r="FV48" s="28">
        <v>227.94886635596765</v>
      </c>
      <c r="FW48" s="28">
        <v>435.07742757834382</v>
      </c>
      <c r="FX48" s="28">
        <v>515.46355381818239</v>
      </c>
      <c r="FY48" s="295">
        <v>511.03805095471495</v>
      </c>
      <c r="FZ48" s="349">
        <v>802.89293087876104</v>
      </c>
      <c r="GA48" s="349">
        <v>1020.8869052057645</v>
      </c>
      <c r="GB48" s="349">
        <v>974.17706340897894</v>
      </c>
      <c r="GC48" s="349">
        <v>455.52729576381836</v>
      </c>
      <c r="GD48" s="349">
        <f>'EDE''s'!C48</f>
        <v>205.16227049772718</v>
      </c>
      <c r="GE48" s="349">
        <f>'EDE''s'!D48</f>
        <v>158.87024694345556</v>
      </c>
      <c r="GF48" s="393"/>
      <c r="GG48" s="393"/>
      <c r="GH48" s="393"/>
      <c r="GI48" s="393"/>
      <c r="GJ48" s="393"/>
      <c r="GK48" s="393"/>
      <c r="GL48" s="393"/>
      <c r="GM48" s="393"/>
    </row>
    <row r="49" spans="1:195" ht="13.8" x14ac:dyDescent="0.3">
      <c r="A49" s="45"/>
      <c r="B49" s="21" t="s">
        <v>18</v>
      </c>
      <c r="C49" s="275">
        <v>8.3797357922894271</v>
      </c>
      <c r="D49" s="275">
        <v>58.429303344996846</v>
      </c>
      <c r="E49" s="275">
        <v>-50.049567552707416</v>
      </c>
      <c r="F49" s="272">
        <v>-0.85658333554293586</v>
      </c>
      <c r="G49" s="271"/>
      <c r="H49" s="275">
        <v>62.695580601501327</v>
      </c>
      <c r="I49" s="275">
        <v>-4.2662772565044804</v>
      </c>
      <c r="J49" s="272">
        <v>-6.8047495781581757E-2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86">
        <v>13.655041422288708</v>
      </c>
      <c r="CS49" s="286">
        <v>13.248321266939701</v>
      </c>
      <c r="CT49" s="351">
        <v>13.077634801833808</v>
      </c>
      <c r="CU49" s="351">
        <v>16.228947743688821</v>
      </c>
      <c r="CV49" s="351">
        <v>15.595061265897595</v>
      </c>
      <c r="CW49" s="351">
        <v>17.948056068251876</v>
      </c>
      <c r="CX49" s="351">
        <v>17.147298739685077</v>
      </c>
      <c r="CY49" s="351">
        <v>24.231923630803852</v>
      </c>
      <c r="CZ49" s="351">
        <v>23.990690673029892</v>
      </c>
      <c r="DA49" s="351">
        <v>21.871959904950263</v>
      </c>
      <c r="DB49" s="351">
        <v>19.86511038994162</v>
      </c>
      <c r="DC49" s="351">
        <v>21.553462456854668</v>
      </c>
      <c r="DD49" s="351">
        <v>25.397094177761883</v>
      </c>
      <c r="DE49" s="351">
        <v>26.190181764165271</v>
      </c>
      <c r="DF49" s="351">
        <v>23.433976220491978</v>
      </c>
      <c r="DG49" s="351">
        <v>19.06292967109459</v>
      </c>
      <c r="DH49" s="351">
        <v>14.204657954743636</v>
      </c>
      <c r="DI49" s="351">
        <v>18.07221513087033</v>
      </c>
      <c r="DJ49" s="351">
        <v>16.981051655226953</v>
      </c>
      <c r="DK49" s="351">
        <v>18.161265191894557</v>
      </c>
      <c r="DL49" s="351">
        <v>15.973625944472751</v>
      </c>
      <c r="DM49" s="351">
        <v>16.704801558615678</v>
      </c>
      <c r="DN49" s="351">
        <v>16.324295341424506</v>
      </c>
      <c r="DO49" s="351">
        <v>20.465135925128795</v>
      </c>
      <c r="DP49" s="351">
        <v>17.136561014237795</v>
      </c>
      <c r="DQ49" s="351">
        <v>12.306596596964646</v>
      </c>
      <c r="DR49" s="351">
        <v>17.160840036019398</v>
      </c>
      <c r="DS49" s="351">
        <v>20.252813443337633</v>
      </c>
      <c r="DT49" s="351">
        <v>19.544779061929358</v>
      </c>
      <c r="DU49" s="351">
        <v>22.664930310475967</v>
      </c>
      <c r="DV49" s="351">
        <v>23.841898635487368</v>
      </c>
      <c r="DW49" s="351">
        <v>24.964892028086805</v>
      </c>
      <c r="DX49" s="351">
        <v>19.761627905600371</v>
      </c>
      <c r="DY49" s="351">
        <v>22.912941520252463</v>
      </c>
      <c r="DZ49" s="351">
        <v>24.133839543380283</v>
      </c>
      <c r="EA49" s="351">
        <v>21.945068951623689</v>
      </c>
      <c r="EB49" s="351">
        <v>20.932468416717231</v>
      </c>
      <c r="EC49" s="351">
        <v>18.08592833459797</v>
      </c>
      <c r="ED49" s="351">
        <v>19.640320037366671</v>
      </c>
      <c r="EE49" s="351">
        <v>18.560819254211154</v>
      </c>
      <c r="EF49" s="351">
        <v>19.727002312307725</v>
      </c>
      <c r="EG49" s="351">
        <v>22.778833936138959</v>
      </c>
      <c r="EH49" s="351">
        <v>19.377981341796904</v>
      </c>
      <c r="EI49" s="351">
        <v>21.657615486142578</v>
      </c>
      <c r="EJ49" s="351">
        <v>13.409076436114015</v>
      </c>
      <c r="EK49" s="351">
        <v>14.379975688901991</v>
      </c>
      <c r="EL49" s="351">
        <v>14.486928331367841</v>
      </c>
      <c r="EM49" s="351">
        <v>11.277137145222317</v>
      </c>
      <c r="EN49" s="351">
        <v>26.006923359736273</v>
      </c>
      <c r="EO49" s="351">
        <v>7.9397859522875285</v>
      </c>
      <c r="EP49" s="351">
        <v>9.2718160053383993</v>
      </c>
      <c r="EQ49" s="351">
        <v>11.60932527242006</v>
      </c>
      <c r="ER49" s="351">
        <v>7.8677300117190674</v>
      </c>
      <c r="ES49" s="351">
        <v>8.1319740797468043</v>
      </c>
      <c r="ET49" s="351">
        <v>7.200571442970424</v>
      </c>
      <c r="EU49" s="351">
        <v>11.55711116547347</v>
      </c>
      <c r="EV49" s="351">
        <v>11.280446932394343</v>
      </c>
      <c r="EW49" s="351">
        <v>6.7442049345113046</v>
      </c>
      <c r="EX49" s="351">
        <v>4.0754675634929898</v>
      </c>
      <c r="EY49" s="351">
        <v>3.7770175040051002</v>
      </c>
      <c r="EZ49" s="351">
        <v>15.52174475269282</v>
      </c>
      <c r="FA49" s="351">
        <v>13.860007636686698</v>
      </c>
      <c r="FB49" s="351">
        <v>10.542317581574693</v>
      </c>
      <c r="FC49" s="351">
        <v>8.6392147022605243</v>
      </c>
      <c r="FD49" s="351">
        <v>9.866018671782113</v>
      </c>
      <c r="FE49" s="351">
        <v>8.5809768286646886</v>
      </c>
      <c r="FF49" s="351">
        <v>8.7346065112485451</v>
      </c>
      <c r="FG49" s="351">
        <v>14.793077997017912</v>
      </c>
      <c r="FH49" s="351">
        <v>3.7901586083378063</v>
      </c>
      <c r="FI49" s="351">
        <v>0.35406650244286098</v>
      </c>
      <c r="FJ49" s="351">
        <v>2.1318235248188278</v>
      </c>
      <c r="FK49" s="351">
        <v>-1.4942762092782698</v>
      </c>
      <c r="FL49" s="351">
        <v>-0.49919152</v>
      </c>
      <c r="FM49" s="351">
        <v>-4.5490161519626193</v>
      </c>
      <c r="FN49" s="351">
        <v>0.16780174876957224</v>
      </c>
      <c r="FO49" s="351">
        <v>6.2490967120932188</v>
      </c>
      <c r="FP49" s="351">
        <v>7.0110450033892544</v>
      </c>
      <c r="FQ49" s="389"/>
      <c r="FR49" s="22">
        <v>0</v>
      </c>
      <c r="FS49" s="22">
        <v>32.828565603090752</v>
      </c>
      <c r="FT49" s="22">
        <v>67.815795239177803</v>
      </c>
      <c r="FU49" s="22">
        <v>74.198844804678856</v>
      </c>
      <c r="FV49" s="22">
        <v>106.81375309684387</v>
      </c>
      <c r="FW49" s="22">
        <v>199.1250032054111</v>
      </c>
      <c r="FX49" s="22">
        <v>225.29417179502207</v>
      </c>
      <c r="FY49" s="296">
        <v>218.41350836416592</v>
      </c>
      <c r="FZ49" s="351">
        <v>230.97123053589098</v>
      </c>
      <c r="GA49" s="351">
        <v>246.62678904739576</v>
      </c>
      <c r="GB49" s="351">
        <v>214.31408672088537</v>
      </c>
      <c r="GC49" s="351">
        <v>115.46237422409577</v>
      </c>
      <c r="GD49" s="351">
        <f>'EDE''s'!C49</f>
        <v>8.3797357922894271</v>
      </c>
      <c r="GE49" s="351">
        <f>'EDE''s'!D49</f>
        <v>58.429303344996846</v>
      </c>
      <c r="GF49" s="393"/>
      <c r="GG49" s="393"/>
      <c r="GH49" s="393"/>
      <c r="GI49" s="393"/>
      <c r="GJ49" s="393"/>
      <c r="GK49" s="393"/>
      <c r="GL49" s="393"/>
      <c r="GM49" s="393"/>
    </row>
    <row r="50" spans="1:195" ht="13.8" x14ac:dyDescent="0.3">
      <c r="A50" s="45"/>
      <c r="B50" s="21" t="s">
        <v>19</v>
      </c>
      <c r="C50" s="275">
        <v>63.688069399859344</v>
      </c>
      <c r="D50" s="275">
        <v>38.462796062782971</v>
      </c>
      <c r="E50" s="275">
        <v>25.225273337076374</v>
      </c>
      <c r="F50" s="272">
        <v>0.65583566249060687</v>
      </c>
      <c r="G50" s="271"/>
      <c r="H50" s="275">
        <v>61.274617481095952</v>
      </c>
      <c r="I50" s="275">
        <v>-22.811821418312981</v>
      </c>
      <c r="J50" s="272">
        <v>-0.37228827132785836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86">
        <v>10.1727875598697</v>
      </c>
      <c r="CS50" s="286">
        <v>10.855346743439151</v>
      </c>
      <c r="CT50" s="351">
        <v>9.1976546742204945</v>
      </c>
      <c r="CU50" s="351">
        <v>10.2216102003889</v>
      </c>
      <c r="CV50" s="351">
        <v>11.276448703710155</v>
      </c>
      <c r="CW50" s="351">
        <v>11.940221278732006</v>
      </c>
      <c r="CX50" s="351">
        <v>13.31711527505929</v>
      </c>
      <c r="CY50" s="351">
        <v>19.844968160162878</v>
      </c>
      <c r="CZ50" s="351">
        <v>15.954966185094101</v>
      </c>
      <c r="DA50" s="351">
        <v>18.122979299011327</v>
      </c>
      <c r="DB50" s="351">
        <v>17.364780338655791</v>
      </c>
      <c r="DC50" s="351">
        <v>18.03000141816824</v>
      </c>
      <c r="DD50" s="351">
        <v>32.083340018298877</v>
      </c>
      <c r="DE50" s="351">
        <v>32.970498054354415</v>
      </c>
      <c r="DF50" s="351">
        <v>30.825493691366109</v>
      </c>
      <c r="DG50" s="351">
        <v>23.545405799399582</v>
      </c>
      <c r="DH50" s="351">
        <v>16.806658915706301</v>
      </c>
      <c r="DI50" s="351">
        <v>21.032088901540952</v>
      </c>
      <c r="DJ50" s="351">
        <v>19.997669749310973</v>
      </c>
      <c r="DK50" s="351">
        <v>21.833552337319674</v>
      </c>
      <c r="DL50" s="351">
        <v>19.435164317627834</v>
      </c>
      <c r="DM50" s="351">
        <v>20.143661110737849</v>
      </c>
      <c r="DN50" s="351">
        <v>19.234325765771395</v>
      </c>
      <c r="DO50" s="351">
        <v>23.283285079751668</v>
      </c>
      <c r="DP50" s="351">
        <v>17.424639737236085</v>
      </c>
      <c r="DQ50" s="351">
        <v>13.254705562740098</v>
      </c>
      <c r="DR50" s="351">
        <v>19.069841723957524</v>
      </c>
      <c r="DS50" s="351">
        <v>21.772943744518031</v>
      </c>
      <c r="DT50" s="351">
        <v>19.865837062390863</v>
      </c>
      <c r="DU50" s="351">
        <v>24.412936190903576</v>
      </c>
      <c r="DV50" s="351">
        <v>24.785084602213189</v>
      </c>
      <c r="DW50" s="351">
        <v>25.821350170384019</v>
      </c>
      <c r="DX50" s="351">
        <v>20.619091369450729</v>
      </c>
      <c r="DY50" s="351">
        <v>24.495600849705681</v>
      </c>
      <c r="DZ50" s="351">
        <v>25.206610815693811</v>
      </c>
      <c r="EA50" s="351">
        <v>23.23202989114067</v>
      </c>
      <c r="EB50" s="351">
        <v>22.607461871800314</v>
      </c>
      <c r="EC50" s="351">
        <v>20.391846237945561</v>
      </c>
      <c r="ED50" s="351">
        <v>22.452596649994465</v>
      </c>
      <c r="EE50" s="351">
        <v>20.081133991660099</v>
      </c>
      <c r="EF50" s="351">
        <v>22.757349196095596</v>
      </c>
      <c r="EG50" s="351">
        <v>26.322021696233001</v>
      </c>
      <c r="EH50" s="351">
        <v>21.748307374822701</v>
      </c>
      <c r="EI50" s="351">
        <v>23.5006150772338</v>
      </c>
      <c r="EJ50" s="351">
        <v>16.780658985630964</v>
      </c>
      <c r="EK50" s="351">
        <v>16.585137520237499</v>
      </c>
      <c r="EL50" s="351">
        <v>17.200594373651199</v>
      </c>
      <c r="EM50" s="351">
        <v>8.7099390734510092</v>
      </c>
      <c r="EN50" s="351">
        <v>14.059263320818101</v>
      </c>
      <c r="EO50" s="351">
        <v>12.1836176555456</v>
      </c>
      <c r="EP50" s="351">
        <v>13.229658148670699</v>
      </c>
      <c r="EQ50" s="351">
        <v>13.7131776713276</v>
      </c>
      <c r="ER50" s="351">
        <v>8.0889006847339502</v>
      </c>
      <c r="ES50" s="351">
        <v>10.2690972212686</v>
      </c>
      <c r="ET50" s="351">
        <v>10.080161005674103</v>
      </c>
      <c r="EU50" s="351">
        <v>12.909565797394899</v>
      </c>
      <c r="EV50" s="351">
        <v>14.202880264433601</v>
      </c>
      <c r="EW50" s="351">
        <v>8.5582896771104107</v>
      </c>
      <c r="EX50" s="351">
        <v>5.4188340543406301</v>
      </c>
      <c r="EY50" s="351">
        <v>5.7314496951617997</v>
      </c>
      <c r="EZ50" s="351">
        <v>11.455325753120301</v>
      </c>
      <c r="FA50" s="351">
        <v>11.0408541595554</v>
      </c>
      <c r="FB50" s="351">
        <v>6.9668354789752804</v>
      </c>
      <c r="FC50" s="351">
        <v>4.0266433180208301</v>
      </c>
      <c r="FD50" s="351">
        <v>4.9731373531111602</v>
      </c>
      <c r="FE50" s="351">
        <v>3.7169378976375498</v>
      </c>
      <c r="FF50" s="351">
        <v>4.1391044138907001</v>
      </c>
      <c r="FG50" s="351">
        <v>7.6286413392865002</v>
      </c>
      <c r="FH50" s="351">
        <v>19.843237848237155</v>
      </c>
      <c r="FI50" s="351">
        <v>13.845491621799756</v>
      </c>
      <c r="FJ50" s="351">
        <v>17.796889316264899</v>
      </c>
      <c r="FK50" s="351">
        <v>12.6831156852401</v>
      </c>
      <c r="FL50" s="351">
        <v>7.9432714584666497</v>
      </c>
      <c r="FM50" s="351">
        <v>6.6539435933651996</v>
      </c>
      <c r="FN50" s="351">
        <v>11.489162543356001</v>
      </c>
      <c r="FO50" s="351">
        <v>15.845862381536501</v>
      </c>
      <c r="FP50" s="351">
        <v>21.755829423135001</v>
      </c>
      <c r="FQ50" s="389"/>
      <c r="FR50" s="22">
        <v>0</v>
      </c>
      <c r="FS50" s="22">
        <v>25.566251416572335</v>
      </c>
      <c r="FT50" s="22">
        <v>112.63372017433535</v>
      </c>
      <c r="FU50" s="22">
        <v>173.33178541021664</v>
      </c>
      <c r="FV50" s="22">
        <v>71.302776951646734</v>
      </c>
      <c r="FW50" s="22">
        <v>157.14298871291319</v>
      </c>
      <c r="FX50" s="22">
        <v>197.81888104004244</v>
      </c>
      <c r="FY50" s="296">
        <v>166.29887983651201</v>
      </c>
      <c r="FZ50" s="351">
        <v>281.19114374118561</v>
      </c>
      <c r="GA50" s="351">
        <v>259.96067172033429</v>
      </c>
      <c r="GB50" s="351">
        <v>239.13766204875623</v>
      </c>
      <c r="GC50" s="351">
        <v>128.44489519647999</v>
      </c>
      <c r="GD50" s="351">
        <f>'EDE''s'!C50</f>
        <v>63.688069399859344</v>
      </c>
      <c r="GE50" s="351">
        <f>'EDE''s'!D50</f>
        <v>38.462796062782971</v>
      </c>
      <c r="GF50" s="393"/>
      <c r="GG50" s="393"/>
      <c r="GH50" s="393"/>
      <c r="GI50" s="393"/>
      <c r="GJ50" s="393"/>
      <c r="GK50" s="393"/>
      <c r="GL50" s="393"/>
      <c r="GM50" s="393"/>
    </row>
    <row r="51" spans="1:195" ht="13.8" x14ac:dyDescent="0.3">
      <c r="A51" s="45"/>
      <c r="B51" s="21" t="s">
        <v>20</v>
      </c>
      <c r="C51" s="275">
        <v>133.09446530557841</v>
      </c>
      <c r="D51" s="275">
        <v>61.978147535675731</v>
      </c>
      <c r="E51" s="275">
        <v>71.116317769902679</v>
      </c>
      <c r="F51" s="272">
        <v>1.1474418096953745</v>
      </c>
      <c r="G51" s="271"/>
      <c r="H51" s="275">
        <v>109.44323354463097</v>
      </c>
      <c r="I51" s="275">
        <v>-47.46508600895524</v>
      </c>
      <c r="J51" s="272">
        <v>-0.43369593963613079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86">
        <v>4.3098915510464826</v>
      </c>
      <c r="CS51" s="286">
        <v>5.3861003980095239</v>
      </c>
      <c r="CT51" s="351">
        <v>5.5858498308443876</v>
      </c>
      <c r="CU51" s="351">
        <v>6.3337053000909638</v>
      </c>
      <c r="CV51" s="351">
        <v>4.4587341899965205</v>
      </c>
      <c r="CW51" s="351">
        <v>4.0081404835274146</v>
      </c>
      <c r="CX51" s="351">
        <v>5.4961163116071514</v>
      </c>
      <c r="CY51" s="351">
        <v>20.75118321852484</v>
      </c>
      <c r="CZ51" s="351">
        <v>21.419311598232365</v>
      </c>
      <c r="DA51" s="351">
        <v>18.619134646530512</v>
      </c>
      <c r="DB51" s="351">
        <v>14.6124758774956</v>
      </c>
      <c r="DC51" s="351">
        <v>15.345019348131229</v>
      </c>
      <c r="DD51" s="351">
        <v>19.90002572645362</v>
      </c>
      <c r="DE51" s="351">
        <v>21.225486966885825</v>
      </c>
      <c r="DF51" s="351">
        <v>22.718746809721409</v>
      </c>
      <c r="DG51" s="351">
        <v>20.589477281361361</v>
      </c>
      <c r="DH51" s="351">
        <v>19.95360419372232</v>
      </c>
      <c r="DI51" s="351">
        <v>26.004323290199117</v>
      </c>
      <c r="DJ51" s="351">
        <v>25.957017674289659</v>
      </c>
      <c r="DK51" s="351">
        <v>27.594984444301719</v>
      </c>
      <c r="DL51" s="351">
        <v>24.296620196090693</v>
      </c>
      <c r="DM51" s="351">
        <v>26.614520286291242</v>
      </c>
      <c r="DN51" s="351">
        <v>26.333844668180241</v>
      </c>
      <c r="DO51" s="351">
        <v>29.541905064187176</v>
      </c>
      <c r="DP51" s="351">
        <v>28.758289348801494</v>
      </c>
      <c r="DQ51" s="351">
        <v>23.19871607592782</v>
      </c>
      <c r="DR51" s="351">
        <v>33.407792706253467</v>
      </c>
      <c r="DS51" s="351">
        <v>34.869819595578818</v>
      </c>
      <c r="DT51" s="351">
        <v>38.415424551824358</v>
      </c>
      <c r="DU51" s="351">
        <v>44.549947986054221</v>
      </c>
      <c r="DV51" s="351">
        <v>50.213253682007789</v>
      </c>
      <c r="DW51" s="351">
        <v>50.927607171641696</v>
      </c>
      <c r="DX51" s="351">
        <v>52.085588557320477</v>
      </c>
      <c r="DY51" s="351">
        <v>50.417280880690477</v>
      </c>
      <c r="DZ51" s="351">
        <v>57.012988782118107</v>
      </c>
      <c r="EA51" s="351">
        <v>50.4427350998157</v>
      </c>
      <c r="EB51" s="351">
        <v>46.83705960639012</v>
      </c>
      <c r="EC51" s="351">
        <v>48.167139247429908</v>
      </c>
      <c r="ED51" s="351">
        <v>49.986458850393575</v>
      </c>
      <c r="EE51" s="351">
        <v>46.372552789856655</v>
      </c>
      <c r="EF51" s="351">
        <v>50.193120773620244</v>
      </c>
      <c r="EG51" s="351">
        <v>51.689960809370703</v>
      </c>
      <c r="EH51" s="351">
        <v>44.494065190951638</v>
      </c>
      <c r="EI51" s="351">
        <v>46.783637978994228</v>
      </c>
      <c r="EJ51" s="351">
        <v>41.86058896243275</v>
      </c>
      <c r="EK51" s="351">
        <v>37.018660247485869</v>
      </c>
      <c r="EL51" s="351">
        <v>31.801173263142815</v>
      </c>
      <c r="EM51" s="351">
        <v>25.520896919268832</v>
      </c>
      <c r="EN51" s="351">
        <v>23.999015941690775</v>
      </c>
      <c r="EO51" s="351">
        <v>23.685521188712485</v>
      </c>
      <c r="EP51" s="351">
        <v>23.271445539227884</v>
      </c>
      <c r="EQ51" s="351">
        <v>23.71775370989932</v>
      </c>
      <c r="ER51" s="351">
        <v>14.76949716510051</v>
      </c>
      <c r="ES51" s="351">
        <v>19.549980273787849</v>
      </c>
      <c r="ET51" s="351">
        <v>22.500487568034583</v>
      </c>
      <c r="EU51" s="351">
        <v>13.313670737149884</v>
      </c>
      <c r="EV51" s="351">
        <v>14.618626682883761</v>
      </c>
      <c r="EW51" s="351">
        <v>11.564073037880949</v>
      </c>
      <c r="EX51" s="351">
        <v>9.9939152500311987</v>
      </c>
      <c r="EY51" s="351">
        <v>10.636039248843456</v>
      </c>
      <c r="EZ51" s="351">
        <v>16.453795653044082</v>
      </c>
      <c r="FA51" s="351">
        <v>15.566841934401124</v>
      </c>
      <c r="FB51" s="351">
        <v>11.295324422700148</v>
      </c>
      <c r="FC51" s="351">
        <v>8.6977157622285546</v>
      </c>
      <c r="FD51" s="351">
        <v>9.9644697633018176</v>
      </c>
      <c r="FE51" s="351">
        <v>8.6732810619772387</v>
      </c>
      <c r="FF51" s="351">
        <v>10.773538043654609</v>
      </c>
      <c r="FG51" s="351">
        <v>13.2852246684976</v>
      </c>
      <c r="FH51" s="351">
        <v>30.6008288545816</v>
      </c>
      <c r="FI51" s="351">
        <v>24.5070183426221</v>
      </c>
      <c r="FJ51" s="351">
        <v>28.3252156257191</v>
      </c>
      <c r="FK51" s="351">
        <v>20.4229666701893</v>
      </c>
      <c r="FL51" s="351">
        <v>19.8296087805311</v>
      </c>
      <c r="FM51" s="351">
        <v>16.209538008098999</v>
      </c>
      <c r="FN51" s="351">
        <v>25.812343228161598</v>
      </c>
      <c r="FO51" s="351">
        <v>30.235807924039101</v>
      </c>
      <c r="FP51" s="351">
        <v>41.007167364747602</v>
      </c>
      <c r="FQ51" s="389"/>
      <c r="FR51" s="22">
        <v>0</v>
      </c>
      <c r="FS51" s="22">
        <v>123.47209287245812</v>
      </c>
      <c r="FT51" s="22">
        <v>144.25958280453949</v>
      </c>
      <c r="FU51" s="22">
        <v>90.832037003290296</v>
      </c>
      <c r="FV51" s="22">
        <v>49.83233630747705</v>
      </c>
      <c r="FW51" s="22">
        <v>78.809435660019531</v>
      </c>
      <c r="FX51" s="22">
        <v>92.350500983117811</v>
      </c>
      <c r="FY51" s="296">
        <v>126.325662754037</v>
      </c>
      <c r="FZ51" s="351">
        <v>290.73055660168444</v>
      </c>
      <c r="GA51" s="351">
        <v>514.29944443803447</v>
      </c>
      <c r="GB51" s="351">
        <v>520.7253146393374</v>
      </c>
      <c r="GC51" s="351">
        <v>211.62002634324261</v>
      </c>
      <c r="GD51" s="351">
        <f>'EDE''s'!C51</f>
        <v>133.09446530557841</v>
      </c>
      <c r="GE51" s="351">
        <f>'EDE''s'!D51</f>
        <v>61.978147535675731</v>
      </c>
      <c r="GF51" s="393"/>
      <c r="GG51" s="393"/>
      <c r="GH51" s="393"/>
      <c r="GI51" s="393"/>
      <c r="GJ51" s="393"/>
      <c r="GK51" s="393"/>
      <c r="GL51" s="393"/>
      <c r="GM51" s="393"/>
    </row>
    <row r="52" spans="1:195" ht="13.8" x14ac:dyDescent="0.3">
      <c r="A52" s="46"/>
      <c r="B52" s="24"/>
      <c r="C52" s="271"/>
      <c r="D52" s="271"/>
      <c r="E52" s="271"/>
      <c r="F52" s="272"/>
      <c r="G52" s="271"/>
      <c r="H52" s="271"/>
      <c r="I52" s="271"/>
      <c r="J52" s="272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83"/>
      <c r="CS52" s="28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3"/>
      <c r="DX52" s="293"/>
      <c r="DY52" s="293"/>
      <c r="DZ52" s="293"/>
      <c r="EA52" s="293"/>
      <c r="EB52" s="293"/>
      <c r="EC52" s="293"/>
      <c r="ED52" s="293"/>
      <c r="EE52" s="293"/>
      <c r="EF52" s="293"/>
      <c r="EG52" s="293"/>
      <c r="EH52" s="293"/>
      <c r="EI52" s="293"/>
      <c r="EJ52" s="293"/>
      <c r="EK52" s="293"/>
      <c r="EL52" s="293"/>
      <c r="EM52" s="293"/>
      <c r="EN52" s="293"/>
      <c r="EO52" s="293"/>
      <c r="EP52" s="293"/>
      <c r="EQ52" s="293"/>
      <c r="ER52" s="293"/>
      <c r="ES52" s="293"/>
      <c r="ET52" s="293"/>
      <c r="EU52" s="293"/>
      <c r="EV52" s="293"/>
      <c r="EW52" s="293"/>
      <c r="EX52" s="293"/>
      <c r="EY52" s="293"/>
      <c r="EZ52" s="293"/>
      <c r="FA52" s="293"/>
      <c r="FB52" s="293"/>
      <c r="FC52" s="293"/>
      <c r="FD52" s="293"/>
      <c r="FE52" s="293"/>
      <c r="FF52" s="293"/>
      <c r="FG52" s="293"/>
      <c r="FH52" s="293"/>
      <c r="FI52" s="293"/>
      <c r="FJ52" s="293"/>
      <c r="FK52" s="293"/>
      <c r="FL52" s="293"/>
      <c r="FM52" s="293"/>
      <c r="FN52" s="293"/>
      <c r="FO52" s="293"/>
      <c r="FP52" s="293"/>
      <c r="FQ52" s="389"/>
      <c r="FR52" s="25"/>
      <c r="FS52" s="25"/>
      <c r="FT52" s="25"/>
      <c r="FU52" s="25"/>
      <c r="FV52" s="25"/>
      <c r="FW52" s="25"/>
      <c r="FX52" s="25"/>
      <c r="FY52" s="293"/>
      <c r="FZ52" s="293"/>
      <c r="GA52" s="293"/>
      <c r="GB52" s="293"/>
      <c r="GC52" s="293"/>
      <c r="GD52" s="293"/>
      <c r="GE52" s="293"/>
      <c r="GF52" s="393"/>
      <c r="GG52" s="393"/>
      <c r="GH52" s="393"/>
      <c r="GI52" s="393"/>
      <c r="GJ52" s="393"/>
      <c r="GK52" s="393"/>
      <c r="GL52" s="393"/>
      <c r="GM52" s="393"/>
    </row>
    <row r="53" spans="1:195" ht="13.8" x14ac:dyDescent="0.3">
      <c r="A53" s="46"/>
      <c r="B53" s="42" t="s">
        <v>29</v>
      </c>
      <c r="C53" s="273">
        <v>4571.3274667200003</v>
      </c>
      <c r="D53" s="273">
        <v>4225.7889336799999</v>
      </c>
      <c r="E53" s="273">
        <v>345.5385330400004</v>
      </c>
      <c r="F53" s="276">
        <v>8.1768999460910249E-2</v>
      </c>
      <c r="G53" s="274"/>
      <c r="H53" s="273">
        <v>4110.5653144999997</v>
      </c>
      <c r="I53" s="273">
        <v>115.22361918000024</v>
      </c>
      <c r="J53" s="276">
        <v>2.8031088272347716E-2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85">
        <v>726.21608790000005</v>
      </c>
      <c r="CS53" s="285">
        <v>715.41660819999993</v>
      </c>
      <c r="CT53" s="349">
        <v>718.24840640000002</v>
      </c>
      <c r="CU53" s="349">
        <v>766.91187919999993</v>
      </c>
      <c r="CV53" s="349">
        <v>770.80486799999994</v>
      </c>
      <c r="CW53" s="349">
        <v>796.9445189999999</v>
      </c>
      <c r="CX53" s="349">
        <v>803.76885100000004</v>
      </c>
      <c r="CY53" s="349">
        <v>822.54179779999993</v>
      </c>
      <c r="CZ53" s="349">
        <v>821.95509259999994</v>
      </c>
      <c r="DA53" s="349">
        <v>808.88062200000013</v>
      </c>
      <c r="DB53" s="349">
        <v>791.34909389999996</v>
      </c>
      <c r="DC53" s="349">
        <v>735.41638799999998</v>
      </c>
      <c r="DD53" s="349">
        <v>730.09255059999987</v>
      </c>
      <c r="DE53" s="349">
        <v>698.21699430000012</v>
      </c>
      <c r="DF53" s="349">
        <v>715.83976499999994</v>
      </c>
      <c r="DG53" s="349">
        <v>771.44224699999995</v>
      </c>
      <c r="DH53" s="349">
        <v>763.5439722000001</v>
      </c>
      <c r="DI53" s="349">
        <v>838.82492960000002</v>
      </c>
      <c r="DJ53" s="349">
        <v>846.2512534</v>
      </c>
      <c r="DK53" s="349">
        <v>877.89893050000001</v>
      </c>
      <c r="DL53" s="349">
        <v>873.78946990000009</v>
      </c>
      <c r="DM53" s="349">
        <v>837.8694101000001</v>
      </c>
      <c r="DN53" s="349">
        <v>871.49415999999997</v>
      </c>
      <c r="DO53" s="349">
        <v>818.9554306</v>
      </c>
      <c r="DP53" s="349">
        <v>781.08171679999998</v>
      </c>
      <c r="DQ53" s="349">
        <v>762.92889650000006</v>
      </c>
      <c r="DR53" s="349">
        <v>732.97442049999995</v>
      </c>
      <c r="DS53" s="349">
        <v>819.44480899999996</v>
      </c>
      <c r="DT53" s="349">
        <v>853.92402650000008</v>
      </c>
      <c r="DU53" s="349">
        <v>883.95375869999998</v>
      </c>
      <c r="DV53" s="349">
        <v>908.78737060000003</v>
      </c>
      <c r="DW53" s="349">
        <v>935.16936329999999</v>
      </c>
      <c r="DX53" s="349">
        <v>911.05114210000011</v>
      </c>
      <c r="DY53" s="349">
        <v>883.42969979999998</v>
      </c>
      <c r="DZ53" s="349">
        <v>919.10410780000007</v>
      </c>
      <c r="EA53" s="349">
        <v>848.00943990000007</v>
      </c>
      <c r="EB53" s="349">
        <v>865.26025250000009</v>
      </c>
      <c r="EC53" s="349">
        <v>866.06961000000001</v>
      </c>
      <c r="ED53" s="349">
        <v>859.01914520000003</v>
      </c>
      <c r="EE53" s="349">
        <v>858.44000800000003</v>
      </c>
      <c r="EF53" s="349">
        <v>884.3955062</v>
      </c>
      <c r="EG53" s="349">
        <v>938.8784862</v>
      </c>
      <c r="EH53" s="349">
        <v>971.79087199999992</v>
      </c>
      <c r="EI53" s="349">
        <v>998.1215289999999</v>
      </c>
      <c r="EJ53" s="349">
        <v>1009.9503069999998</v>
      </c>
      <c r="EK53" s="349">
        <v>950.3325701</v>
      </c>
      <c r="EL53" s="349">
        <v>961.30635133406429</v>
      </c>
      <c r="EM53" s="349">
        <v>895.82609647000004</v>
      </c>
      <c r="EN53" s="349">
        <v>859.50647599999991</v>
      </c>
      <c r="EO53" s="349">
        <v>827.97588899999994</v>
      </c>
      <c r="EP53" s="349">
        <v>842.88133529999993</v>
      </c>
      <c r="EQ53" s="349">
        <v>788.58631000000003</v>
      </c>
      <c r="ER53" s="349">
        <v>791.61530419999997</v>
      </c>
      <c r="ES53" s="349">
        <v>874.04620995000005</v>
      </c>
      <c r="ET53" s="349">
        <v>960.33093796000003</v>
      </c>
      <c r="EU53" s="349">
        <v>949.16554240000005</v>
      </c>
      <c r="EV53" s="349">
        <v>923.64414099999999</v>
      </c>
      <c r="EW53" s="349">
        <v>922.01028650000001</v>
      </c>
      <c r="EX53" s="349">
        <v>905.90423610000005</v>
      </c>
      <c r="EY53" s="349">
        <v>838.49195429999997</v>
      </c>
      <c r="EZ53" s="349">
        <v>819.69125747999988</v>
      </c>
      <c r="FA53" s="349">
        <v>823.32251299999984</v>
      </c>
      <c r="FB53" s="349">
        <v>827.1062589999998</v>
      </c>
      <c r="FC53" s="349">
        <v>864.48361720000003</v>
      </c>
      <c r="FD53" s="349">
        <v>891.18528700000002</v>
      </c>
      <c r="FE53" s="349">
        <v>938.14524599000003</v>
      </c>
      <c r="FF53" s="349">
        <v>962.51292020000005</v>
      </c>
      <c r="FG53" s="349">
        <v>986.7272493800001</v>
      </c>
      <c r="FH53" s="349">
        <v>1023.1677083</v>
      </c>
      <c r="FI53" s="349">
        <v>1042.3778053000001</v>
      </c>
      <c r="FJ53" s="349">
        <v>1025.4628561</v>
      </c>
      <c r="FK53" s="349">
        <v>981.91080439999996</v>
      </c>
      <c r="FL53" s="349">
        <v>938.41205560000003</v>
      </c>
      <c r="FM53" s="349">
        <v>888.7438922</v>
      </c>
      <c r="FN53" s="349">
        <v>888.13218759999995</v>
      </c>
      <c r="FO53" s="349">
        <v>928.05876030000013</v>
      </c>
      <c r="FP53" s="349">
        <v>927.98057101999996</v>
      </c>
      <c r="FQ53" s="389"/>
      <c r="FR53" s="28">
        <v>6520.8314140319999</v>
      </c>
      <c r="FS53" s="28">
        <v>7187.3447178600009</v>
      </c>
      <c r="FT53" s="28">
        <v>7464.0384794519996</v>
      </c>
      <c r="FU53" s="28">
        <v>7443.9917538340014</v>
      </c>
      <c r="FV53" s="28">
        <v>7988.9403433000007</v>
      </c>
      <c r="FW53" s="28">
        <v>8442.8357020000003</v>
      </c>
      <c r="FX53" s="28">
        <v>9006.4057659000009</v>
      </c>
      <c r="FY53" s="295">
        <v>9278.4542139999994</v>
      </c>
      <c r="FZ53" s="349">
        <v>9644.2191131999989</v>
      </c>
      <c r="GA53" s="349">
        <v>10239.8587515</v>
      </c>
      <c r="GB53" s="349">
        <v>11059.390734004064</v>
      </c>
      <c r="GC53" s="349">
        <v>10484.15862271</v>
      </c>
      <c r="GD53" s="349">
        <f>'EDE''s'!C53</f>
        <v>4571.3274667200003</v>
      </c>
      <c r="GE53" s="349">
        <f>'EDE''s'!D53</f>
        <v>4225.7889336799999</v>
      </c>
      <c r="GF53" s="393"/>
      <c r="GG53" s="393"/>
      <c r="GH53" s="393"/>
      <c r="GI53" s="393"/>
      <c r="GJ53" s="393"/>
      <c r="GK53" s="393"/>
      <c r="GL53" s="393"/>
      <c r="GM53" s="393"/>
    </row>
    <row r="54" spans="1:195" ht="13.8" x14ac:dyDescent="0.3">
      <c r="A54" s="46"/>
      <c r="B54" s="21" t="s">
        <v>18</v>
      </c>
      <c r="C54" s="275">
        <v>1552.4066230000001</v>
      </c>
      <c r="D54" s="275">
        <v>1472.4090570000001</v>
      </c>
      <c r="E54" s="275">
        <v>79.997566000000006</v>
      </c>
      <c r="F54" s="272">
        <v>5.4331074384310854E-2</v>
      </c>
      <c r="G54" s="271"/>
      <c r="H54" s="275">
        <v>1372.2652389999998</v>
      </c>
      <c r="I54" s="275">
        <v>100.14381800000024</v>
      </c>
      <c r="J54" s="272">
        <v>7.2977012864493498E-2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86">
        <v>223.52229600000001</v>
      </c>
      <c r="CS54" s="286">
        <v>221.218659</v>
      </c>
      <c r="CT54" s="351">
        <v>214.04484900000003</v>
      </c>
      <c r="CU54" s="351">
        <v>235.95317</v>
      </c>
      <c r="CV54" s="351">
        <v>238.93088699999998</v>
      </c>
      <c r="CW54" s="351">
        <v>250.079241</v>
      </c>
      <c r="CX54" s="351">
        <v>253.71449799999999</v>
      </c>
      <c r="CY54" s="351">
        <v>263.93230699999998</v>
      </c>
      <c r="CZ54" s="351">
        <v>263.43713299999996</v>
      </c>
      <c r="DA54" s="351">
        <v>257.611448</v>
      </c>
      <c r="DB54" s="351">
        <v>250.758184</v>
      </c>
      <c r="DC54" s="351">
        <v>227.44833399999999</v>
      </c>
      <c r="DD54" s="351">
        <v>234.30887999999999</v>
      </c>
      <c r="DE54" s="351">
        <v>221.735783</v>
      </c>
      <c r="DF54" s="351">
        <v>219.80951400000001</v>
      </c>
      <c r="DG54" s="351">
        <v>237.86428799999999</v>
      </c>
      <c r="DH54" s="351">
        <v>237.03833100000003</v>
      </c>
      <c r="DI54" s="351">
        <v>264.40114399999999</v>
      </c>
      <c r="DJ54" s="351">
        <v>268.06940700000001</v>
      </c>
      <c r="DK54" s="351">
        <v>281.76992999999999</v>
      </c>
      <c r="DL54" s="351">
        <v>281.82021499999996</v>
      </c>
      <c r="DM54" s="351">
        <v>264.609376</v>
      </c>
      <c r="DN54" s="351">
        <v>273.73502199999996</v>
      </c>
      <c r="DO54" s="351">
        <v>250.99145000000001</v>
      </c>
      <c r="DP54" s="351">
        <v>249.29974100000001</v>
      </c>
      <c r="DQ54" s="351">
        <v>241.71778400000002</v>
      </c>
      <c r="DR54" s="351">
        <v>225.343311</v>
      </c>
      <c r="DS54" s="351">
        <v>249.54611399999999</v>
      </c>
      <c r="DT54" s="351">
        <v>270.750246</v>
      </c>
      <c r="DU54" s="351">
        <v>279.70675900000003</v>
      </c>
      <c r="DV54" s="351">
        <v>287.60371300000003</v>
      </c>
      <c r="DW54" s="351">
        <v>302.33784000000003</v>
      </c>
      <c r="DX54" s="351">
        <v>299.64278899999999</v>
      </c>
      <c r="DY54" s="351">
        <v>285.47088399999996</v>
      </c>
      <c r="DZ54" s="351">
        <v>287.46929500000005</v>
      </c>
      <c r="EA54" s="351">
        <v>276.70912600000003</v>
      </c>
      <c r="EB54" s="351">
        <v>269.34214800000001</v>
      </c>
      <c r="EC54" s="351">
        <v>263.45554900000002</v>
      </c>
      <c r="ED54" s="351">
        <v>252.32506800000002</v>
      </c>
      <c r="EE54" s="351">
        <v>272.926064</v>
      </c>
      <c r="EF54" s="351">
        <v>283.04522199999997</v>
      </c>
      <c r="EG54" s="351">
        <v>301.97076900000002</v>
      </c>
      <c r="EH54" s="351">
        <v>308.75545699999998</v>
      </c>
      <c r="EI54" s="351">
        <v>325.57929000000001</v>
      </c>
      <c r="EJ54" s="351">
        <v>327.28475899999995</v>
      </c>
      <c r="EK54" s="351">
        <v>309.69712800000002</v>
      </c>
      <c r="EL54" s="351">
        <v>320.66267799999997</v>
      </c>
      <c r="EM54" s="351">
        <v>289.55480899999998</v>
      </c>
      <c r="EN54" s="351">
        <v>283.78968099999997</v>
      </c>
      <c r="EO54" s="351">
        <v>273.66388199999994</v>
      </c>
      <c r="EP54" s="351">
        <v>271.69213500000001</v>
      </c>
      <c r="EQ54" s="351">
        <v>271.26325700000001</v>
      </c>
      <c r="ER54" s="351">
        <v>271.85628400000002</v>
      </c>
      <c r="ES54" s="351">
        <v>301.90000000000003</v>
      </c>
      <c r="ET54" s="351">
        <v>322.27</v>
      </c>
      <c r="EU54" s="351">
        <v>328.45779599999997</v>
      </c>
      <c r="EV54" s="351">
        <v>333.09581900000001</v>
      </c>
      <c r="EW54" s="351">
        <v>320.74265800000001</v>
      </c>
      <c r="EX54" s="351">
        <v>323.73905400000001</v>
      </c>
      <c r="EY54" s="351">
        <v>286.70892600000002</v>
      </c>
      <c r="EZ54" s="351">
        <v>285.20651800000002</v>
      </c>
      <c r="FA54" s="351">
        <v>288.38927099999995</v>
      </c>
      <c r="FB54" s="351">
        <v>283.88750699999997</v>
      </c>
      <c r="FC54" s="351">
        <v>301.44906200000003</v>
      </c>
      <c r="FD54" s="351">
        <v>313.476699</v>
      </c>
      <c r="FE54" s="351">
        <v>334.23152299999998</v>
      </c>
      <c r="FF54" s="351">
        <v>335.58677399999999</v>
      </c>
      <c r="FG54" s="351">
        <v>358.30397799999997</v>
      </c>
      <c r="FH54" s="351">
        <v>369.14051899999998</v>
      </c>
      <c r="FI54" s="351">
        <v>351.00980700000002</v>
      </c>
      <c r="FJ54" s="351">
        <v>350.81945999999999</v>
      </c>
      <c r="FK54" s="351">
        <v>323.27921299999997</v>
      </c>
      <c r="FL54" s="351">
        <v>312.59127999999998</v>
      </c>
      <c r="FM54" s="351">
        <v>306.95695799999999</v>
      </c>
      <c r="FN54" s="351">
        <v>299.35220299999997</v>
      </c>
      <c r="FO54" s="351">
        <v>313.58284600000002</v>
      </c>
      <c r="FP54" s="351">
        <v>319.92333600000001</v>
      </c>
      <c r="FQ54" s="389"/>
      <c r="FR54" s="22">
        <v>2207.9786030320001</v>
      </c>
      <c r="FS54" s="22">
        <v>2294.0000968600002</v>
      </c>
      <c r="FT54" s="22">
        <v>2293.1176294520001</v>
      </c>
      <c r="FU54" s="22">
        <v>2181.4891698340002</v>
      </c>
      <c r="FV54" s="22">
        <v>2402.4180310000002</v>
      </c>
      <c r="FW54" s="22">
        <v>2586.6914760000004</v>
      </c>
      <c r="FX54" s="22">
        <v>2750.3419290000002</v>
      </c>
      <c r="FY54" s="296">
        <v>2900.6510060000001</v>
      </c>
      <c r="FZ54" s="351">
        <v>3036.1533399999998</v>
      </c>
      <c r="GA54" s="351">
        <v>3255.5976020000003</v>
      </c>
      <c r="GB54" s="351">
        <v>3524.5989410000002</v>
      </c>
      <c r="GC54" s="351">
        <v>3589.1794920000002</v>
      </c>
      <c r="GD54" s="351">
        <f>'EDE''s'!C54</f>
        <v>1552.4066230000001</v>
      </c>
      <c r="GE54" s="351">
        <f>'EDE''s'!D54</f>
        <v>1472.4090570000001</v>
      </c>
      <c r="GF54" s="393"/>
      <c r="GG54" s="393"/>
      <c r="GH54" s="393"/>
      <c r="GI54" s="393"/>
      <c r="GJ54" s="393"/>
      <c r="GK54" s="393"/>
      <c r="GL54" s="393"/>
      <c r="GM54" s="393"/>
    </row>
    <row r="55" spans="1:195" ht="13.8" x14ac:dyDescent="0.3">
      <c r="A55" s="46"/>
      <c r="B55" s="21" t="s">
        <v>19</v>
      </c>
      <c r="C55" s="275">
        <v>1685.9024959999997</v>
      </c>
      <c r="D55" s="275">
        <v>1641.5761749999999</v>
      </c>
      <c r="E55" s="275">
        <v>44.32632099999978</v>
      </c>
      <c r="F55" s="272">
        <v>2.7002293085789809E-2</v>
      </c>
      <c r="G55" s="271"/>
      <c r="H55" s="275">
        <v>1634.945097</v>
      </c>
      <c r="I55" s="275">
        <v>6.6310779999998886</v>
      </c>
      <c r="J55" s="272">
        <v>4.0558413931864826E-3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86">
        <v>267.71425400000004</v>
      </c>
      <c r="CS55" s="286">
        <v>271.84013699999997</v>
      </c>
      <c r="CT55" s="351">
        <v>274.92300799999998</v>
      </c>
      <c r="CU55" s="351">
        <v>288.46691699999997</v>
      </c>
      <c r="CV55" s="351">
        <v>291.06184099999996</v>
      </c>
      <c r="CW55" s="351">
        <v>305.68645899999996</v>
      </c>
      <c r="CX55" s="351">
        <v>309.45617300000004</v>
      </c>
      <c r="CY55" s="351">
        <v>313.35536299999995</v>
      </c>
      <c r="CZ55" s="351">
        <v>316.90753499999994</v>
      </c>
      <c r="DA55" s="351">
        <v>314.81422200000003</v>
      </c>
      <c r="DB55" s="351">
        <v>307.681535</v>
      </c>
      <c r="DC55" s="351">
        <v>288.61378300000001</v>
      </c>
      <c r="DD55" s="351">
        <v>281.27157599999998</v>
      </c>
      <c r="DE55" s="351">
        <v>268.69151700000003</v>
      </c>
      <c r="DF55" s="351">
        <v>281.14691399999998</v>
      </c>
      <c r="DG55" s="351">
        <v>293.62495999999999</v>
      </c>
      <c r="DH55" s="351">
        <v>287.08993600000002</v>
      </c>
      <c r="DI55" s="351">
        <v>315.336837</v>
      </c>
      <c r="DJ55" s="351">
        <v>320.78364600000003</v>
      </c>
      <c r="DK55" s="351">
        <v>332.43751199999997</v>
      </c>
      <c r="DL55" s="351">
        <v>332.62417000000005</v>
      </c>
      <c r="DM55" s="351">
        <v>326.90623500000004</v>
      </c>
      <c r="DN55" s="351">
        <v>324.28187800000001</v>
      </c>
      <c r="DO55" s="351">
        <v>314.49368500000003</v>
      </c>
      <c r="DP55" s="351">
        <v>289.56583899999998</v>
      </c>
      <c r="DQ55" s="351">
        <v>280.913723</v>
      </c>
      <c r="DR55" s="351">
        <v>265.16391299999998</v>
      </c>
      <c r="DS55" s="351">
        <v>310.21471000000003</v>
      </c>
      <c r="DT55" s="351">
        <v>318.95600300000001</v>
      </c>
      <c r="DU55" s="351">
        <v>333.38512800000001</v>
      </c>
      <c r="DV55" s="351">
        <v>345.482508</v>
      </c>
      <c r="DW55" s="351">
        <v>351.01746100000003</v>
      </c>
      <c r="DX55" s="351">
        <v>343.66753499999999</v>
      </c>
      <c r="DY55" s="351">
        <v>333.11247800000001</v>
      </c>
      <c r="DZ55" s="351">
        <v>341.666245</v>
      </c>
      <c r="EA55" s="351">
        <v>334.03691300000003</v>
      </c>
      <c r="EB55" s="351">
        <v>318.99388499999998</v>
      </c>
      <c r="EC55" s="351">
        <v>313.43936599999995</v>
      </c>
      <c r="ED55" s="351">
        <v>320.75207699999999</v>
      </c>
      <c r="EE55" s="351">
        <v>338.48094800000001</v>
      </c>
      <c r="EF55" s="351">
        <v>340.042821</v>
      </c>
      <c r="EG55" s="351">
        <v>364.060835</v>
      </c>
      <c r="EH55" s="351">
        <v>381.41729299999997</v>
      </c>
      <c r="EI55" s="351">
        <v>393.93955799999998</v>
      </c>
      <c r="EJ55" s="351">
        <v>389.79213000000004</v>
      </c>
      <c r="EK55" s="351">
        <v>382.88933099999997</v>
      </c>
      <c r="EL55" s="351">
        <v>380.42521499999998</v>
      </c>
      <c r="EM55" s="351">
        <v>365.47044999999997</v>
      </c>
      <c r="EN55" s="351">
        <v>342.81774999999999</v>
      </c>
      <c r="EO55" s="351">
        <v>332.20802300000003</v>
      </c>
      <c r="EP55" s="351">
        <v>337.51271800000001</v>
      </c>
      <c r="EQ55" s="351">
        <v>309.82461699999999</v>
      </c>
      <c r="ER55" s="351">
        <v>312.58198900000002</v>
      </c>
      <c r="ES55" s="351">
        <v>346.04358500000001</v>
      </c>
      <c r="ET55" s="351">
        <v>390.72418100000004</v>
      </c>
      <c r="EU55" s="351">
        <v>373.32551799999999</v>
      </c>
      <c r="EV55" s="351">
        <v>362.07817</v>
      </c>
      <c r="EW55" s="351">
        <v>361.91457400000002</v>
      </c>
      <c r="EX55" s="351">
        <v>356.13629900000001</v>
      </c>
      <c r="EY55" s="351">
        <v>330.83691799999997</v>
      </c>
      <c r="EZ55" s="351">
        <v>321.00839199999996</v>
      </c>
      <c r="FA55" s="351">
        <v>318.75429199999996</v>
      </c>
      <c r="FB55" s="351">
        <v>325.48754099999996</v>
      </c>
      <c r="FC55" s="351">
        <v>333.02323100000001</v>
      </c>
      <c r="FD55" s="351">
        <v>343.30271900000002</v>
      </c>
      <c r="FE55" s="351">
        <v>368.19261900000004</v>
      </c>
      <c r="FF55" s="351">
        <v>366.35660200000007</v>
      </c>
      <c r="FG55" s="351">
        <v>381.61327900000003</v>
      </c>
      <c r="FH55" s="351">
        <v>386.86691099999996</v>
      </c>
      <c r="FI55" s="351">
        <v>396.61486600000001</v>
      </c>
      <c r="FJ55" s="351">
        <v>385.11365699999999</v>
      </c>
      <c r="FK55" s="351">
        <v>371.28270499999996</v>
      </c>
      <c r="FL55" s="351">
        <v>342.94585899999998</v>
      </c>
      <c r="FM55" s="351">
        <v>334.62149799999997</v>
      </c>
      <c r="FN55" s="351">
        <v>326.20702400000005</v>
      </c>
      <c r="FO55" s="351">
        <v>347.21901500000001</v>
      </c>
      <c r="FP55" s="351">
        <v>334.90909999999997</v>
      </c>
      <c r="FQ55" s="389"/>
      <c r="FR55" s="22">
        <v>2575.5784929999995</v>
      </c>
      <c r="FS55" s="22">
        <v>2744.3833850000001</v>
      </c>
      <c r="FT55" s="22">
        <v>2900.7897099999996</v>
      </c>
      <c r="FU55" s="22">
        <v>2977.7967950000007</v>
      </c>
      <c r="FV55" s="22">
        <v>3117.3791200000001</v>
      </c>
      <c r="FW55" s="22">
        <v>3217.902787</v>
      </c>
      <c r="FX55" s="22">
        <v>3373.8663179999999</v>
      </c>
      <c r="FY55" s="296">
        <v>3550.5212270000002</v>
      </c>
      <c r="FZ55" s="351">
        <v>3678.688866</v>
      </c>
      <c r="GA55" s="351">
        <v>3847.182456</v>
      </c>
      <c r="GB55" s="351">
        <v>4289.7039089999989</v>
      </c>
      <c r="GC55" s="351">
        <v>4156.0043420000002</v>
      </c>
      <c r="GD55" s="351">
        <f>'EDE''s'!C55</f>
        <v>1685.9024959999997</v>
      </c>
      <c r="GE55" s="351">
        <f>'EDE''s'!D55</f>
        <v>1641.5761749999999</v>
      </c>
      <c r="GF55" s="393"/>
      <c r="GG55" s="393"/>
      <c r="GH55" s="393"/>
      <c r="GI55" s="393"/>
      <c r="GJ55" s="393"/>
      <c r="GK55" s="393"/>
      <c r="GL55" s="393"/>
      <c r="GM55" s="393"/>
    </row>
    <row r="56" spans="1:195" ht="13.8" x14ac:dyDescent="0.3">
      <c r="A56" s="46"/>
      <c r="B56" s="21" t="s">
        <v>20</v>
      </c>
      <c r="C56" s="275">
        <v>1333.0183477200003</v>
      </c>
      <c r="D56" s="275">
        <v>1111.8037016799999</v>
      </c>
      <c r="E56" s="275">
        <v>221.21464604000039</v>
      </c>
      <c r="F56" s="272">
        <v>0.19896915769009604</v>
      </c>
      <c r="G56" s="271"/>
      <c r="H56" s="275">
        <v>1103.3549785</v>
      </c>
      <c r="I56" s="275">
        <v>8.4487231799998881</v>
      </c>
      <c r="J56" s="272">
        <v>7.6573028124510226E-3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86">
        <v>234.9795379</v>
      </c>
      <c r="CS56" s="286">
        <v>222.35781219999998</v>
      </c>
      <c r="CT56" s="351">
        <v>229.28054939999998</v>
      </c>
      <c r="CU56" s="351">
        <v>242.49179220000002</v>
      </c>
      <c r="CV56" s="351">
        <v>240.81214</v>
      </c>
      <c r="CW56" s="351">
        <v>241.17881899999998</v>
      </c>
      <c r="CX56" s="351">
        <v>240.59818000000001</v>
      </c>
      <c r="CY56" s="351">
        <v>245.25412779999996</v>
      </c>
      <c r="CZ56" s="351">
        <v>241.61042459999999</v>
      </c>
      <c r="DA56" s="351">
        <v>236.45495199999999</v>
      </c>
      <c r="DB56" s="351">
        <v>232.90937490000002</v>
      </c>
      <c r="DC56" s="351">
        <v>219.35427100000001</v>
      </c>
      <c r="DD56" s="351">
        <v>214.51209459999998</v>
      </c>
      <c r="DE56" s="351">
        <v>207.78969430000001</v>
      </c>
      <c r="DF56" s="351">
        <v>214.88333699999998</v>
      </c>
      <c r="DG56" s="351">
        <v>239.95299899999998</v>
      </c>
      <c r="DH56" s="351">
        <v>239.41570520000002</v>
      </c>
      <c r="DI56" s="351">
        <v>259.08694860000003</v>
      </c>
      <c r="DJ56" s="351">
        <v>257.39820039999995</v>
      </c>
      <c r="DK56" s="351">
        <v>263.69148850000005</v>
      </c>
      <c r="DL56" s="351">
        <v>259.34508490000002</v>
      </c>
      <c r="DM56" s="351">
        <v>246.3537991</v>
      </c>
      <c r="DN56" s="351">
        <v>273.47726</v>
      </c>
      <c r="DO56" s="351">
        <v>253.47029559999999</v>
      </c>
      <c r="DP56" s="351">
        <v>242.21613679999999</v>
      </c>
      <c r="DQ56" s="351">
        <v>240.29738949999998</v>
      </c>
      <c r="DR56" s="351">
        <v>242.46719649999997</v>
      </c>
      <c r="DS56" s="351">
        <v>259.68398500000001</v>
      </c>
      <c r="DT56" s="351">
        <v>264.21777750000001</v>
      </c>
      <c r="DU56" s="351">
        <v>270.86187169999999</v>
      </c>
      <c r="DV56" s="351">
        <v>275.70114960000001</v>
      </c>
      <c r="DW56" s="351">
        <v>281.81406229999999</v>
      </c>
      <c r="DX56" s="351">
        <v>267.74081810000001</v>
      </c>
      <c r="DY56" s="351">
        <v>264.84633779999996</v>
      </c>
      <c r="DZ56" s="351">
        <v>289.96856780000002</v>
      </c>
      <c r="EA56" s="351">
        <v>237.26340089999999</v>
      </c>
      <c r="EB56" s="351">
        <v>276.92421950000005</v>
      </c>
      <c r="EC56" s="351">
        <v>289.17469499999999</v>
      </c>
      <c r="ED56" s="351">
        <v>285.94200020000005</v>
      </c>
      <c r="EE56" s="351">
        <v>247.032996</v>
      </c>
      <c r="EF56" s="351">
        <v>261.30746320000003</v>
      </c>
      <c r="EG56" s="351">
        <v>272.84688219999992</v>
      </c>
      <c r="EH56" s="351">
        <v>281.61812199999997</v>
      </c>
      <c r="EI56" s="351">
        <v>278.60268099999996</v>
      </c>
      <c r="EJ56" s="351">
        <v>292.87341799999996</v>
      </c>
      <c r="EK56" s="351">
        <v>257.74611110000001</v>
      </c>
      <c r="EL56" s="351">
        <v>260.21845833406439</v>
      </c>
      <c r="EM56" s="351">
        <v>240.80083747</v>
      </c>
      <c r="EN56" s="351">
        <v>232.899045</v>
      </c>
      <c r="EO56" s="351">
        <v>222.103984</v>
      </c>
      <c r="EP56" s="351">
        <v>233.6764823</v>
      </c>
      <c r="EQ56" s="351">
        <v>207.498436</v>
      </c>
      <c r="ER56" s="351">
        <v>207.17703119999999</v>
      </c>
      <c r="ES56" s="351">
        <v>226.10262495000001</v>
      </c>
      <c r="ET56" s="351">
        <v>247.33675696</v>
      </c>
      <c r="EU56" s="351">
        <v>247.38222840000003</v>
      </c>
      <c r="EV56" s="351">
        <v>228.47015200000001</v>
      </c>
      <c r="EW56" s="351">
        <v>239.35305449999998</v>
      </c>
      <c r="EX56" s="351">
        <v>226.0288831</v>
      </c>
      <c r="EY56" s="351">
        <v>220.94611030000002</v>
      </c>
      <c r="EZ56" s="351">
        <v>213.47634747999999</v>
      </c>
      <c r="FA56" s="351">
        <v>216.17894999999999</v>
      </c>
      <c r="FB56" s="351">
        <v>217.73121099999994</v>
      </c>
      <c r="FC56" s="351">
        <v>230.01132419999996</v>
      </c>
      <c r="FD56" s="351">
        <v>234.405869</v>
      </c>
      <c r="FE56" s="351">
        <v>235.72110398999996</v>
      </c>
      <c r="FF56" s="351">
        <v>260.5695442</v>
      </c>
      <c r="FG56" s="351">
        <v>246.80999237999998</v>
      </c>
      <c r="FH56" s="351">
        <v>267.16027830000002</v>
      </c>
      <c r="FI56" s="351">
        <v>294.7531323</v>
      </c>
      <c r="FJ56" s="351">
        <v>289.52973909999997</v>
      </c>
      <c r="FK56" s="351">
        <v>287.34888640000003</v>
      </c>
      <c r="FL56" s="351">
        <v>282.87491660000001</v>
      </c>
      <c r="FM56" s="351">
        <v>247.16543620000002</v>
      </c>
      <c r="FN56" s="351">
        <v>262.57296059999999</v>
      </c>
      <c r="FO56" s="351">
        <v>267.25689930000004</v>
      </c>
      <c r="FP56" s="351">
        <v>273.14813502000004</v>
      </c>
      <c r="FQ56" s="389"/>
      <c r="FR56" s="22">
        <v>1737.274318</v>
      </c>
      <c r="FS56" s="22">
        <v>2148.9612360000001</v>
      </c>
      <c r="FT56" s="22">
        <v>2270.13114</v>
      </c>
      <c r="FU56" s="22">
        <v>2284.7057890000001</v>
      </c>
      <c r="FV56" s="22">
        <v>2469.1431923</v>
      </c>
      <c r="FW56" s="22">
        <v>2638.2414389999999</v>
      </c>
      <c r="FX56" s="22">
        <v>2882.1975189</v>
      </c>
      <c r="FY56" s="296">
        <v>2827.2819809999996</v>
      </c>
      <c r="FZ56" s="351">
        <v>2929.3769072</v>
      </c>
      <c r="GA56" s="351">
        <v>3137.0786935000001</v>
      </c>
      <c r="GB56" s="351">
        <v>3245.0878840040641</v>
      </c>
      <c r="GC56" s="351">
        <v>2738.9747887099998</v>
      </c>
      <c r="GD56" s="351">
        <f>'EDE''s'!C56</f>
        <v>1333.0183477200003</v>
      </c>
      <c r="GE56" s="351">
        <f>'EDE''s'!D56</f>
        <v>1111.8037016799999</v>
      </c>
      <c r="GF56" s="393"/>
      <c r="GG56" s="393"/>
      <c r="GH56" s="393"/>
      <c r="GI56" s="393"/>
      <c r="GJ56" s="393"/>
      <c r="GK56" s="393"/>
      <c r="GL56" s="393"/>
      <c r="GM56" s="393"/>
    </row>
    <row r="57" spans="1:195" ht="13.8" x14ac:dyDescent="0.3">
      <c r="A57" s="46"/>
      <c r="B57" s="24"/>
      <c r="C57" s="271"/>
      <c r="D57" s="271"/>
      <c r="E57" s="271"/>
      <c r="F57" s="272"/>
      <c r="G57" s="271"/>
      <c r="H57" s="271"/>
      <c r="I57" s="271"/>
      <c r="J57" s="272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83"/>
      <c r="CS57" s="283"/>
      <c r="CT57" s="293"/>
      <c r="CU57" s="293"/>
      <c r="CV57" s="293"/>
      <c r="CW57" s="293"/>
      <c r="CX57" s="293"/>
      <c r="CY57" s="293"/>
      <c r="CZ57" s="293"/>
      <c r="DA57" s="293"/>
      <c r="DB57" s="293"/>
      <c r="DC57" s="293"/>
      <c r="DD57" s="293"/>
      <c r="DE57" s="293"/>
      <c r="DF57" s="293"/>
      <c r="DG57" s="293"/>
      <c r="DH57" s="293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3"/>
      <c r="DX57" s="293"/>
      <c r="DY57" s="293"/>
      <c r="DZ57" s="293"/>
      <c r="EA57" s="293"/>
      <c r="EB57" s="293"/>
      <c r="EC57" s="293"/>
      <c r="ED57" s="293"/>
      <c r="EE57" s="293"/>
      <c r="EF57" s="293"/>
      <c r="EG57" s="293"/>
      <c r="EH57" s="293"/>
      <c r="EI57" s="293"/>
      <c r="EJ57" s="293"/>
      <c r="EK57" s="293"/>
      <c r="EL57" s="293"/>
      <c r="EM57" s="293"/>
      <c r="EN57" s="293"/>
      <c r="EO57" s="293"/>
      <c r="EP57" s="293"/>
      <c r="EQ57" s="293"/>
      <c r="ER57" s="293"/>
      <c r="ES57" s="293"/>
      <c r="ET57" s="293"/>
      <c r="EU57" s="293"/>
      <c r="EV57" s="293"/>
      <c r="EW57" s="293"/>
      <c r="EX57" s="293"/>
      <c r="EY57" s="293"/>
      <c r="EZ57" s="293"/>
      <c r="FA57" s="293"/>
      <c r="FB57" s="293"/>
      <c r="FC57" s="293"/>
      <c r="FD57" s="293"/>
      <c r="FE57" s="293"/>
      <c r="FF57" s="293"/>
      <c r="FG57" s="293"/>
      <c r="FH57" s="293"/>
      <c r="FI57" s="293"/>
      <c r="FJ57" s="293"/>
      <c r="FK57" s="293"/>
      <c r="FL57" s="293"/>
      <c r="FM57" s="293"/>
      <c r="FN57" s="293"/>
      <c r="FO57" s="293"/>
      <c r="FP57" s="293"/>
      <c r="FQ57" s="389"/>
      <c r="FR57" s="25"/>
      <c r="FS57" s="25"/>
      <c r="FT57" s="25"/>
      <c r="FU57" s="25"/>
      <c r="FV57" s="25"/>
      <c r="FW57" s="25"/>
      <c r="FX57" s="25"/>
      <c r="FY57" s="293"/>
      <c r="FZ57" s="293"/>
      <c r="GA57" s="293"/>
      <c r="GB57" s="293"/>
      <c r="GC57" s="293"/>
      <c r="GD57" s="293"/>
      <c r="GE57" s="293"/>
      <c r="GF57" s="393"/>
      <c r="GG57" s="393"/>
      <c r="GH57" s="393"/>
      <c r="GI57" s="393"/>
      <c r="GJ57" s="393"/>
      <c r="GK57" s="393"/>
      <c r="GL57" s="393"/>
      <c r="GM57" s="393"/>
    </row>
    <row r="58" spans="1:195" ht="13.8" x14ac:dyDescent="0.3">
      <c r="A58" s="46"/>
      <c r="B58" s="42" t="s">
        <v>87</v>
      </c>
      <c r="C58" s="277">
        <v>16.460487180087725</v>
      </c>
      <c r="D58" s="277">
        <v>13.843854536817043</v>
      </c>
      <c r="E58" s="277">
        <v>2.6166326432706821</v>
      </c>
      <c r="F58" s="276">
        <v>0.18901041153761605</v>
      </c>
      <c r="G58" s="274"/>
      <c r="H58" s="277">
        <v>14.754260737035837</v>
      </c>
      <c r="I58" s="277">
        <v>-0.91040620021879448</v>
      </c>
      <c r="J58" s="276">
        <v>-6.1704630035004863E-2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288">
        <v>17.088915418768359</v>
      </c>
      <c r="CS58" s="288">
        <v>16.980981919698053</v>
      </c>
      <c r="CT58" s="353">
        <v>16.685811192618146</v>
      </c>
      <c r="CU58" s="353">
        <v>16.664724266380393</v>
      </c>
      <c r="CV58" s="353">
        <v>16.922874353408343</v>
      </c>
      <c r="CW58" s="353">
        <v>17.114008449152298</v>
      </c>
      <c r="CX58" s="353">
        <v>17.117574158123631</v>
      </c>
      <c r="CY58" s="353">
        <v>17.143351338460089</v>
      </c>
      <c r="CZ58" s="353">
        <v>17.014384081904602</v>
      </c>
      <c r="DA58" s="353">
        <v>16.581786077313286</v>
      </c>
      <c r="DB58" s="353">
        <v>16.894485541619147</v>
      </c>
      <c r="DC58" s="353">
        <v>16.588207682769482</v>
      </c>
      <c r="DD58" s="353">
        <v>16.725154254621881</v>
      </c>
      <c r="DE58" s="353">
        <v>16.927427495641272</v>
      </c>
      <c r="DF58" s="353">
        <v>16.888313434290183</v>
      </c>
      <c r="DG58" s="353">
        <v>16.425182858262566</v>
      </c>
      <c r="DH58" s="353">
        <v>16.611498919461372</v>
      </c>
      <c r="DI58" s="353">
        <v>16.715247300216422</v>
      </c>
      <c r="DJ58" s="353">
        <v>16.635841475057109</v>
      </c>
      <c r="DK58" s="353">
        <v>16.591937852793254</v>
      </c>
      <c r="DL58" s="353">
        <v>16.602522667892984</v>
      </c>
      <c r="DM58" s="353">
        <v>16.572182056366074</v>
      </c>
      <c r="DN58" s="353">
        <v>16.166336078516053</v>
      </c>
      <c r="DO58" s="353">
        <v>16.182553230081389</v>
      </c>
      <c r="DP58" s="353">
        <v>16.149096573543474</v>
      </c>
      <c r="DQ58" s="353">
        <v>15.964559153469937</v>
      </c>
      <c r="DR58" s="353">
        <v>16.009860598879545</v>
      </c>
      <c r="DS58" s="353">
        <v>15.924245300556841</v>
      </c>
      <c r="DT58" s="353">
        <v>16.328799369176021</v>
      </c>
      <c r="DU58" s="353">
        <v>16.250044745428315</v>
      </c>
      <c r="DV58" s="353">
        <v>16.252288327294107</v>
      </c>
      <c r="DW58" s="353">
        <v>16.292610527444378</v>
      </c>
      <c r="DX58" s="353">
        <v>16.098861634701951</v>
      </c>
      <c r="DY58" s="353">
        <v>16.141115654919297</v>
      </c>
      <c r="DZ58" s="353">
        <v>15.752547043753806</v>
      </c>
      <c r="EA58" s="353">
        <v>15.637660209663551</v>
      </c>
      <c r="EB58" s="353">
        <v>15.69865969278537</v>
      </c>
      <c r="EC58" s="353">
        <v>15.51978520037486</v>
      </c>
      <c r="ED58" s="353">
        <v>15.46746514453227</v>
      </c>
      <c r="EE58" s="353">
        <v>15.694096106529937</v>
      </c>
      <c r="EF58" s="353">
        <v>15.650492749982226</v>
      </c>
      <c r="EG58" s="353">
        <v>15.804785091774459</v>
      </c>
      <c r="EH58" s="353">
        <v>15.689510264267707</v>
      </c>
      <c r="EI58" s="353">
        <v>15.572745078556501</v>
      </c>
      <c r="EJ58" s="353">
        <v>15.417980373065559</v>
      </c>
      <c r="EK58" s="353">
        <v>15.098331098208465</v>
      </c>
      <c r="EL58" s="353">
        <v>14.90247660294674</v>
      </c>
      <c r="EM58" s="353">
        <v>14.941593034195913</v>
      </c>
      <c r="EN58" s="353">
        <v>14.878792336311204</v>
      </c>
      <c r="EO58" s="353">
        <v>14.694685811214518</v>
      </c>
      <c r="EP58" s="353">
        <v>14.684360265889012</v>
      </c>
      <c r="EQ58" s="353">
        <v>14.828158030862134</v>
      </c>
      <c r="ER58" s="353">
        <v>14.682173063425752</v>
      </c>
      <c r="ES58" s="353">
        <v>14.087292255007384</v>
      </c>
      <c r="ET58" s="353">
        <v>14.39199730458814</v>
      </c>
      <c r="EU58" s="353">
        <v>13.931864653796328</v>
      </c>
      <c r="EV58" s="353">
        <v>13.765386902361742</v>
      </c>
      <c r="EW58" s="353">
        <v>13.892950944987245</v>
      </c>
      <c r="EX58" s="353">
        <v>13.606638037657165</v>
      </c>
      <c r="EY58" s="353">
        <v>13.585479276653277</v>
      </c>
      <c r="EZ58" s="353">
        <v>13.529554125036425</v>
      </c>
      <c r="FA58" s="353">
        <v>13.650721103533964</v>
      </c>
      <c r="FB58" s="353">
        <v>13.921458692284514</v>
      </c>
      <c r="FC58" s="353">
        <v>13.928129995710274</v>
      </c>
      <c r="FD58" s="353">
        <v>14.157592623852047</v>
      </c>
      <c r="FE58" s="353">
        <v>13.966770106307111</v>
      </c>
      <c r="FF58" s="353">
        <v>13.834863591579635</v>
      </c>
      <c r="FG58" s="353">
        <v>14.018042007707038</v>
      </c>
      <c r="FH58" s="353">
        <v>14.332097685879623</v>
      </c>
      <c r="FI58" s="353">
        <v>14.339273351147</v>
      </c>
      <c r="FJ58" s="353">
        <v>14.392139146698371</v>
      </c>
      <c r="FK58" s="353">
        <v>14.56487693578884</v>
      </c>
      <c r="FL58" s="353">
        <v>15.074144533980679</v>
      </c>
      <c r="FM58" s="353">
        <v>15.455109596683933</v>
      </c>
      <c r="FN58" s="353">
        <v>15.960951318143705</v>
      </c>
      <c r="FO58" s="353">
        <v>17.793775421786375</v>
      </c>
      <c r="FP58" s="353">
        <v>17.969966934070158</v>
      </c>
      <c r="FQ58" s="389"/>
      <c r="FR58" s="37">
        <v>18.340304591921374</v>
      </c>
      <c r="FS58" s="37">
        <v>18.675417319436445</v>
      </c>
      <c r="FT58" s="37">
        <v>20.485831345997365</v>
      </c>
      <c r="FU58" s="37">
        <v>20.729394045992937</v>
      </c>
      <c r="FV58" s="37">
        <v>19.332977528817981</v>
      </c>
      <c r="FW58" s="37">
        <v>18.50895607722827</v>
      </c>
      <c r="FX58" s="37">
        <v>17.54395866279134</v>
      </c>
      <c r="FY58" s="298">
        <v>16.902914673615406</v>
      </c>
      <c r="FZ58" s="353">
        <v>16.577116914306874</v>
      </c>
      <c r="GA58" s="353">
        <v>16.070246499035509</v>
      </c>
      <c r="GB58" s="353">
        <v>15.451582341060172</v>
      </c>
      <c r="GC58" s="353">
        <v>14.235516372011306</v>
      </c>
      <c r="GD58" s="353">
        <f>'EDE''s'!C58</f>
        <v>16.460487180087725</v>
      </c>
      <c r="GE58" s="353">
        <f>'EDE''s'!D58</f>
        <v>13.843854536817043</v>
      </c>
      <c r="GF58" s="393"/>
      <c r="GG58" s="393"/>
      <c r="GH58" s="393"/>
      <c r="GI58" s="393"/>
      <c r="GJ58" s="393"/>
      <c r="GK58" s="393"/>
      <c r="GL58" s="393"/>
      <c r="GM58" s="393"/>
    </row>
    <row r="59" spans="1:195" ht="13.8" x14ac:dyDescent="0.3">
      <c r="A59" s="46"/>
      <c r="B59" s="21" t="s">
        <v>18</v>
      </c>
      <c r="C59" s="271">
        <v>16.110470719515622</v>
      </c>
      <c r="D59" s="271">
        <v>13.167525044071498</v>
      </c>
      <c r="E59" s="271">
        <v>2.9429456754441237</v>
      </c>
      <c r="F59" s="272">
        <v>0.22350029072237426</v>
      </c>
      <c r="G59" s="271"/>
      <c r="H59" s="271">
        <v>14.18202809996672</v>
      </c>
      <c r="I59" s="271">
        <v>-1.0145030558952222</v>
      </c>
      <c r="J59" s="272">
        <v>-7.1534413043336367E-2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83">
        <v>16.646137169157633</v>
      </c>
      <c r="CS59" s="283">
        <v>16.643779874473736</v>
      </c>
      <c r="CT59" s="293">
        <v>16.048498311659831</v>
      </c>
      <c r="CU59" s="293">
        <v>16.167155817400008</v>
      </c>
      <c r="CV59" s="293">
        <v>16.24796515173799</v>
      </c>
      <c r="CW59" s="293">
        <v>16.428224960502209</v>
      </c>
      <c r="CX59" s="293">
        <v>16.447027230813973</v>
      </c>
      <c r="CY59" s="293">
        <v>16.374759853421345</v>
      </c>
      <c r="CZ59" s="293">
        <v>16.520614364669157</v>
      </c>
      <c r="DA59" s="293">
        <v>16.372846854763875</v>
      </c>
      <c r="DB59" s="293">
        <v>16.283876923834654</v>
      </c>
      <c r="DC59" s="293">
        <v>16.164686766368693</v>
      </c>
      <c r="DD59" s="293">
        <v>16.183969010174472</v>
      </c>
      <c r="DE59" s="293">
        <v>16.068162640309776</v>
      </c>
      <c r="DF59" s="293">
        <v>16.449660345692756</v>
      </c>
      <c r="DG59" s="293">
        <v>16.120948026004381</v>
      </c>
      <c r="DH59" s="293">
        <v>16.064507083593686</v>
      </c>
      <c r="DI59" s="293">
        <v>16.176063623624916</v>
      </c>
      <c r="DJ59" s="293">
        <v>16.182806611937725</v>
      </c>
      <c r="DK59" s="293">
        <v>16.164498874450928</v>
      </c>
      <c r="DL59" s="293">
        <v>16.179596001435691</v>
      </c>
      <c r="DM59" s="293">
        <v>15.912191962658421</v>
      </c>
      <c r="DN59" s="293">
        <v>15.757912077329955</v>
      </c>
      <c r="DO59" s="293">
        <v>15.763569545199749</v>
      </c>
      <c r="DP59" s="293">
        <v>15.811518243315243</v>
      </c>
      <c r="DQ59" s="293">
        <v>15.62923908230475</v>
      </c>
      <c r="DR59" s="293">
        <v>15.590971078912075</v>
      </c>
      <c r="DS59" s="293">
        <v>15.441149603391979</v>
      </c>
      <c r="DT59" s="293">
        <v>15.841420334774678</v>
      </c>
      <c r="DU59" s="293">
        <v>15.689770212348259</v>
      </c>
      <c r="DV59" s="293">
        <v>15.689730301145485</v>
      </c>
      <c r="DW59" s="293">
        <v>15.742980837336948</v>
      </c>
      <c r="DX59" s="293">
        <v>15.6495059221324</v>
      </c>
      <c r="DY59" s="293">
        <v>15.580628439003744</v>
      </c>
      <c r="DZ59" s="293">
        <v>15.418061804025223</v>
      </c>
      <c r="EA59" s="293">
        <v>15.447697554246401</v>
      </c>
      <c r="EB59" s="293">
        <v>15.30416353280358</v>
      </c>
      <c r="EC59" s="293">
        <v>15.199785031770832</v>
      </c>
      <c r="ED59" s="293">
        <v>15.187284294405812</v>
      </c>
      <c r="EE59" s="293">
        <v>15.569707782966482</v>
      </c>
      <c r="EF59" s="293">
        <v>15.264633398569005</v>
      </c>
      <c r="EG59" s="293">
        <v>15.308336325553112</v>
      </c>
      <c r="EH59" s="293">
        <v>15.349702686099251</v>
      </c>
      <c r="EI59" s="293">
        <v>15.287920522734472</v>
      </c>
      <c r="EJ59" s="293">
        <v>15.297042430005325</v>
      </c>
      <c r="EK59" s="293">
        <v>14.583543347335315</v>
      </c>
      <c r="EL59" s="293">
        <v>14.485486715342486</v>
      </c>
      <c r="EM59" s="293">
        <v>14.503920495104255</v>
      </c>
      <c r="EN59" s="293">
        <v>14.392608416634545</v>
      </c>
      <c r="EO59" s="293">
        <v>14.210247997002634</v>
      </c>
      <c r="EP59" s="293">
        <v>14.232887398161086</v>
      </c>
      <c r="EQ59" s="293">
        <v>14.29828914381234</v>
      </c>
      <c r="ER59" s="293">
        <v>13.766960599848366</v>
      </c>
      <c r="ES59" s="293">
        <v>13.20418478470301</v>
      </c>
      <c r="ET59" s="293">
        <v>13.133099507790924</v>
      </c>
      <c r="EU59" s="293">
        <v>13.118647828019981</v>
      </c>
      <c r="EV59" s="293">
        <v>13.150275395413058</v>
      </c>
      <c r="EW59" s="293">
        <v>13.117807858365351</v>
      </c>
      <c r="EX59" s="293">
        <v>13.088598031252504</v>
      </c>
      <c r="EY59" s="293">
        <v>12.907716211633243</v>
      </c>
      <c r="EZ59" s="293">
        <v>12.939204129957933</v>
      </c>
      <c r="FA59" s="293">
        <v>12.937383488985244</v>
      </c>
      <c r="FB59" s="293">
        <v>13.168060674588283</v>
      </c>
      <c r="FC59" s="293">
        <v>13.276690852415923</v>
      </c>
      <c r="FD59" s="293">
        <v>13.48151641623104</v>
      </c>
      <c r="FE59" s="293">
        <v>13.404554694829743</v>
      </c>
      <c r="FF59" s="293">
        <v>13.29984713619719</v>
      </c>
      <c r="FG59" s="293">
        <v>13.552629873913299</v>
      </c>
      <c r="FH59" s="293">
        <v>14.017693430828507</v>
      </c>
      <c r="FI59" s="293">
        <v>13.565295542595903</v>
      </c>
      <c r="FJ59" s="293">
        <v>13.872664770109299</v>
      </c>
      <c r="FK59" s="293">
        <v>13.715930667880876</v>
      </c>
      <c r="FL59" s="293">
        <v>14.496083358362938</v>
      </c>
      <c r="FM59" s="293">
        <v>14.824718031933489</v>
      </c>
      <c r="FN59" s="293">
        <v>15.262170707387646</v>
      </c>
      <c r="FO59" s="293">
        <v>17.878691458380398</v>
      </c>
      <c r="FP59" s="293">
        <v>17.982078269722813</v>
      </c>
      <c r="FQ59" s="389"/>
      <c r="FR59" s="25">
        <v>16.953090248398837</v>
      </c>
      <c r="FS59" s="25">
        <v>17.828337232224424</v>
      </c>
      <c r="FT59" s="25">
        <v>19.83451145638168</v>
      </c>
      <c r="FU59" s="25">
        <v>20.108316852937016</v>
      </c>
      <c r="FV59" s="25">
        <v>18.579924621403404</v>
      </c>
      <c r="FW59" s="25">
        <v>17.855301122833236</v>
      </c>
      <c r="FX59" s="25">
        <v>17.000962754238124</v>
      </c>
      <c r="FY59" s="293">
        <v>16.364459611277606</v>
      </c>
      <c r="FZ59" s="293">
        <v>16.080626779832162</v>
      </c>
      <c r="GA59" s="293">
        <v>15.628410185915198</v>
      </c>
      <c r="GB59" s="293">
        <v>15.104024069416045</v>
      </c>
      <c r="GC59" s="293">
        <v>13.517006857617739</v>
      </c>
      <c r="GD59" s="293">
        <f>'EDE''s'!C59</f>
        <v>16.110470719515622</v>
      </c>
      <c r="GE59" s="293">
        <f>'EDE''s'!D59</f>
        <v>13.167525044071498</v>
      </c>
      <c r="GF59" s="393"/>
      <c r="GG59" s="393"/>
      <c r="GH59" s="393"/>
      <c r="GI59" s="393"/>
      <c r="GJ59" s="393"/>
      <c r="GK59" s="393"/>
      <c r="GL59" s="393"/>
      <c r="GM59" s="393"/>
    </row>
    <row r="60" spans="1:195" ht="13.8" x14ac:dyDescent="0.3">
      <c r="A60" s="46"/>
      <c r="B60" s="21" t="s">
        <v>19</v>
      </c>
      <c r="C60" s="271">
        <v>16.700175135802446</v>
      </c>
      <c r="D60" s="271">
        <v>14.475876817918405</v>
      </c>
      <c r="E60" s="271">
        <v>2.2242983178840419</v>
      </c>
      <c r="F60" s="272">
        <v>0.15365551571499836</v>
      </c>
      <c r="G60" s="271"/>
      <c r="H60" s="271">
        <v>15.427150742647736</v>
      </c>
      <c r="I60" s="271">
        <v>-0.95127392472933181</v>
      </c>
      <c r="J60" s="272">
        <v>-6.1662321228220927E-2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83">
        <v>17.710267961028155</v>
      </c>
      <c r="CS60" s="283">
        <v>17.371670876211265</v>
      </c>
      <c r="CT60" s="293">
        <v>17.197430012319799</v>
      </c>
      <c r="CU60" s="293">
        <v>17.247867943104257</v>
      </c>
      <c r="CV60" s="293">
        <v>17.328464216899089</v>
      </c>
      <c r="CW60" s="293">
        <v>17.771074680221808</v>
      </c>
      <c r="CX60" s="293">
        <v>17.890669216457333</v>
      </c>
      <c r="CY60" s="293">
        <v>18.044012703077943</v>
      </c>
      <c r="CZ60" s="293">
        <v>17.642360381394173</v>
      </c>
      <c r="DA60" s="293">
        <v>16.68758470578905</v>
      </c>
      <c r="DB60" s="293">
        <v>17.806701088144379</v>
      </c>
      <c r="DC60" s="293">
        <v>17.054841960748238</v>
      </c>
      <c r="DD60" s="293">
        <v>17.45578933309703</v>
      </c>
      <c r="DE60" s="293">
        <v>18.057147932081936</v>
      </c>
      <c r="DF60" s="293">
        <v>17.754580951840271</v>
      </c>
      <c r="DG60" s="293">
        <v>17.235353873558125</v>
      </c>
      <c r="DH60" s="293">
        <v>17.536758680112257</v>
      </c>
      <c r="DI60" s="293">
        <v>17.578073746935463</v>
      </c>
      <c r="DJ60" s="293">
        <v>17.734070310464286</v>
      </c>
      <c r="DK60" s="293">
        <v>17.578871363231404</v>
      </c>
      <c r="DL60" s="293">
        <v>17.567348685864477</v>
      </c>
      <c r="DM60" s="293">
        <v>17.957022408583697</v>
      </c>
      <c r="DN60" s="293">
        <v>17.328289208814962</v>
      </c>
      <c r="DO60" s="293">
        <v>17.323731753176649</v>
      </c>
      <c r="DP60" s="293">
        <v>17.251516827156209</v>
      </c>
      <c r="DQ60" s="293">
        <v>17.048273220466974</v>
      </c>
      <c r="DR60" s="293">
        <v>17.079568867260328</v>
      </c>
      <c r="DS60" s="293">
        <v>17.009844505835208</v>
      </c>
      <c r="DT60" s="293">
        <v>17.014260234903105</v>
      </c>
      <c r="DU60" s="293">
        <v>17.413066413711416</v>
      </c>
      <c r="DV60" s="293">
        <v>17.154250950055481</v>
      </c>
      <c r="DW60" s="293">
        <v>17.248340388867167</v>
      </c>
      <c r="DX60" s="293">
        <v>17.021421153740228</v>
      </c>
      <c r="DY60" s="293">
        <v>16.952078748491694</v>
      </c>
      <c r="DZ60" s="293">
        <v>16.80522912682418</v>
      </c>
      <c r="EA60" s="293">
        <v>16.718487224963752</v>
      </c>
      <c r="EB60" s="293">
        <v>16.664727883813981</v>
      </c>
      <c r="EC60" s="293">
        <v>16.565135229975656</v>
      </c>
      <c r="ED60" s="293">
        <v>16.301862853300737</v>
      </c>
      <c r="EE60" s="293">
        <v>16.317951111724462</v>
      </c>
      <c r="EF60" s="293">
        <v>16.355050958030116</v>
      </c>
      <c r="EG60" s="293">
        <v>16.502611662310287</v>
      </c>
      <c r="EH60" s="293">
        <v>16.370229694514403</v>
      </c>
      <c r="EI60" s="293">
        <v>16.155085129515143</v>
      </c>
      <c r="EJ60" s="293">
        <v>15.905688180722944</v>
      </c>
      <c r="EK60" s="293">
        <v>15.722463866038522</v>
      </c>
      <c r="EL60" s="293">
        <v>15.610624739070063</v>
      </c>
      <c r="EM60" s="293">
        <v>15.500337773472841</v>
      </c>
      <c r="EN60" s="293">
        <v>15.50163230741353</v>
      </c>
      <c r="EO60" s="293">
        <v>15.284580533705705</v>
      </c>
      <c r="EP60" s="293">
        <v>15.320824219233852</v>
      </c>
      <c r="EQ60" s="293">
        <v>15.315762331158059</v>
      </c>
      <c r="ER60" s="293">
        <v>15.722199062411221</v>
      </c>
      <c r="ES60" s="293">
        <v>15.023915996811255</v>
      </c>
      <c r="ET60" s="293">
        <v>15.724836701646606</v>
      </c>
      <c r="EU60" s="293">
        <v>14.629600994962418</v>
      </c>
      <c r="EV60" s="293">
        <v>14.544083728731721</v>
      </c>
      <c r="EW60" s="293">
        <v>14.833919894524472</v>
      </c>
      <c r="EX60" s="293">
        <v>14.267951454991213</v>
      </c>
      <c r="EY60" s="293">
        <v>14.248468374080744</v>
      </c>
      <c r="EZ60" s="293">
        <v>14.179516476594104</v>
      </c>
      <c r="FA60" s="293">
        <v>14.427325111995026</v>
      </c>
      <c r="FB60" s="293">
        <v>14.499155343145684</v>
      </c>
      <c r="FC60" s="293">
        <v>14.409642909640288</v>
      </c>
      <c r="FD60" s="293">
        <v>14.840251390408415</v>
      </c>
      <c r="FE60" s="293">
        <v>14.506395905660115</v>
      </c>
      <c r="FF60" s="293">
        <v>14.325969259890142</v>
      </c>
      <c r="FG60" s="293">
        <v>14.431461817232014</v>
      </c>
      <c r="FH60" s="293">
        <v>14.690324368004907</v>
      </c>
      <c r="FI60" s="293">
        <v>14.816154859727895</v>
      </c>
      <c r="FJ60" s="293">
        <v>14.928711540548004</v>
      </c>
      <c r="FK60" s="293">
        <v>14.899109368967423</v>
      </c>
      <c r="FL60" s="293">
        <v>15.620451050665283</v>
      </c>
      <c r="FM60" s="293">
        <v>15.897474889174038</v>
      </c>
      <c r="FN60" s="293">
        <v>16.35944455903584</v>
      </c>
      <c r="FO60" s="293">
        <v>17.69595645032474</v>
      </c>
      <c r="FP60" s="293">
        <v>17.907315112235214</v>
      </c>
      <c r="FQ60" s="389"/>
      <c r="FR60" s="25">
        <v>20.14857447366699</v>
      </c>
      <c r="FS60" s="25">
        <v>20.355040159319778</v>
      </c>
      <c r="FT60" s="25">
        <v>21.806007076998569</v>
      </c>
      <c r="FU60" s="25">
        <v>21.826100076073619</v>
      </c>
      <c r="FV60" s="25">
        <v>20.323557400470964</v>
      </c>
      <c r="FW60" s="25">
        <v>19.461453420872648</v>
      </c>
      <c r="FX60" s="25">
        <v>18.292732253772531</v>
      </c>
      <c r="FY60" s="293">
        <v>17.484519134110361</v>
      </c>
      <c r="FZ60" s="293">
        <v>17.58924355985528</v>
      </c>
      <c r="GA60" s="293">
        <v>17.058245663696511</v>
      </c>
      <c r="GB60" s="293">
        <v>16.145901827452295</v>
      </c>
      <c r="GC60" s="293">
        <v>15.028163639880768</v>
      </c>
      <c r="GD60" s="293">
        <f>'EDE''s'!C60</f>
        <v>16.700175135802446</v>
      </c>
      <c r="GE60" s="293">
        <f>'EDE''s'!D60</f>
        <v>14.475876817918405</v>
      </c>
      <c r="GF60" s="393"/>
      <c r="GG60" s="393"/>
      <c r="GH60" s="393"/>
      <c r="GI60" s="393"/>
      <c r="GJ60" s="393"/>
      <c r="GK60" s="393"/>
      <c r="GL60" s="393"/>
      <c r="GM60" s="393"/>
    </row>
    <row r="61" spans="1:195" ht="13.8" x14ac:dyDescent="0.3">
      <c r="A61" s="46"/>
      <c r="B61" s="21" t="s">
        <v>20</v>
      </c>
      <c r="C61" s="271">
        <v>16.56496987455985</v>
      </c>
      <c r="D61" s="271">
        <v>13.806366760847775</v>
      </c>
      <c r="E61" s="271">
        <v>2.7586031137120752</v>
      </c>
      <c r="F61" s="272">
        <v>0.19980659368943812</v>
      </c>
      <c r="G61" s="271"/>
      <c r="H61" s="271">
        <v>14.468873653857676</v>
      </c>
      <c r="I61" s="271">
        <v>-0.66250689300990118</v>
      </c>
      <c r="J61" s="272">
        <v>-4.5788422019516654E-2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83">
        <v>16.802192064248409</v>
      </c>
      <c r="CS61" s="283">
        <v>16.838825658608716</v>
      </c>
      <c r="CT61" s="293">
        <v>16.667308770574884</v>
      </c>
      <c r="CU61" s="293">
        <v>16.455171582956936</v>
      </c>
      <c r="CV61" s="293">
        <v>17.102287741126279</v>
      </c>
      <c r="CW61" s="293">
        <v>16.992289488532585</v>
      </c>
      <c r="CX61" s="293">
        <v>16.830325264265216</v>
      </c>
      <c r="CY61" s="293">
        <v>16.819723981909355</v>
      </c>
      <c r="CZ61" s="293">
        <v>16.729077094207128</v>
      </c>
      <c r="DA61" s="293">
        <v>16.66856041880682</v>
      </c>
      <c r="DB61" s="293">
        <v>16.346818572309196</v>
      </c>
      <c r="DC61" s="293">
        <v>16.413385659835594</v>
      </c>
      <c r="DD61" s="293">
        <v>16.35826411888689</v>
      </c>
      <c r="DE61" s="293">
        <v>16.383528854601526</v>
      </c>
      <c r="DF61" s="293">
        <v>16.20362415548189</v>
      </c>
      <c r="DG61" s="293">
        <v>15.735381810185537</v>
      </c>
      <c r="DH61" s="293">
        <v>16.0435548344635</v>
      </c>
      <c r="DI61" s="293">
        <v>16.215337202964175</v>
      </c>
      <c r="DJ61" s="293">
        <v>15.738985698681182</v>
      </c>
      <c r="DK61" s="293">
        <v>15.804448385863811</v>
      </c>
      <c r="DL61" s="293">
        <v>15.824658805812353</v>
      </c>
      <c r="DM61" s="293">
        <v>15.443425853810028</v>
      </c>
      <c r="DN61" s="293">
        <v>15.197332694866148</v>
      </c>
      <c r="DO61" s="293">
        <v>15.181520285468766</v>
      </c>
      <c r="DP61" s="293">
        <v>15.178620128495767</v>
      </c>
      <c r="DQ61" s="293">
        <v>15.034972156459158</v>
      </c>
      <c r="DR61" s="293">
        <v>15.229325823159346</v>
      </c>
      <c r="DS61" s="293">
        <v>15.091640283639652</v>
      </c>
      <c r="DT61" s="293">
        <v>16.000759881046491</v>
      </c>
      <c r="DU61" s="293">
        <v>15.397131958186163</v>
      </c>
      <c r="DV61" s="293">
        <v>15.708879160691325</v>
      </c>
      <c r="DW61" s="293">
        <v>15.691845559685841</v>
      </c>
      <c r="DX61" s="293">
        <v>15.417577555099578</v>
      </c>
      <c r="DY61" s="293">
        <v>15.725255101274389</v>
      </c>
      <c r="DZ61" s="293">
        <v>14.843787516995363</v>
      </c>
      <c r="EA61" s="293">
        <v>14.33753672599665</v>
      </c>
      <c r="EB61" s="293">
        <v>14.96952374834375</v>
      </c>
      <c r="EC61" s="293">
        <v>14.678259179481207</v>
      </c>
      <c r="ED61" s="293">
        <v>14.778730555233308</v>
      </c>
      <c r="EE61" s="293">
        <v>14.976725468256753</v>
      </c>
      <c r="EF61" s="293">
        <v>15.151600321708941</v>
      </c>
      <c r="EG61" s="293">
        <v>15.423112017815113</v>
      </c>
      <c r="EH61" s="293">
        <v>15.14011125120372</v>
      </c>
      <c r="EI61" s="293">
        <v>15.082176196984095</v>
      </c>
      <c r="EJ61" s="293">
        <v>14.904026185471864</v>
      </c>
      <c r="EK61" s="293">
        <v>14.789711543813816</v>
      </c>
      <c r="EL61" s="293">
        <v>14.381051974781906</v>
      </c>
      <c r="EM61" s="293">
        <v>14.619856184559374</v>
      </c>
      <c r="EN61" s="293">
        <v>14.554417377920981</v>
      </c>
      <c r="EO61" s="293">
        <v>14.409258122929035</v>
      </c>
      <c r="EP61" s="293">
        <v>14.289998580160782</v>
      </c>
      <c r="EQ61" s="293">
        <v>14.792794605266749</v>
      </c>
      <c r="ER61" s="293">
        <v>14.313951086722579</v>
      </c>
      <c r="ES61" s="293">
        <v>13.832971934145332</v>
      </c>
      <c r="ET61" s="293">
        <v>13.92677090532321</v>
      </c>
      <c r="EU61" s="293">
        <v>13.958643559113037</v>
      </c>
      <c r="EV61" s="293">
        <v>13.428108487571466</v>
      </c>
      <c r="EW61" s="293">
        <v>13.508878459354682</v>
      </c>
      <c r="EX61" s="293">
        <v>13.306641283300827</v>
      </c>
      <c r="EY61" s="293">
        <v>13.472236508214545</v>
      </c>
      <c r="EZ61" s="293">
        <v>13.340906983037765</v>
      </c>
      <c r="FA61" s="293">
        <v>13.457238129151932</v>
      </c>
      <c r="FB61" s="293">
        <v>14.040170302673644</v>
      </c>
      <c r="FC61" s="293">
        <v>14.084734164901732</v>
      </c>
      <c r="FD61" s="293">
        <v>14.061927472778052</v>
      </c>
      <c r="FE61" s="293">
        <v>13.921054542748335</v>
      </c>
      <c r="FF61" s="293">
        <v>13.833423064185618</v>
      </c>
      <c r="FG61" s="293">
        <v>14.054477039144253</v>
      </c>
      <c r="FH61" s="293">
        <v>14.247778638865768</v>
      </c>
      <c r="FI61" s="293">
        <v>14.61928905423412</v>
      </c>
      <c r="FJ61" s="293">
        <v>14.30786581216042</v>
      </c>
      <c r="FK61" s="293">
        <v>15.088115293740939</v>
      </c>
      <c r="FL61" s="293">
        <v>15.05061231374337</v>
      </c>
      <c r="FM61" s="293">
        <v>15.639108382790939</v>
      </c>
      <c r="FN61" s="293">
        <v>16.262544524340626</v>
      </c>
      <c r="FO61" s="293">
        <v>17.821226142468412</v>
      </c>
      <c r="FP61" s="293">
        <v>18.032599491885112</v>
      </c>
      <c r="FQ61" s="389"/>
      <c r="FR61" s="25">
        <v>17.422544275011642</v>
      </c>
      <c r="FS61" s="25">
        <v>17.434665663211707</v>
      </c>
      <c r="FT61" s="25">
        <v>19.456816319759916</v>
      </c>
      <c r="FU61" s="25">
        <v>19.893008660903416</v>
      </c>
      <c r="FV61" s="25">
        <v>18.815038703114535</v>
      </c>
      <c r="FW61" s="25">
        <v>17.988063585119804</v>
      </c>
      <c r="FX61" s="25">
        <v>17.185607933156348</v>
      </c>
      <c r="FY61" s="293">
        <v>16.724959744524345</v>
      </c>
      <c r="FZ61" s="293">
        <v>15.820683409129677</v>
      </c>
      <c r="GA61" s="293">
        <v>15.317134434537197</v>
      </c>
      <c r="GB61" s="293">
        <v>14.911251366561279</v>
      </c>
      <c r="GC61" s="293">
        <v>13.974328910184171</v>
      </c>
      <c r="GD61" s="293">
        <f>'EDE''s'!C61</f>
        <v>16.56496987455985</v>
      </c>
      <c r="GE61" s="293">
        <f>'EDE''s'!D61</f>
        <v>13.806366760847775</v>
      </c>
      <c r="GF61" s="393"/>
      <c r="GG61" s="393"/>
      <c r="GH61" s="393"/>
      <c r="GI61" s="393"/>
      <c r="GJ61" s="393"/>
      <c r="GK61" s="393"/>
      <c r="GL61" s="393"/>
      <c r="GM61" s="393"/>
    </row>
    <row r="62" spans="1:195" ht="13.8" x14ac:dyDescent="0.3">
      <c r="A62" s="46"/>
      <c r="B62" s="24"/>
      <c r="C62" s="271"/>
      <c r="D62" s="271"/>
      <c r="E62" s="271"/>
      <c r="F62" s="272"/>
      <c r="G62" s="271"/>
      <c r="H62" s="271"/>
      <c r="I62" s="271"/>
      <c r="J62" s="272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83"/>
      <c r="CS62" s="283"/>
      <c r="CT62" s="293"/>
      <c r="CU62" s="293"/>
      <c r="CV62" s="293"/>
      <c r="CW62" s="293"/>
      <c r="CX62" s="293"/>
      <c r="CY62" s="293"/>
      <c r="CZ62" s="293"/>
      <c r="DA62" s="293"/>
      <c r="DB62" s="293"/>
      <c r="DC62" s="293"/>
      <c r="DD62" s="293"/>
      <c r="DE62" s="293"/>
      <c r="DF62" s="293"/>
      <c r="DG62" s="293"/>
      <c r="DH62" s="293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3"/>
      <c r="DX62" s="293"/>
      <c r="DY62" s="293"/>
      <c r="DZ62" s="293"/>
      <c r="EA62" s="293"/>
      <c r="EB62" s="293"/>
      <c r="EC62" s="293"/>
      <c r="ED62" s="293"/>
      <c r="EE62" s="293"/>
      <c r="EF62" s="293"/>
      <c r="EG62" s="293"/>
      <c r="EH62" s="293"/>
      <c r="EI62" s="293"/>
      <c r="EJ62" s="293"/>
      <c r="EK62" s="293"/>
      <c r="EL62" s="293"/>
      <c r="EM62" s="293"/>
      <c r="EN62" s="293"/>
      <c r="EO62" s="293"/>
      <c r="EP62" s="293"/>
      <c r="EQ62" s="293"/>
      <c r="ER62" s="293"/>
      <c r="ES62" s="293"/>
      <c r="ET62" s="293"/>
      <c r="EU62" s="293"/>
      <c r="EV62" s="293"/>
      <c r="EW62" s="293"/>
      <c r="EX62" s="293"/>
      <c r="EY62" s="293"/>
      <c r="EZ62" s="293"/>
      <c r="FA62" s="293"/>
      <c r="FB62" s="293"/>
      <c r="FC62" s="293"/>
      <c r="FD62" s="293"/>
      <c r="FE62" s="293"/>
      <c r="FF62" s="293"/>
      <c r="FG62" s="293"/>
      <c r="FH62" s="293"/>
      <c r="FI62" s="293"/>
      <c r="FJ62" s="293"/>
      <c r="FK62" s="293"/>
      <c r="FL62" s="293"/>
      <c r="FM62" s="293"/>
      <c r="FN62" s="293"/>
      <c r="FO62" s="293"/>
      <c r="FP62" s="293"/>
      <c r="FQ62" s="389"/>
      <c r="FR62" s="25"/>
      <c r="FS62" s="25"/>
      <c r="FT62" s="25"/>
      <c r="FU62" s="25"/>
      <c r="FV62" s="25"/>
      <c r="FW62" s="25"/>
      <c r="FX62" s="25"/>
      <c r="FY62" s="293"/>
      <c r="FZ62" s="293"/>
      <c r="GA62" s="293"/>
      <c r="GB62" s="293"/>
      <c r="GC62" s="293"/>
      <c r="GD62" s="293"/>
      <c r="GE62" s="293"/>
      <c r="GF62" s="393"/>
      <c r="GG62" s="393"/>
      <c r="GH62" s="393"/>
      <c r="GI62" s="393"/>
      <c r="GJ62" s="393"/>
      <c r="GK62" s="393"/>
      <c r="GL62" s="393"/>
      <c r="GM62" s="393"/>
    </row>
    <row r="63" spans="1:195" ht="13.8" x14ac:dyDescent="0.3">
      <c r="A63" s="46"/>
      <c r="B63" s="42" t="s">
        <v>30</v>
      </c>
      <c r="C63" s="277">
        <v>9.2172695984586728</v>
      </c>
      <c r="D63" s="277">
        <v>7.9707166038301471</v>
      </c>
      <c r="E63" s="277">
        <v>1.2465529946285256</v>
      </c>
      <c r="F63" s="276">
        <v>0.15639158391725066</v>
      </c>
      <c r="G63" s="274"/>
      <c r="H63" s="277">
        <v>7.9581503528457755</v>
      </c>
      <c r="I63" s="277">
        <v>1.2566250984371585E-2</v>
      </c>
      <c r="J63" s="276">
        <v>1.5790416651122942E-3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288">
        <v>7.7951771239328602</v>
      </c>
      <c r="CS63" s="288">
        <v>7.7712105276944579</v>
      </c>
      <c r="CT63" s="353">
        <v>7.6436699924712181</v>
      </c>
      <c r="CU63" s="353">
        <v>7.6413593414847334</v>
      </c>
      <c r="CV63" s="353">
        <v>7.7677685569579644</v>
      </c>
      <c r="CW63" s="353">
        <v>7.864593224188746</v>
      </c>
      <c r="CX63" s="353">
        <v>7.8731426461581737</v>
      </c>
      <c r="CY63" s="353">
        <v>7.8869873601232863</v>
      </c>
      <c r="CZ63" s="353">
        <v>7.8563237922831215</v>
      </c>
      <c r="DA63" s="353">
        <v>7.7001005825080471</v>
      </c>
      <c r="DB63" s="353">
        <v>7.8710225524415698</v>
      </c>
      <c r="DC63" s="353">
        <v>7.742396642063512</v>
      </c>
      <c r="DD63" s="353">
        <v>7.8244954646312452</v>
      </c>
      <c r="DE63" s="353">
        <v>7.9776426672832965</v>
      </c>
      <c r="DF63" s="353">
        <v>7.9910770443299528</v>
      </c>
      <c r="DG63" s="353">
        <v>7.7848979177053019</v>
      </c>
      <c r="DH63" s="353">
        <v>7.8805283103903134</v>
      </c>
      <c r="DI63" s="353">
        <v>7.9405113689786102</v>
      </c>
      <c r="DJ63" s="353">
        <v>7.9082631412052731</v>
      </c>
      <c r="DK63" s="353">
        <v>7.8946438877922551</v>
      </c>
      <c r="DL63" s="353">
        <v>7.9228234322545399</v>
      </c>
      <c r="DM63" s="353">
        <v>7.9267066881086841</v>
      </c>
      <c r="DN63" s="353">
        <v>7.7555610877545362</v>
      </c>
      <c r="DO63" s="353">
        <v>7.7998077940477302</v>
      </c>
      <c r="DP63" s="353">
        <v>7.820151568448706</v>
      </c>
      <c r="DQ63" s="353">
        <v>7.7965638601026539</v>
      </c>
      <c r="DR63" s="353">
        <v>7.8773179877290458</v>
      </c>
      <c r="DS63" s="353">
        <v>7.8635037991320731</v>
      </c>
      <c r="DT63" s="353">
        <v>8.0667208067615999</v>
      </c>
      <c r="DU63" s="353">
        <v>8.0301383614456032</v>
      </c>
      <c r="DV63" s="353">
        <v>8.0585508964938359</v>
      </c>
      <c r="DW63" s="353">
        <v>8.1019241926454306</v>
      </c>
      <c r="DX63" s="353">
        <v>8.0205816573015909</v>
      </c>
      <c r="DY63" s="353">
        <v>8.0668453708590153</v>
      </c>
      <c r="DZ63" s="353">
        <v>7.8979332740620656</v>
      </c>
      <c r="EA63" s="353">
        <v>7.8516691912720677</v>
      </c>
      <c r="EB63" s="353">
        <v>7.9083725054972502</v>
      </c>
      <c r="EC63" s="353">
        <v>7.8358929883136659</v>
      </c>
      <c r="ED63" s="353">
        <v>7.8177518429312345</v>
      </c>
      <c r="EE63" s="353">
        <v>7.9337422401574393</v>
      </c>
      <c r="EF63" s="353">
        <v>7.9136247075502624</v>
      </c>
      <c r="EG63" s="353">
        <v>8.0174039670000727</v>
      </c>
      <c r="EH63" s="353">
        <v>7.9893025901985508</v>
      </c>
      <c r="EI63" s="353">
        <v>7.9694457304217616</v>
      </c>
      <c r="EJ63" s="353">
        <v>7.9648824067845476</v>
      </c>
      <c r="EK63" s="353">
        <v>7.9641582776695898</v>
      </c>
      <c r="EL63" s="353">
        <v>7.8788052576885148</v>
      </c>
      <c r="EM63" s="353">
        <v>7.9056267575791281</v>
      </c>
      <c r="EN63" s="353">
        <v>7.9019183067221714</v>
      </c>
      <c r="EO63" s="353">
        <v>7.8425832068168075</v>
      </c>
      <c r="EP63" s="353">
        <v>7.8912136789258307</v>
      </c>
      <c r="EQ63" s="353">
        <v>8.0371433877298628</v>
      </c>
      <c r="ER63" s="353">
        <v>8.13266121025441</v>
      </c>
      <c r="ES63" s="353">
        <v>8.161515029815293</v>
      </c>
      <c r="ET63" s="353">
        <v>8.3970396113565577</v>
      </c>
      <c r="EU63" s="353">
        <v>8.1477306098857447</v>
      </c>
      <c r="EV63" s="353">
        <v>8.048814437227545</v>
      </c>
      <c r="EW63" s="353">
        <v>8.1254035037833514</v>
      </c>
      <c r="EX63" s="353">
        <v>7.9527533736977105</v>
      </c>
      <c r="EY63" s="353">
        <v>7.9224265820974669</v>
      </c>
      <c r="EZ63" s="353">
        <v>7.8886094759143637</v>
      </c>
      <c r="FA63" s="353">
        <v>7.9306321380779208</v>
      </c>
      <c r="FB63" s="353">
        <v>7.998128604973914</v>
      </c>
      <c r="FC63" s="353">
        <v>7.9524747430007157</v>
      </c>
      <c r="FD63" s="353">
        <v>8.0755231928569184</v>
      </c>
      <c r="FE63" s="353">
        <v>7.9786291573887862</v>
      </c>
      <c r="FF63" s="353">
        <v>7.9129332403855219</v>
      </c>
      <c r="FG63" s="353">
        <v>8.0162700566462508</v>
      </c>
      <c r="FH63" s="353">
        <v>8.1347553255284151</v>
      </c>
      <c r="FI63" s="353">
        <v>8.1037112809405656</v>
      </c>
      <c r="FJ63" s="353">
        <v>8.1634515982336637</v>
      </c>
      <c r="FK63" s="353">
        <v>8.3252982213738385</v>
      </c>
      <c r="FL63" s="353">
        <v>8.7177697117589119</v>
      </c>
      <c r="FM63" s="353">
        <v>8.7760448884906008</v>
      </c>
      <c r="FN63" s="353">
        <v>8.797532717998946</v>
      </c>
      <c r="FO63" s="353">
        <v>9.8223241768048748</v>
      </c>
      <c r="FP63" s="353">
        <v>9.9415607468695004</v>
      </c>
      <c r="FQ63" s="389"/>
      <c r="FR63" s="37">
        <v>6.6030504112883301</v>
      </c>
      <c r="FS63" s="37">
        <v>6.8824961229840715</v>
      </c>
      <c r="FT63" s="37">
        <v>7.8100382178040197</v>
      </c>
      <c r="FU63" s="37">
        <v>8.1514790768512633</v>
      </c>
      <c r="FV63" s="37">
        <v>8.0871055255452493</v>
      </c>
      <c r="FW63" s="37">
        <v>8.063090247187052</v>
      </c>
      <c r="FX63" s="37">
        <v>7.9046705274030504</v>
      </c>
      <c r="FY63" s="298">
        <v>7.7868790197946254</v>
      </c>
      <c r="FZ63" s="353">
        <v>7.8825057984997251</v>
      </c>
      <c r="GA63" s="353">
        <v>7.9602428948746606</v>
      </c>
      <c r="GB63" s="353">
        <v>7.927088136151637</v>
      </c>
      <c r="GC63" s="353">
        <v>8.0518421193107859</v>
      </c>
      <c r="GD63" s="353">
        <f>'EDE''s'!C63</f>
        <v>9.2172695984586728</v>
      </c>
      <c r="GE63" s="353">
        <f>'EDE''s'!D63</f>
        <v>7.9707166038301471</v>
      </c>
      <c r="GF63" s="393"/>
      <c r="GG63" s="393"/>
      <c r="GH63" s="393"/>
      <c r="GI63" s="393"/>
      <c r="GJ63" s="393"/>
      <c r="GK63" s="393"/>
      <c r="GL63" s="393"/>
      <c r="GM63" s="393"/>
    </row>
    <row r="64" spans="1:195" ht="13.8" x14ac:dyDescent="0.3">
      <c r="A64" s="46"/>
      <c r="B64" s="21" t="s">
        <v>18</v>
      </c>
      <c r="C64" s="271">
        <v>9.0184749551325023</v>
      </c>
      <c r="D64" s="271">
        <v>7.5812750669292228</v>
      </c>
      <c r="E64" s="271">
        <v>1.4371998882032795</v>
      </c>
      <c r="F64" s="272">
        <v>0.18957231804879146</v>
      </c>
      <c r="G64" s="271"/>
      <c r="H64" s="271">
        <v>7.6502124885886049</v>
      </c>
      <c r="I64" s="271">
        <v>-6.8937421659382103E-2</v>
      </c>
      <c r="J64" s="272">
        <v>-9.0111773708524048E-3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83">
        <v>7.5932020542599314</v>
      </c>
      <c r="CS64" s="283">
        <v>7.6168927093139107</v>
      </c>
      <c r="CT64" s="293">
        <v>7.3517207855814988</v>
      </c>
      <c r="CU64" s="293">
        <v>7.4132067927315122</v>
      </c>
      <c r="CV64" s="293">
        <v>7.4579784842992538</v>
      </c>
      <c r="CW64" s="293">
        <v>7.5494474069991364</v>
      </c>
      <c r="CX64" s="293">
        <v>7.5647279396767333</v>
      </c>
      <c r="CY64" s="293">
        <v>7.5333883929248771</v>
      </c>
      <c r="CZ64" s="293">
        <v>7.6283276004285234</v>
      </c>
      <c r="DA64" s="293">
        <v>7.6030752667935557</v>
      </c>
      <c r="DB64" s="293">
        <v>7.5865442716760976</v>
      </c>
      <c r="DC64" s="293">
        <v>7.5447220660216905</v>
      </c>
      <c r="DD64" s="293">
        <v>7.5713138540919021</v>
      </c>
      <c r="DE64" s="293">
        <v>7.5726840299383937</v>
      </c>
      <c r="DF64" s="293">
        <v>7.7835186850921314</v>
      </c>
      <c r="DG64" s="293">
        <v>7.6407024385695097</v>
      </c>
      <c r="DH64" s="293">
        <v>7.6210342894710106</v>
      </c>
      <c r="DI64" s="293">
        <v>7.6843743201485237</v>
      </c>
      <c r="DJ64" s="293">
        <v>7.6929016931498966</v>
      </c>
      <c r="DK64" s="293">
        <v>7.6912632732001924</v>
      </c>
      <c r="DL64" s="293">
        <v>7.72100028946112</v>
      </c>
      <c r="DM64" s="293">
        <v>7.6110241864269987</v>
      </c>
      <c r="DN64" s="293">
        <v>7.5596257023017142</v>
      </c>
      <c r="DO64" s="293">
        <v>7.5978623924504172</v>
      </c>
      <c r="DP64" s="293">
        <v>7.6566802747706744</v>
      </c>
      <c r="DQ64" s="293">
        <v>7.6328046029079237</v>
      </c>
      <c r="DR64" s="293">
        <v>7.6712121362676111</v>
      </c>
      <c r="DS64" s="293">
        <v>7.624947762202182</v>
      </c>
      <c r="DT64" s="293">
        <v>7.8259467909447169</v>
      </c>
      <c r="DU64" s="293">
        <v>7.7532725379042278</v>
      </c>
      <c r="DV64" s="293">
        <v>7.7796115622502793</v>
      </c>
      <c r="DW64" s="293">
        <v>7.828606538867569</v>
      </c>
      <c r="DX64" s="293">
        <v>7.7967090464537385</v>
      </c>
      <c r="DY64" s="293">
        <v>7.7867306749609</v>
      </c>
      <c r="DZ64" s="293">
        <v>7.7302307369931471</v>
      </c>
      <c r="EA64" s="293">
        <v>7.7562889419871182</v>
      </c>
      <c r="EB64" s="293">
        <v>7.7096407254486641</v>
      </c>
      <c r="EC64" s="293">
        <v>7.674325863185997</v>
      </c>
      <c r="ED64" s="293">
        <v>7.6761394754901175</v>
      </c>
      <c r="EE64" s="293">
        <v>7.8708609572763475</v>
      </c>
      <c r="EF64" s="293">
        <v>7.7185160840862217</v>
      </c>
      <c r="EG64" s="293">
        <v>7.7655669262176055</v>
      </c>
      <c r="EH64" s="293">
        <v>7.8162681538966581</v>
      </c>
      <c r="EI64" s="293">
        <v>7.8236850550325032</v>
      </c>
      <c r="EJ64" s="293">
        <v>7.9024062282134606</v>
      </c>
      <c r="EK64" s="293">
        <v>7.6926149461125162</v>
      </c>
      <c r="EL64" s="293">
        <v>7.6583464570211346</v>
      </c>
      <c r="EM64" s="293">
        <v>7.6740533418006507</v>
      </c>
      <c r="EN64" s="293">
        <v>7.6437128335567737</v>
      </c>
      <c r="EO64" s="293">
        <v>7.5840377764962987</v>
      </c>
      <c r="EP64" s="293">
        <v>7.6485971260103902</v>
      </c>
      <c r="EQ64" s="293">
        <v>7.7499443834400203</v>
      </c>
      <c r="ER64" s="293">
        <v>7.625712213704408</v>
      </c>
      <c r="ES64" s="293">
        <v>7.6498840675720432</v>
      </c>
      <c r="ET64" s="293">
        <v>7.6625331740196296</v>
      </c>
      <c r="EU64" s="293">
        <v>7.6721394533174401</v>
      </c>
      <c r="EV64" s="293">
        <v>7.6891501275535523</v>
      </c>
      <c r="EW64" s="293">
        <v>7.6720548684278427</v>
      </c>
      <c r="EX64" s="293">
        <v>7.649971422914339</v>
      </c>
      <c r="EY64" s="293">
        <v>7.5271863396787717</v>
      </c>
      <c r="EZ64" s="293">
        <v>7.5443970560339224</v>
      </c>
      <c r="FA64" s="293">
        <v>7.5162058108287795</v>
      </c>
      <c r="FB64" s="293">
        <v>7.5652878826431111</v>
      </c>
      <c r="FC64" s="293">
        <v>7.5805257925496559</v>
      </c>
      <c r="FD64" s="293">
        <v>7.6898877787128503</v>
      </c>
      <c r="FE64" s="293">
        <v>7.6574591058590498</v>
      </c>
      <c r="FF64" s="293">
        <v>7.6069273686307994</v>
      </c>
      <c r="FG64" s="293">
        <v>7.7501223771001788</v>
      </c>
      <c r="FH64" s="293">
        <v>7.9563026144039517</v>
      </c>
      <c r="FI64" s="293">
        <v>7.6663046882381911</v>
      </c>
      <c r="FJ64" s="293">
        <v>7.8687974202423163</v>
      </c>
      <c r="FK64" s="293">
        <v>7.8400396856913765</v>
      </c>
      <c r="FL64" s="293">
        <v>8.3834619043086036</v>
      </c>
      <c r="FM64" s="293">
        <v>8.4180827119711452</v>
      </c>
      <c r="FN64" s="293">
        <v>8.4123711343757055</v>
      </c>
      <c r="FO64" s="293">
        <v>9.8691985932491058</v>
      </c>
      <c r="FP64" s="293">
        <v>9.9482611253152911</v>
      </c>
      <c r="FQ64" s="389"/>
      <c r="FR64" s="25">
        <v>6.1039493176667676</v>
      </c>
      <c r="FS64" s="25">
        <v>6.5706783385719749</v>
      </c>
      <c r="FT64" s="25">
        <v>7.5620695833619003</v>
      </c>
      <c r="FU64" s="25">
        <v>7.9056477649960106</v>
      </c>
      <c r="FV64" s="25">
        <v>7.7727493927815958</v>
      </c>
      <c r="FW64" s="25">
        <v>7.7782344933463303</v>
      </c>
      <c r="FX64" s="25">
        <v>7.6601456294646137</v>
      </c>
      <c r="FY64" s="293">
        <v>7.5393937577617125</v>
      </c>
      <c r="FZ64" s="293">
        <v>7.6463038077486845</v>
      </c>
      <c r="GA64" s="293">
        <v>7.7419355498370388</v>
      </c>
      <c r="GB64" s="293">
        <v>7.7512795906724534</v>
      </c>
      <c r="GC64" s="293">
        <v>7.6490140335650043</v>
      </c>
      <c r="GD64" s="293">
        <f>'EDE''s'!C64</f>
        <v>9.0184749551325023</v>
      </c>
      <c r="GE64" s="293">
        <f>'EDE''s'!D64</f>
        <v>7.5812750669292228</v>
      </c>
      <c r="GF64" s="393"/>
      <c r="GG64" s="393"/>
      <c r="GH64" s="393"/>
      <c r="GI64" s="393"/>
      <c r="GJ64" s="393"/>
      <c r="GK64" s="393"/>
      <c r="GL64" s="393"/>
      <c r="GM64" s="393"/>
    </row>
    <row r="65" spans="1:195" ht="13.8" x14ac:dyDescent="0.3">
      <c r="A65" s="46"/>
      <c r="B65" s="21" t="s">
        <v>19</v>
      </c>
      <c r="C65" s="271">
        <v>9.3539865110681024</v>
      </c>
      <c r="D65" s="271">
        <v>8.3352604767670933</v>
      </c>
      <c r="E65" s="271">
        <v>1.0187260343010092</v>
      </c>
      <c r="F65" s="272">
        <v>0.12221886012326892</v>
      </c>
      <c r="G65" s="271"/>
      <c r="H65" s="271">
        <v>8.3215534368307651</v>
      </c>
      <c r="I65" s="271">
        <v>1.3707039936328158E-2</v>
      </c>
      <c r="J65" s="272">
        <v>1.6471732159600765E-3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83">
        <v>8.0786095714948374</v>
      </c>
      <c r="CS65" s="283">
        <v>7.9500062031310756</v>
      </c>
      <c r="CT65" s="293">
        <v>7.8780395040636266</v>
      </c>
      <c r="CU65" s="293">
        <v>7.9087511272913105</v>
      </c>
      <c r="CV65" s="293">
        <v>7.953938360198852</v>
      </c>
      <c r="CW65" s="293">
        <v>8.1665422762805431</v>
      </c>
      <c r="CX65" s="293">
        <v>8.2287238527634692</v>
      </c>
      <c r="CY65" s="293">
        <v>8.3013465281907415</v>
      </c>
      <c r="CZ65" s="293">
        <v>8.1462893366672322</v>
      </c>
      <c r="DA65" s="293">
        <v>7.7492303974119663</v>
      </c>
      <c r="DB65" s="293">
        <v>8.2960173900588501</v>
      </c>
      <c r="DC65" s="293">
        <v>7.960193991601594</v>
      </c>
      <c r="DD65" s="293">
        <v>8.1663070121241184</v>
      </c>
      <c r="DE65" s="293">
        <v>8.5100629631712366</v>
      </c>
      <c r="DF65" s="293">
        <v>8.4009705781441646</v>
      </c>
      <c r="DG65" s="293">
        <v>8.1688874723048031</v>
      </c>
      <c r="DH65" s="293">
        <v>8.3194733913626155</v>
      </c>
      <c r="DI65" s="293">
        <v>8.3503936211867043</v>
      </c>
      <c r="DJ65" s="293">
        <v>8.4303336738369605</v>
      </c>
      <c r="DK65" s="293">
        <v>8.3642387401214684</v>
      </c>
      <c r="DL65" s="293">
        <v>8.3832441969866416</v>
      </c>
      <c r="DM65" s="293">
        <v>8.5890952163393042</v>
      </c>
      <c r="DN65" s="293">
        <v>8.312990949373992</v>
      </c>
      <c r="DO65" s="293">
        <v>8.349842946862335</v>
      </c>
      <c r="DP65" s="293">
        <v>8.3539952689999115</v>
      </c>
      <c r="DQ65" s="293">
        <v>8.3258140478597937</v>
      </c>
      <c r="DR65" s="293">
        <v>8.4036456301276399</v>
      </c>
      <c r="DS65" s="293">
        <v>8.3995802858929665</v>
      </c>
      <c r="DT65" s="293">
        <v>8.405350812726363</v>
      </c>
      <c r="DU65" s="293">
        <v>8.604858312066046</v>
      </c>
      <c r="DV65" s="293">
        <v>8.5057809453264586</v>
      </c>
      <c r="DW65" s="293">
        <v>8.5771857152143109</v>
      </c>
      <c r="DX65" s="293">
        <v>8.4802081901626121</v>
      </c>
      <c r="DY65" s="293">
        <v>8.4721403961336943</v>
      </c>
      <c r="DZ65" s="293">
        <v>8.4257217534614739</v>
      </c>
      <c r="EA65" s="293">
        <v>8.3943524356542998</v>
      </c>
      <c r="EB65" s="293">
        <v>8.3950399834780161</v>
      </c>
      <c r="EC65" s="293">
        <v>8.3636870822090188</v>
      </c>
      <c r="ED65" s="293">
        <v>8.2394831456694977</v>
      </c>
      <c r="EE65" s="293">
        <v>8.2491159178033975</v>
      </c>
      <c r="EF65" s="293">
        <v>8.2698824517750538</v>
      </c>
      <c r="EG65" s="293">
        <v>8.3713953362217755</v>
      </c>
      <c r="EH65" s="293">
        <v>8.3359337734327639</v>
      </c>
      <c r="EI65" s="293">
        <v>8.2674617455401513</v>
      </c>
      <c r="EJ65" s="293">
        <v>8.2168307970969305</v>
      </c>
      <c r="EK65" s="293">
        <v>8.2933795748411949</v>
      </c>
      <c r="EL65" s="293">
        <v>8.2531968039236911</v>
      </c>
      <c r="EM65" s="293">
        <v>8.2012597166200276</v>
      </c>
      <c r="EN65" s="293">
        <v>8.2326998956150224</v>
      </c>
      <c r="EO65" s="293">
        <v>8.1574111999998014</v>
      </c>
      <c r="EP65" s="293">
        <v>8.233242406349861</v>
      </c>
      <c r="EQ65" s="293">
        <v>8.3014341829719598</v>
      </c>
      <c r="ER65" s="293">
        <v>8.7087461714564487</v>
      </c>
      <c r="ES65" s="293">
        <v>8.7041508045005909</v>
      </c>
      <c r="ET65" s="293">
        <v>9.1746874232491145</v>
      </c>
      <c r="EU65" s="293">
        <v>8.5557856610808862</v>
      </c>
      <c r="EV65" s="293">
        <v>8.504129373361641</v>
      </c>
      <c r="EW65" s="293">
        <v>8.6757367216717931</v>
      </c>
      <c r="EX65" s="293">
        <v>8.3392751946074437</v>
      </c>
      <c r="EY65" s="293">
        <v>8.3090513262186825</v>
      </c>
      <c r="EZ65" s="293">
        <v>8.2675797744253412</v>
      </c>
      <c r="FA65" s="293">
        <v>8.3818142156655266</v>
      </c>
      <c r="FB65" s="293">
        <v>8.3300257294333715</v>
      </c>
      <c r="FC65" s="293">
        <v>8.2274017639027672</v>
      </c>
      <c r="FD65" s="293">
        <v>8.4649133136635655</v>
      </c>
      <c r="FE65" s="293">
        <v>8.2868947122755863</v>
      </c>
      <c r="FF65" s="293">
        <v>8.1938240740097257</v>
      </c>
      <c r="FG65" s="293">
        <v>8.2526857299690572</v>
      </c>
      <c r="FH65" s="293">
        <v>8.3380812080359057</v>
      </c>
      <c r="FI65" s="293">
        <v>8.3732165735814821</v>
      </c>
      <c r="FJ65" s="293">
        <v>8.4678040451834757</v>
      </c>
      <c r="FK65" s="293">
        <v>8.5163458144111477</v>
      </c>
      <c r="FL65" s="293">
        <v>9.0337129743270488</v>
      </c>
      <c r="FM65" s="293">
        <v>9.0272380385434747</v>
      </c>
      <c r="FN65" s="293">
        <v>9.0171786059395256</v>
      </c>
      <c r="FO65" s="293">
        <v>9.7683272241873098</v>
      </c>
      <c r="FP65" s="293">
        <v>9.9068997541721107</v>
      </c>
      <c r="FQ65" s="389"/>
      <c r="FR65" s="25">
        <v>7.2537914921935185</v>
      </c>
      <c r="FS65" s="25">
        <v>7.5006605433518887</v>
      </c>
      <c r="FT65" s="25">
        <v>8.3134001755956337</v>
      </c>
      <c r="FU65" s="25">
        <v>8.5833443780169123</v>
      </c>
      <c r="FV65" s="25">
        <v>8.5019874182996347</v>
      </c>
      <c r="FW65" s="25">
        <v>8.4783647659896566</v>
      </c>
      <c r="FX65" s="25">
        <v>8.2421004401396107</v>
      </c>
      <c r="FY65" s="293">
        <v>8.0555746359856926</v>
      </c>
      <c r="FZ65" s="293">
        <v>8.3640058735970264</v>
      </c>
      <c r="GA65" s="293">
        <v>8.4504049265710126</v>
      </c>
      <c r="GB65" s="293">
        <v>8.2863483111929455</v>
      </c>
      <c r="GC65" s="293">
        <v>8.5019301406855963</v>
      </c>
      <c r="GD65" s="293">
        <f>'EDE''s'!C65</f>
        <v>9.3539865110681024</v>
      </c>
      <c r="GE65" s="293">
        <f>'EDE''s'!D65</f>
        <v>8.3352604767670933</v>
      </c>
      <c r="GF65" s="393"/>
      <c r="GG65" s="393"/>
      <c r="GH65" s="393"/>
      <c r="GI65" s="393"/>
      <c r="GJ65" s="393"/>
      <c r="GK65" s="393"/>
      <c r="GL65" s="393"/>
      <c r="GM65" s="393"/>
    </row>
    <row r="66" spans="1:195" ht="13.8" x14ac:dyDescent="0.3">
      <c r="A66" s="46"/>
      <c r="B66" s="21" t="s">
        <v>20</v>
      </c>
      <c r="C66" s="271">
        <v>9.2758724952878406</v>
      </c>
      <c r="D66" s="271">
        <v>7.9482222638555609</v>
      </c>
      <c r="E66" s="271">
        <v>1.3276502314322798</v>
      </c>
      <c r="F66" s="272">
        <v>0.16703738110970454</v>
      </c>
      <c r="G66" s="271"/>
      <c r="H66" s="271">
        <v>7.8026503851588869</v>
      </c>
      <c r="I66" s="271">
        <v>0.14557187869667398</v>
      </c>
      <c r="J66" s="272">
        <v>1.8656721948424153E-2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83">
        <v>7.664387118875168</v>
      </c>
      <c r="CS66" s="283">
        <v>7.7061538520570103</v>
      </c>
      <c r="CT66" s="293">
        <v>7.6351941439477313</v>
      </c>
      <c r="CU66" s="293">
        <v>7.5452721017911593</v>
      </c>
      <c r="CV66" s="293">
        <v>7.8501210960543739</v>
      </c>
      <c r="CW66" s="293">
        <v>7.8086583381105239</v>
      </c>
      <c r="CX66" s="293">
        <v>7.7410239536724648</v>
      </c>
      <c r="CY66" s="293">
        <v>7.7380990348411993</v>
      </c>
      <c r="CZ66" s="293">
        <v>7.7245844319417643</v>
      </c>
      <c r="DA66" s="293">
        <v>7.7403960702417418</v>
      </c>
      <c r="DB66" s="293">
        <v>7.615868345108848</v>
      </c>
      <c r="DC66" s="293">
        <v>7.6608000362573243</v>
      </c>
      <c r="DD66" s="293">
        <v>7.6528539862106157</v>
      </c>
      <c r="DE66" s="293">
        <v>7.7213113962408801</v>
      </c>
      <c r="DF66" s="293">
        <v>7.6671012488976755</v>
      </c>
      <c r="DG66" s="293">
        <v>7.4579590465131043</v>
      </c>
      <c r="DH66" s="293">
        <v>7.6110945005791519</v>
      </c>
      <c r="DI66" s="293">
        <v>7.7030310769193209</v>
      </c>
      <c r="DJ66" s="293">
        <v>7.4819203265105667</v>
      </c>
      <c r="DK66" s="293">
        <v>7.5199469137586483</v>
      </c>
      <c r="DL66" s="293">
        <v>7.5516221300864892</v>
      </c>
      <c r="DM66" s="293">
        <v>7.3868067938392903</v>
      </c>
      <c r="DN66" s="293">
        <v>7.2906960187841579</v>
      </c>
      <c r="DO66" s="293">
        <v>7.3173212264167198</v>
      </c>
      <c r="DP66" s="293">
        <v>7.3502012613636891</v>
      </c>
      <c r="DQ66" s="293">
        <v>7.3425842471334901</v>
      </c>
      <c r="DR66" s="293">
        <v>7.4932721310612438</v>
      </c>
      <c r="DS66" s="293">
        <v>7.4523576135432457</v>
      </c>
      <c r="DT66" s="293">
        <v>7.9046633949148255</v>
      </c>
      <c r="DU66" s="293">
        <v>7.6086621255892322</v>
      </c>
      <c r="DV66" s="293">
        <v>7.789106351916347</v>
      </c>
      <c r="DW66" s="293">
        <v>7.8031781925383363</v>
      </c>
      <c r="DX66" s="293">
        <v>7.6811604785710514</v>
      </c>
      <c r="DY66" s="293">
        <v>7.8590107419639006</v>
      </c>
      <c r="DZ66" s="293">
        <v>7.4423039663335508</v>
      </c>
      <c r="EA66" s="293">
        <v>7.1988771901229169</v>
      </c>
      <c r="EB66" s="293">
        <v>7.5410622529893967</v>
      </c>
      <c r="EC66" s="293">
        <v>7.4110090249425227</v>
      </c>
      <c r="ED66" s="293">
        <v>7.4696433419926809</v>
      </c>
      <c r="EE66" s="293">
        <v>7.5710941656150261</v>
      </c>
      <c r="EF66" s="293">
        <v>7.6613612478711621</v>
      </c>
      <c r="EG66" s="293">
        <v>7.8237899950611967</v>
      </c>
      <c r="EH66" s="293">
        <v>7.7095414705592002</v>
      </c>
      <c r="EI66" s="293">
        <v>7.7183941618637926</v>
      </c>
      <c r="EJ66" s="293">
        <v>7.6993752153362083</v>
      </c>
      <c r="EK66" s="293">
        <v>7.8013657834001746</v>
      </c>
      <c r="EL66" s="293">
        <v>7.6031327495994212</v>
      </c>
      <c r="EM66" s="293">
        <v>7.735395146962734</v>
      </c>
      <c r="EN66" s="293">
        <v>7.7296473075705423</v>
      </c>
      <c r="EO66" s="293">
        <v>7.6902498787234723</v>
      </c>
      <c r="EP66" s="293">
        <v>7.6792880469940226</v>
      </c>
      <c r="EQ66" s="293">
        <v>8.0179757391520781</v>
      </c>
      <c r="ER66" s="293">
        <v>7.9286979022508497</v>
      </c>
      <c r="ES66" s="293">
        <v>8.0141737889628999</v>
      </c>
      <c r="ET66" s="293">
        <v>8.1256023382526372</v>
      </c>
      <c r="EU66" s="293">
        <v>8.1633916367454002</v>
      </c>
      <c r="EV66" s="293">
        <v>7.8516030262018619</v>
      </c>
      <c r="EW66" s="293">
        <v>7.900775637981261</v>
      </c>
      <c r="EX66" s="293">
        <v>7.7774124706985335</v>
      </c>
      <c r="EY66" s="293">
        <v>7.8563886087113435</v>
      </c>
      <c r="EZ66" s="293">
        <v>7.7786159300649134</v>
      </c>
      <c r="FA66" s="293">
        <v>7.8182247214171401</v>
      </c>
      <c r="FB66" s="293">
        <v>8.0663305619514549</v>
      </c>
      <c r="FC66" s="293">
        <v>8.0418902424631167</v>
      </c>
      <c r="FD66" s="293">
        <v>8.0209555720211085</v>
      </c>
      <c r="FE66" s="293">
        <v>7.9525137759813287</v>
      </c>
      <c r="FF66" s="293">
        <v>7.912109322099349</v>
      </c>
      <c r="FG66" s="293">
        <v>8.0371055664387399</v>
      </c>
      <c r="FH66" s="293">
        <v>8.0868966776338223</v>
      </c>
      <c r="FI66" s="293">
        <v>8.2619596353989238</v>
      </c>
      <c r="FJ66" s="293">
        <v>8.1156504145103856</v>
      </c>
      <c r="FK66" s="293">
        <v>8.6243817900176154</v>
      </c>
      <c r="FL66" s="293">
        <v>8.7041604169579472</v>
      </c>
      <c r="FM66" s="293">
        <v>8.8805269431923914</v>
      </c>
      <c r="FN66" s="293">
        <v>8.9637681789158332</v>
      </c>
      <c r="FO66" s="293">
        <v>9.8374772216778439</v>
      </c>
      <c r="FP66" s="293">
        <v>9.9762110820945846</v>
      </c>
      <c r="FQ66" s="389"/>
      <c r="FR66" s="25">
        <v>6.2726304015770626</v>
      </c>
      <c r="FS66" s="25">
        <v>6.4259173255750088</v>
      </c>
      <c r="FT66" s="25">
        <v>7.4173182005908256</v>
      </c>
      <c r="FU66" s="25">
        <v>7.82332795609247</v>
      </c>
      <c r="FV66" s="25">
        <v>7.8691638079851183</v>
      </c>
      <c r="FW66" s="25">
        <v>7.8358634770310696</v>
      </c>
      <c r="FX66" s="25">
        <v>7.7430173670183819</v>
      </c>
      <c r="FY66" s="293">
        <v>7.7033567124375173</v>
      </c>
      <c r="FZ66" s="293">
        <v>7.5226533331122019</v>
      </c>
      <c r="GA66" s="293">
        <v>7.5856836266067997</v>
      </c>
      <c r="GB66" s="293">
        <v>7.6431312151233373</v>
      </c>
      <c r="GC66" s="293">
        <v>7.8967675020830814</v>
      </c>
      <c r="GD66" s="293">
        <f>'EDE''s'!C66</f>
        <v>9.2758724952878406</v>
      </c>
      <c r="GE66" s="293">
        <f>'EDE''s'!D66</f>
        <v>7.9482222638555609</v>
      </c>
      <c r="GF66" s="393"/>
      <c r="GG66" s="393"/>
      <c r="GH66" s="393"/>
      <c r="GI66" s="393"/>
      <c r="GJ66" s="393"/>
      <c r="GK66" s="393"/>
      <c r="GL66" s="393"/>
      <c r="GM66" s="393"/>
    </row>
    <row r="67" spans="1:195" ht="13.8" x14ac:dyDescent="0.3">
      <c r="A67" s="46"/>
      <c r="B67" s="24"/>
      <c r="C67" s="271"/>
      <c r="D67" s="271"/>
      <c r="E67" s="271"/>
      <c r="F67" s="272"/>
      <c r="G67" s="271"/>
      <c r="H67" s="271"/>
      <c r="I67" s="271"/>
      <c r="J67" s="272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83"/>
      <c r="CS67" s="283"/>
      <c r="CT67" s="293"/>
      <c r="CU67" s="293"/>
      <c r="CV67" s="293"/>
      <c r="CW67" s="293"/>
      <c r="CX67" s="293"/>
      <c r="CY67" s="293"/>
      <c r="CZ67" s="293"/>
      <c r="DA67" s="293"/>
      <c r="DB67" s="293"/>
      <c r="DC67" s="293"/>
      <c r="DD67" s="293"/>
      <c r="DE67" s="293"/>
      <c r="DF67" s="293"/>
      <c r="DG67" s="293"/>
      <c r="DH67" s="293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3"/>
      <c r="DX67" s="293"/>
      <c r="DY67" s="293"/>
      <c r="DZ67" s="293"/>
      <c r="EA67" s="293"/>
      <c r="EB67" s="293"/>
      <c r="EC67" s="293"/>
      <c r="ED67" s="293"/>
      <c r="EE67" s="293"/>
      <c r="EF67" s="293"/>
      <c r="EG67" s="293"/>
      <c r="EH67" s="293"/>
      <c r="EI67" s="293"/>
      <c r="EJ67" s="293"/>
      <c r="EK67" s="293"/>
      <c r="EL67" s="293"/>
      <c r="EM67" s="293"/>
      <c r="EN67" s="293"/>
      <c r="EO67" s="293"/>
      <c r="EP67" s="293"/>
      <c r="EQ67" s="293"/>
      <c r="ER67" s="293"/>
      <c r="ES67" s="293"/>
      <c r="ET67" s="293"/>
      <c r="EU67" s="293"/>
      <c r="EV67" s="293"/>
      <c r="EW67" s="293"/>
      <c r="EX67" s="293"/>
      <c r="EY67" s="293"/>
      <c r="EZ67" s="293"/>
      <c r="FA67" s="293"/>
      <c r="FB67" s="293"/>
      <c r="FC67" s="293"/>
      <c r="FD67" s="293"/>
      <c r="FE67" s="293"/>
      <c r="FF67" s="293"/>
      <c r="FG67" s="293"/>
      <c r="FH67" s="293"/>
      <c r="FI67" s="293"/>
      <c r="FJ67" s="293"/>
      <c r="FK67" s="293"/>
      <c r="FL67" s="293"/>
      <c r="FM67" s="293"/>
      <c r="FN67" s="293"/>
      <c r="FO67" s="293"/>
      <c r="FP67" s="293"/>
      <c r="FQ67" s="389"/>
      <c r="FR67" s="25"/>
      <c r="FS67" s="25"/>
      <c r="FT67" s="25"/>
      <c r="FU67" s="25"/>
      <c r="FV67" s="25"/>
      <c r="FW67" s="25"/>
      <c r="FX67" s="25"/>
      <c r="FY67" s="293"/>
      <c r="FZ67" s="293"/>
      <c r="GA67" s="293"/>
      <c r="GB67" s="293"/>
      <c r="GC67" s="293"/>
      <c r="GD67" s="293"/>
      <c r="GE67" s="293"/>
      <c r="GF67" s="393"/>
      <c r="GG67" s="393"/>
      <c r="GH67" s="393"/>
      <c r="GI67" s="393"/>
      <c r="GJ67" s="393"/>
      <c r="GK67" s="393"/>
      <c r="GL67" s="393"/>
      <c r="GM67" s="393"/>
    </row>
    <row r="68" spans="1:195" ht="13.8" x14ac:dyDescent="0.3">
      <c r="A68" s="46"/>
      <c r="B68" s="42" t="s">
        <v>31</v>
      </c>
      <c r="C68" s="273">
        <v>752.46277161927458</v>
      </c>
      <c r="D68" s="273">
        <v>585.01207301157126</v>
      </c>
      <c r="E68" s="273">
        <v>167.45069860770332</v>
      </c>
      <c r="F68" s="276">
        <v>0.28623460323765187</v>
      </c>
      <c r="G68" s="274"/>
      <c r="H68" s="273">
        <v>606.48352426748716</v>
      </c>
      <c r="I68" s="273">
        <v>-21.471451255915895</v>
      </c>
      <c r="J68" s="276">
        <v>-3.5403189693980867E-2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85">
        <v>124.10245301871947</v>
      </c>
      <c r="CS68" s="285">
        <v>121.48476488895906</v>
      </c>
      <c r="CT68" s="349">
        <v>119.84557298589269</v>
      </c>
      <c r="CU68" s="349">
        <v>127.80375003479628</v>
      </c>
      <c r="CV68" s="349">
        <v>130.44233932159503</v>
      </c>
      <c r="CW68" s="349">
        <v>136.38915231671612</v>
      </c>
      <c r="CX68" s="349">
        <v>137.58572912982322</v>
      </c>
      <c r="CY68" s="349">
        <v>141.01123030253996</v>
      </c>
      <c r="CZ68" s="349">
        <v>139.85059643573862</v>
      </c>
      <c r="DA68" s="349">
        <v>134.12685436088111</v>
      </c>
      <c r="DB68" s="349">
        <v>133.69435825266962</v>
      </c>
      <c r="DC68" s="349">
        <v>121.99239777456182</v>
      </c>
      <c r="DD68" s="349">
        <v>122.10910528935329</v>
      </c>
      <c r="DE68" s="349">
        <v>118.19017547237826</v>
      </c>
      <c r="DF68" s="349">
        <v>120.89326320048625</v>
      </c>
      <c r="DG68" s="349">
        <v>126.71079971563955</v>
      </c>
      <c r="DH68" s="349">
        <v>126.83609869161546</v>
      </c>
      <c r="DI68" s="349">
        <v>140.21166139850629</v>
      </c>
      <c r="DJ68" s="349">
        <v>140.78101699630784</v>
      </c>
      <c r="DK68" s="349">
        <v>145.66044495889665</v>
      </c>
      <c r="DL68" s="349">
        <v>145.07109480980947</v>
      </c>
      <c r="DM68" s="349">
        <v>138.8532440363725</v>
      </c>
      <c r="DN68" s="349">
        <v>140.88867481024042</v>
      </c>
      <c r="DO68" s="349">
        <v>132.52789848748725</v>
      </c>
      <c r="DP68" s="349">
        <v>126.13764076432335</v>
      </c>
      <c r="DQ68" s="349">
        <v>121.79823498065795</v>
      </c>
      <c r="DR68" s="349">
        <v>117.34818294749516</v>
      </c>
      <c r="DS68" s="349">
        <v>130.49040148783948</v>
      </c>
      <c r="DT68" s="349">
        <v>139.4355410523745</v>
      </c>
      <c r="DU68" s="349">
        <v>143.64288131764545</v>
      </c>
      <c r="DV68" s="349">
        <v>147.69874375194684</v>
      </c>
      <c r="DW68" s="349">
        <v>152.36350213445036</v>
      </c>
      <c r="DX68" s="349">
        <v>146.66886278805089</v>
      </c>
      <c r="DY68" s="349">
        <v>142.59540957462434</v>
      </c>
      <c r="DZ68" s="349">
        <v>144.78230696226871</v>
      </c>
      <c r="EA68" s="349">
        <v>132.60883475743304</v>
      </c>
      <c r="EB68" s="349">
        <v>135.83426249691041</v>
      </c>
      <c r="EC68" s="349">
        <v>134.41214315772427</v>
      </c>
      <c r="ED68" s="349">
        <v>132.86848686866904</v>
      </c>
      <c r="EE68" s="349">
        <v>134.72439987242328</v>
      </c>
      <c r="EF68" s="349">
        <v>138.41225457899961</v>
      </c>
      <c r="EG68" s="349">
        <v>148.38772701681532</v>
      </c>
      <c r="EH68" s="349">
        <v>152.46922860965662</v>
      </c>
      <c r="EI68" s="349">
        <v>155.43492128536039</v>
      </c>
      <c r="EJ68" s="349">
        <v>155.71394011097533</v>
      </c>
      <c r="EK68" s="349">
        <v>143.48435796781206</v>
      </c>
      <c r="EL68" s="349">
        <v>143.25845409019993</v>
      </c>
      <c r="EM68" s="349">
        <v>133.85068962867069</v>
      </c>
      <c r="EN68" s="349">
        <v>127.88418368118647</v>
      </c>
      <c r="EO68" s="349">
        <v>121.66845548116024</v>
      </c>
      <c r="EP68" s="349">
        <v>123.77173188938792</v>
      </c>
      <c r="EQ68" s="349">
        <v>116.93282425654436</v>
      </c>
      <c r="ER68" s="349">
        <v>116.22632895920822</v>
      </c>
      <c r="ES68" s="349">
        <v>123.12944403947192</v>
      </c>
      <c r="ET68" s="349">
        <v>138.21080270632919</v>
      </c>
      <c r="EU68" s="349">
        <v>132.2364587076398</v>
      </c>
      <c r="EV68" s="349">
        <v>127.14318960964563</v>
      </c>
      <c r="EW68" s="349">
        <v>128.09443681118137</v>
      </c>
      <c r="EX68" s="349">
        <v>123.26311037393019</v>
      </c>
      <c r="EY68" s="349">
        <v>113.91315068783157</v>
      </c>
      <c r="EZ68" s="349">
        <v>110.90057233894827</v>
      </c>
      <c r="FA68" s="349">
        <v>112.38946003223714</v>
      </c>
      <c r="FB68" s="349">
        <v>115.14525618798473</v>
      </c>
      <c r="FC68" s="349">
        <v>120.40640199523438</v>
      </c>
      <c r="FD68" s="349">
        <v>126.17038245716671</v>
      </c>
      <c r="FE68" s="349">
        <v>131.02858977067262</v>
      </c>
      <c r="FF68" s="349">
        <v>133.16234956099976</v>
      </c>
      <c r="FG68" s="349">
        <v>138.31984031958061</v>
      </c>
      <c r="FH68" s="349">
        <v>146.64139544393186</v>
      </c>
      <c r="FI68" s="349">
        <v>149.46940285365386</v>
      </c>
      <c r="FJ68" s="349">
        <v>147.58604114761928</v>
      </c>
      <c r="FK68" s="349">
        <v>143.01410028007427</v>
      </c>
      <c r="FL68" s="349">
        <v>141.45758958544315</v>
      </c>
      <c r="FM68" s="349">
        <v>137.35634257334451</v>
      </c>
      <c r="FN68" s="349">
        <v>141.75434610360071</v>
      </c>
      <c r="FO68" s="349">
        <v>165.13669158999676</v>
      </c>
      <c r="FP68" s="349">
        <v>166.75780176688943</v>
      </c>
      <c r="FQ68" s="389"/>
      <c r="FR68" s="28">
        <v>1195.9403432591623</v>
      </c>
      <c r="FS68" s="28">
        <v>1342.2666202468272</v>
      </c>
      <c r="FT68" s="28">
        <v>1529.0703345008828</v>
      </c>
      <c r="FU68" s="28">
        <v>1543.0943834034708</v>
      </c>
      <c r="FV68" s="28">
        <v>1544.5000413608634</v>
      </c>
      <c r="FW68" s="28">
        <v>1562.6807517557272</v>
      </c>
      <c r="FX68" s="28">
        <v>1580.0801045727519</v>
      </c>
      <c r="FY68" s="295">
        <v>1568.329198822893</v>
      </c>
      <c r="FZ68" s="349">
        <v>1598.7334778670934</v>
      </c>
      <c r="GA68" s="349">
        <v>1645.5705425191099</v>
      </c>
      <c r="GB68" s="349">
        <v>1708.8508656842168</v>
      </c>
      <c r="GC68" s="349">
        <v>1492.4741172035169</v>
      </c>
      <c r="GD68" s="349">
        <f>'EDE''s'!C68</f>
        <v>752.46277161927458</v>
      </c>
      <c r="GE68" s="349">
        <f>'EDE''s'!D68</f>
        <v>585.01207301157126</v>
      </c>
      <c r="GF68" s="393"/>
      <c r="GG68" s="393"/>
      <c r="GH68" s="393"/>
      <c r="GI68" s="393"/>
      <c r="GJ68" s="393"/>
      <c r="GK68" s="393"/>
      <c r="GL68" s="393"/>
      <c r="GM68" s="393"/>
    </row>
    <row r="69" spans="1:195" ht="13.8" x14ac:dyDescent="0.3">
      <c r="A69" s="46"/>
      <c r="B69" s="21" t="s">
        <v>18</v>
      </c>
      <c r="C69" s="275">
        <v>250.10001444623626</v>
      </c>
      <c r="D69" s="275">
        <v>193.87983133165199</v>
      </c>
      <c r="E69" s="275">
        <v>56.220183114584273</v>
      </c>
      <c r="F69" s="272">
        <v>0.28997437602683745</v>
      </c>
      <c r="G69" s="271"/>
      <c r="H69" s="275">
        <v>194.61504180105544</v>
      </c>
      <c r="I69" s="275">
        <v>-0.73521046940345514</v>
      </c>
      <c r="J69" s="272">
        <v>-3.7777679597603845E-3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86">
        <v>37.207827995810547</v>
      </c>
      <c r="CS69" s="286">
        <v>36.819146645222688</v>
      </c>
      <c r="CT69" s="351">
        <v>34.350983977959842</v>
      </c>
      <c r="CU69" s="351">
        <v>38.146916649994729</v>
      </c>
      <c r="CV69" s="351">
        <v>38.821407256498468</v>
      </c>
      <c r="CW69" s="351">
        <v>41.08358029099648</v>
      </c>
      <c r="CX69" s="351">
        <v>41.728492574582972</v>
      </c>
      <c r="CY69" s="351">
        <v>43.21828144684477</v>
      </c>
      <c r="CZ69" s="351">
        <v>43.521432836270584</v>
      </c>
      <c r="DA69" s="351">
        <v>42.178327861379678</v>
      </c>
      <c r="DB69" s="351">
        <v>40.833154059002837</v>
      </c>
      <c r="DC69" s="351">
        <v>36.766310746424061</v>
      </c>
      <c r="DD69" s="351">
        <v>37.920476527286887</v>
      </c>
      <c r="DE69" s="351">
        <v>35.62886624420436</v>
      </c>
      <c r="DF69" s="351">
        <v>36.157918460517962</v>
      </c>
      <c r="DG69" s="351">
        <v>38.345978240905374</v>
      </c>
      <c r="DH69" s="351">
        <v>38.079039474327253</v>
      </c>
      <c r="DI69" s="351">
        <v>42.769697275032136</v>
      </c>
      <c r="DJ69" s="351">
        <v>43.381153720578254</v>
      </c>
      <c r="DK69" s="351">
        <v>45.546697163391165</v>
      </c>
      <c r="DL69" s="351">
        <v>45.597372237377463</v>
      </c>
      <c r="DM69" s="351">
        <v>42.105151860312596</v>
      </c>
      <c r="DN69" s="351">
        <v>43.134924091619801</v>
      </c>
      <c r="DO69" s="351">
        <v>39.565211773255257</v>
      </c>
      <c r="DP69" s="351">
        <v>39.418074028752649</v>
      </c>
      <c r="DQ69" s="351">
        <v>37.778650365808979</v>
      </c>
      <c r="DR69" s="351">
        <v>35.133210446272891</v>
      </c>
      <c r="DS69" s="351">
        <v>38.532788792191091</v>
      </c>
      <c r="DT69" s="351">
        <v>42.890684526296468</v>
      </c>
      <c r="DU69" s="351">
        <v>43.885347755506736</v>
      </c>
      <c r="DV69" s="351">
        <v>45.124246905780502</v>
      </c>
      <c r="DW69" s="351">
        <v>47.596988215218445</v>
      </c>
      <c r="DX69" s="351">
        <v>46.892616009797692</v>
      </c>
      <c r="DY69" s="351">
        <v>44.47815773757938</v>
      </c>
      <c r="DZ69" s="351">
        <v>44.322193570695603</v>
      </c>
      <c r="EA69" s="351">
        <v>42.745188889478598</v>
      </c>
      <c r="EB69" s="351">
        <v>41.220562792685847</v>
      </c>
      <c r="EC69" s="351">
        <v>40.04467710227167</v>
      </c>
      <c r="ED69" s="351">
        <v>38.321325423212784</v>
      </c>
      <c r="EE69" s="351">
        <v>42.49379062835208</v>
      </c>
      <c r="EF69" s="351">
        <v>43.205815490465781</v>
      </c>
      <c r="EG69" s="351">
        <v>46.226700923379077</v>
      </c>
      <c r="EH69" s="351">
        <v>47.393044676607012</v>
      </c>
      <c r="EI69" s="351">
        <v>49.774303093683187</v>
      </c>
      <c r="EJ69" s="351">
        <v>50.064888451170667</v>
      </c>
      <c r="EK69" s="351">
        <v>45.164814907332541</v>
      </c>
      <c r="EL69" s="351">
        <v>46.449549622751448</v>
      </c>
      <c r="EM69" s="351">
        <v>41.996799287110974</v>
      </c>
      <c r="EN69" s="351">
        <v>40.84473751314632</v>
      </c>
      <c r="EO69" s="351">
        <v>38.888316310424642</v>
      </c>
      <c r="EP69" s="351">
        <v>38.669635644209812</v>
      </c>
      <c r="EQ69" s="351">
        <v>38.786004826782765</v>
      </c>
      <c r="ER69" s="351">
        <v>37.426347506491879</v>
      </c>
      <c r="ES69" s="351">
        <v>39.863433865018393</v>
      </c>
      <c r="ET69" s="351">
        <v>42.324039783757804</v>
      </c>
      <c r="EU69" s="351">
        <v>43.08922152091629</v>
      </c>
      <c r="EV69" s="351">
        <v>43.803017529106619</v>
      </c>
      <c r="EW69" s="351">
        <v>42.074405596253904</v>
      </c>
      <c r="EX69" s="351">
        <v>42.372903448239484</v>
      </c>
      <c r="EY69" s="351">
        <v>37.00757452150156</v>
      </c>
      <c r="EZ69" s="351">
        <v>36.903453555965214</v>
      </c>
      <c r="FA69" s="351">
        <v>37.310025930358904</v>
      </c>
      <c r="FB69" s="351">
        <v>37.382479169336058</v>
      </c>
      <c r="FC69" s="351">
        <v>40.022460039247605</v>
      </c>
      <c r="FD69" s="351">
        <v>42.261412636744168</v>
      </c>
      <c r="FE69" s="351">
        <v>44.802247307897453</v>
      </c>
      <c r="FF69" s="351">
        <v>44.632527951295536</v>
      </c>
      <c r="FG69" s="351">
        <v>48.559611961847736</v>
      </c>
      <c r="FH69" s="351">
        <v>51.744986282389249</v>
      </c>
      <c r="FI69" s="351">
        <v>47.615517703045484</v>
      </c>
      <c r="FJ69" s="351">
        <v>48.668007634107681</v>
      </c>
      <c r="FK69" s="351">
        <v>44.340752718750934</v>
      </c>
      <c r="FL69" s="351">
        <v>45.313492519773689</v>
      </c>
      <c r="FM69" s="351">
        <v>45.505503502900503</v>
      </c>
      <c r="FN69" s="351">
        <v>45.687644238185598</v>
      </c>
      <c r="FO69" s="351">
        <v>56.064509502748166</v>
      </c>
      <c r="FP69" s="351">
        <v>57.528864682628296</v>
      </c>
      <c r="FQ69" s="389"/>
      <c r="FR69" s="22">
        <v>374.32060523735089</v>
      </c>
      <c r="FS69" s="22">
        <v>408.98207337575576</v>
      </c>
      <c r="FT69" s="22">
        <v>454.82867892196498</v>
      </c>
      <c r="FU69" s="22">
        <v>438.66075438272611</v>
      </c>
      <c r="FV69" s="22">
        <v>446.3674592508039</v>
      </c>
      <c r="FW69" s="22">
        <v>461.86155215845969</v>
      </c>
      <c r="FX69" s="22">
        <v>467.58460696348442</v>
      </c>
      <c r="FY69" s="296">
        <v>474.67586234098763</v>
      </c>
      <c r="FZ69" s="351">
        <v>488.23248706880855</v>
      </c>
      <c r="GA69" s="351">
        <v>508.79814724337899</v>
      </c>
      <c r="GB69" s="351">
        <v>532.35627239902306</v>
      </c>
      <c r="GC69" s="351">
        <v>485.1496380658495</v>
      </c>
      <c r="GD69" s="351">
        <f>'EDE''s'!C69</f>
        <v>250.10001444623626</v>
      </c>
      <c r="GE69" s="351">
        <f>'EDE''s'!D69</f>
        <v>193.87983133165199</v>
      </c>
      <c r="GF69" s="393"/>
      <c r="GG69" s="393"/>
      <c r="GH69" s="393"/>
      <c r="GI69" s="393"/>
      <c r="GJ69" s="393"/>
      <c r="GK69" s="393"/>
      <c r="GL69" s="393"/>
      <c r="GM69" s="393"/>
    </row>
    <row r="70" spans="1:195" ht="13.8" x14ac:dyDescent="0.3">
      <c r="A70" s="46"/>
      <c r="B70" s="21" t="s">
        <v>19</v>
      </c>
      <c r="C70" s="275">
        <v>281.54866945086479</v>
      </c>
      <c r="D70" s="275">
        <v>237.63254496529663</v>
      </c>
      <c r="E70" s="275">
        <v>43.916124485568162</v>
      </c>
      <c r="F70" s="272">
        <v>0.18480686007037286</v>
      </c>
      <c r="G70" s="271"/>
      <c r="H70" s="275">
        <v>252.22544467371824</v>
      </c>
      <c r="I70" s="275">
        <v>-14.592899708421612</v>
      </c>
      <c r="J70" s="272">
        <v>-5.7856572429871841E-2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86">
        <v>47.412911753267544</v>
      </c>
      <c r="CS70" s="286">
        <v>47.223173909081794</v>
      </c>
      <c r="CT70" s="351">
        <v>47.279691888564365</v>
      </c>
      <c r="CU70" s="351">
        <v>49.754392903704158</v>
      </c>
      <c r="CV70" s="351">
        <v>50.436546966732713</v>
      </c>
      <c r="CW70" s="351">
        <v>54.32376891621562</v>
      </c>
      <c r="CX70" s="351">
        <v>55.363780281337959</v>
      </c>
      <c r="CY70" s="351">
        <v>56.541881505495994</v>
      </c>
      <c r="CZ70" s="351">
        <v>55.909969400492862</v>
      </c>
      <c r="DA70" s="351">
        <v>52.534889962120786</v>
      </c>
      <c r="DB70" s="351">
        <v>54.787931240864332</v>
      </c>
      <c r="DC70" s="351">
        <v>49.222624567586863</v>
      </c>
      <c r="DD70" s="351">
        <v>49.098173760441902</v>
      </c>
      <c r="DE70" s="351">
        <v>48.51802470564509</v>
      </c>
      <c r="DF70" s="351">
        <v>49.916456439730744</v>
      </c>
      <c r="DG70" s="351">
        <v>50.607300917093497</v>
      </c>
      <c r="DH70" s="351">
        <v>50.346269271208733</v>
      </c>
      <c r="DI70" s="351">
        <v>55.430141759113674</v>
      </c>
      <c r="DJ70" s="351">
        <v>56.887997326110863</v>
      </c>
      <c r="DK70" s="351">
        <v>58.43876259760696</v>
      </c>
      <c r="DL70" s="351">
        <v>58.433247757362629</v>
      </c>
      <c r="DM70" s="351">
        <v>58.702625874007289</v>
      </c>
      <c r="DN70" s="351">
        <v>56.192501671616505</v>
      </c>
      <c r="DO70" s="351">
        <v>54.482042370080357</v>
      </c>
      <c r="DP70" s="351">
        <v>49.954499440781049</v>
      </c>
      <c r="DQ70" s="351">
        <v>47.890939010825775</v>
      </c>
      <c r="DR70" s="351">
        <v>45.288853131957261</v>
      </c>
      <c r="DS70" s="351">
        <v>52.767039805227633</v>
      </c>
      <c r="DT70" s="351">
        <v>54.268004385265357</v>
      </c>
      <c r="DU70" s="351">
        <v>58.05257375207681</v>
      </c>
      <c r="DV70" s="351">
        <v>59.264936410865502</v>
      </c>
      <c r="DW70" s="351">
        <v>60.544686497639063</v>
      </c>
      <c r="DX70" s="351">
        <v>58.497098501027601</v>
      </c>
      <c r="DY70" s="351">
        <v>56.469489591612074</v>
      </c>
      <c r="DZ70" s="351">
        <v>57.417795321266468</v>
      </c>
      <c r="EA70" s="351">
        <v>55.845918626568285</v>
      </c>
      <c r="EB70" s="351">
        <v>53.159462901256504</v>
      </c>
      <c r="EC70" s="351">
        <v>51.921654841878329</v>
      </c>
      <c r="ED70" s="351">
        <v>52.288563691653572</v>
      </c>
      <c r="EE70" s="351">
        <v>55.233155617141506</v>
      </c>
      <c r="EF70" s="351">
        <v>55.614176653673134</v>
      </c>
      <c r="EG70" s="351">
        <v>60.079545814614214</v>
      </c>
      <c r="EH70" s="351">
        <v>62.438886958699008</v>
      </c>
      <c r="EI70" s="351">
        <v>63.641270953735678</v>
      </c>
      <c r="EJ70" s="351">
        <v>61.999120750798212</v>
      </c>
      <c r="EK70" s="351">
        <v>60.199636713391627</v>
      </c>
      <c r="EL70" s="351">
        <v>59.386752726450474</v>
      </c>
      <c r="EM70" s="351">
        <v>56.649154212231174</v>
      </c>
      <c r="EN70" s="351">
        <v>53.142347089548146</v>
      </c>
      <c r="EO70" s="351">
        <v>50.776602814866571</v>
      </c>
      <c r="EP70" s="351">
        <v>51.709730242338452</v>
      </c>
      <c r="EQ70" s="351">
        <v>47.452001983140725</v>
      </c>
      <c r="ER70" s="351">
        <v>49.144762543824349</v>
      </c>
      <c r="ES70" s="351">
        <v>51.98929752275415</v>
      </c>
      <c r="ET70" s="351">
        <v>61.440739416096122</v>
      </c>
      <c r="EU70" s="351">
        <v>54.616033695776601</v>
      </c>
      <c r="EV70" s="351">
        <v>52.66095220825958</v>
      </c>
      <c r="EW70" s="351">
        <v>53.686117993769493</v>
      </c>
      <c r="EX70" s="351">
        <v>50.813354254922352</v>
      </c>
      <c r="EY70" s="351">
        <v>47.139193631013441</v>
      </c>
      <c r="EZ70" s="351">
        <v>45.517437834889783</v>
      </c>
      <c r="FA70" s="351">
        <v>45.987718015277949</v>
      </c>
      <c r="FB70" s="351">
        <v>47.192944192174991</v>
      </c>
      <c r="FC70" s="351">
        <v>47.987458393246499</v>
      </c>
      <c r="FD70" s="351">
        <v>50.946986529707402</v>
      </c>
      <c r="FE70" s="351">
        <v>53.411479007558754</v>
      </c>
      <c r="FF70" s="351">
        <v>52.484134184098082</v>
      </c>
      <c r="FG70" s="351">
        <v>55.072374648372083</v>
      </c>
      <c r="FH70" s="351">
        <v>56.83200409838085</v>
      </c>
      <c r="FI70" s="351">
        <v>58.763072743262278</v>
      </c>
      <c r="FJ70" s="351">
        <v>57.492506956785448</v>
      </c>
      <c r="FK70" s="351">
        <v>55.317816286010668</v>
      </c>
      <c r="FL70" s="351">
        <v>53.569690035378571</v>
      </c>
      <c r="FM70" s="351">
        <v>53.196368618328002</v>
      </c>
      <c r="FN70" s="351">
        <v>53.36565723896075</v>
      </c>
      <c r="FO70" s="351">
        <v>61.443725681646534</v>
      </c>
      <c r="FP70" s="351">
        <v>59.973227876550936</v>
      </c>
      <c r="FQ70" s="389"/>
      <c r="FR70" s="22">
        <v>518.94235078985491</v>
      </c>
      <c r="FS70" s="22">
        <v>558.62034014244955</v>
      </c>
      <c r="FT70" s="22">
        <v>632.54640945144615</v>
      </c>
      <c r="FU70" s="22">
        <v>649.93690853881287</v>
      </c>
      <c r="FV70" s="22">
        <v>633.56233484349661</v>
      </c>
      <c r="FW70" s="22">
        <v>626.25065202096778</v>
      </c>
      <c r="FX70" s="22">
        <v>617.1723321519537</v>
      </c>
      <c r="FY70" s="296">
        <v>620.79156329546493</v>
      </c>
      <c r="FZ70" s="351">
        <v>647.05354445001819</v>
      </c>
      <c r="GA70" s="351">
        <v>656.26183447511289</v>
      </c>
      <c r="GB70" s="351">
        <v>692.6113818355235</v>
      </c>
      <c r="GC70" s="351">
        <v>624.57113339630996</v>
      </c>
      <c r="GD70" s="351">
        <f>'EDE''s'!C70</f>
        <v>281.54866945086479</v>
      </c>
      <c r="GE70" s="351">
        <f>'EDE''s'!D70</f>
        <v>237.63254496529663</v>
      </c>
      <c r="GF70" s="393"/>
      <c r="GG70" s="393"/>
      <c r="GH70" s="393"/>
      <c r="GI70" s="393"/>
      <c r="GJ70" s="393"/>
      <c r="GK70" s="393"/>
      <c r="GL70" s="393"/>
      <c r="GM70" s="393"/>
    </row>
    <row r="71" spans="1:195" ht="13.8" x14ac:dyDescent="0.3">
      <c r="A71" s="46"/>
      <c r="B71" s="21" t="s">
        <v>20</v>
      </c>
      <c r="C71" s="275">
        <v>220.81408772217353</v>
      </c>
      <c r="D71" s="275">
        <v>153.49969671462264</v>
      </c>
      <c r="E71" s="275">
        <v>67.314391007550881</v>
      </c>
      <c r="F71" s="272">
        <v>0.43853110102684911</v>
      </c>
      <c r="G71" s="271"/>
      <c r="H71" s="275">
        <v>159.64303779271353</v>
      </c>
      <c r="I71" s="275">
        <v>-6.1433410780908844</v>
      </c>
      <c r="J71" s="272">
        <v>-3.8481735019773471E-2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86">
        <v>39.481713269641382</v>
      </c>
      <c r="CS71" s="286">
        <v>37.442444334654581</v>
      </c>
      <c r="CT71" s="351">
        <v>38.21489711936848</v>
      </c>
      <c r="CU71" s="351">
        <v>39.902440481097393</v>
      </c>
      <c r="CV71" s="351">
        <v>41.184385098363855</v>
      </c>
      <c r="CW71" s="351">
        <v>40.981803109504028</v>
      </c>
      <c r="CX71" s="351">
        <v>40.493456273902304</v>
      </c>
      <c r="CY71" s="351">
        <v>41.251067350199207</v>
      </c>
      <c r="CZ71" s="351">
        <v>40.419194198975184</v>
      </c>
      <c r="DA71" s="351">
        <v>39.413636537380661</v>
      </c>
      <c r="DB71" s="351">
        <v>38.073272952802455</v>
      </c>
      <c r="DC71" s="351">
        <v>36.003462460550907</v>
      </c>
      <c r="DD71" s="351">
        <v>35.090455001624498</v>
      </c>
      <c r="DE71" s="351">
        <v>34.043284522528801</v>
      </c>
      <c r="DF71" s="351">
        <v>34.818888300237546</v>
      </c>
      <c r="DG71" s="351">
        <v>37.757520557640682</v>
      </c>
      <c r="DH71" s="351">
        <v>38.410789946079483</v>
      </c>
      <c r="DI71" s="351">
        <v>42.011822364360476</v>
      </c>
      <c r="DJ71" s="351">
        <v>40.511865949618723</v>
      </c>
      <c r="DK71" s="351">
        <v>41.674985197898515</v>
      </c>
      <c r="DL71" s="351">
        <v>41.040474815069373</v>
      </c>
      <c r="DM71" s="351">
        <v>38.045466302052617</v>
      </c>
      <c r="DN71" s="351">
        <v>41.561249047004104</v>
      </c>
      <c r="DO71" s="351">
        <v>38.480644344151642</v>
      </c>
      <c r="DP71" s="351">
        <v>36.765067294789645</v>
      </c>
      <c r="DQ71" s="351">
        <v>36.128645604023212</v>
      </c>
      <c r="DR71" s="351">
        <v>36.92611936926501</v>
      </c>
      <c r="DS71" s="351">
        <v>39.190572890420754</v>
      </c>
      <c r="DT71" s="351">
        <v>42.276852140812686</v>
      </c>
      <c r="DU71" s="351">
        <v>41.704959810061901</v>
      </c>
      <c r="DV71" s="351">
        <v>43.309560435300817</v>
      </c>
      <c r="DW71" s="351">
        <v>44.221827421592835</v>
      </c>
      <c r="DX71" s="351">
        <v>41.279148277225595</v>
      </c>
      <c r="DY71" s="351">
        <v>41.647762245432894</v>
      </c>
      <c r="DZ71" s="351">
        <v>43.042318070306642</v>
      </c>
      <c r="EA71" s="351">
        <v>34.017727241386162</v>
      </c>
      <c r="EB71" s="351">
        <v>41.454236802968083</v>
      </c>
      <c r="EC71" s="351">
        <v>42.445811213574281</v>
      </c>
      <c r="ED71" s="351">
        <v>42.258597753802697</v>
      </c>
      <c r="EE71" s="351">
        <v>36.997453626929683</v>
      </c>
      <c r="EF71" s="351">
        <v>39.592262434860679</v>
      </c>
      <c r="EG71" s="351">
        <v>42.081480278822035</v>
      </c>
      <c r="EH71" s="351">
        <v>42.637296974350612</v>
      </c>
      <c r="EI71" s="351">
        <v>42.019347237941524</v>
      </c>
      <c r="EJ71" s="351">
        <v>43.649930909006457</v>
      </c>
      <c r="EK71" s="351">
        <v>38.119906347087884</v>
      </c>
      <c r="EL71" s="351">
        <v>37.422151740997997</v>
      </c>
      <c r="EM71" s="351">
        <v>35.204736129328559</v>
      </c>
      <c r="EN71" s="351">
        <v>33.897099078492005</v>
      </c>
      <c r="EO71" s="351">
        <v>32.003536355869009</v>
      </c>
      <c r="EP71" s="351">
        <v>33.392366002839658</v>
      </c>
      <c r="EQ71" s="351">
        <v>30.694817446620878</v>
      </c>
      <c r="ER71" s="351">
        <v>29.655218908891975</v>
      </c>
      <c r="ES71" s="351">
        <v>31.276712651699384</v>
      </c>
      <c r="ET71" s="351">
        <v>34.446023506475264</v>
      </c>
      <c r="EU71" s="351">
        <v>34.531203490946908</v>
      </c>
      <c r="EV71" s="351">
        <v>30.679219872279429</v>
      </c>
      <c r="EW71" s="351">
        <v>32.333913221157971</v>
      </c>
      <c r="EX71" s="351">
        <v>30.076852670768364</v>
      </c>
      <c r="EY71" s="351">
        <v>29.766382535316577</v>
      </c>
      <c r="EZ71" s="351">
        <v>28.479680948093279</v>
      </c>
      <c r="FA71" s="351">
        <v>29.09171608660029</v>
      </c>
      <c r="FB71" s="351">
        <v>30.569832826473679</v>
      </c>
      <c r="FC71" s="351">
        <v>32.396483562740279</v>
      </c>
      <c r="FD71" s="351">
        <v>32.961983290715132</v>
      </c>
      <c r="FE71" s="351">
        <v>32.814863455216418</v>
      </c>
      <c r="FF71" s="351">
        <v>36.04568742560614</v>
      </c>
      <c r="FG71" s="351">
        <v>34.68785370936078</v>
      </c>
      <c r="FH71" s="351">
        <v>38.064405063161743</v>
      </c>
      <c r="FI71" s="351">
        <v>43.090812407346114</v>
      </c>
      <c r="FJ71" s="351">
        <v>41.425526556726155</v>
      </c>
      <c r="FK71" s="351">
        <v>43.355531275312678</v>
      </c>
      <c r="FL71" s="351">
        <v>42.574407030290885</v>
      </c>
      <c r="FM71" s="351">
        <v>38.654470452115994</v>
      </c>
      <c r="FN71" s="351">
        <v>42.701044626454362</v>
      </c>
      <c r="FO71" s="351">
        <v>47.62845640560208</v>
      </c>
      <c r="FP71" s="351">
        <v>49.25570920771019</v>
      </c>
      <c r="FQ71" s="389"/>
      <c r="FR71" s="22">
        <v>302.67738723195657</v>
      </c>
      <c r="FS71" s="22">
        <v>374.66420672862193</v>
      </c>
      <c r="FT71" s="22">
        <v>441.69524612747176</v>
      </c>
      <c r="FU71" s="22">
        <v>454.49672048193173</v>
      </c>
      <c r="FV71" s="22">
        <v>464.57024726656277</v>
      </c>
      <c r="FW71" s="22">
        <v>474.56854757629969</v>
      </c>
      <c r="FX71" s="22">
        <v>495.32316545731379</v>
      </c>
      <c r="FY71" s="296">
        <v>472.86177318644042</v>
      </c>
      <c r="FZ71" s="351">
        <v>463.44744634826645</v>
      </c>
      <c r="GA71" s="351">
        <v>480.51056080061812</v>
      </c>
      <c r="GB71" s="351">
        <v>483.88321144967051</v>
      </c>
      <c r="GC71" s="351">
        <v>382.75334574135735</v>
      </c>
      <c r="GD71" s="351">
        <f>'EDE''s'!C71</f>
        <v>220.81408772217353</v>
      </c>
      <c r="GE71" s="351">
        <f>'EDE''s'!D71</f>
        <v>153.49969671462264</v>
      </c>
      <c r="GF71" s="393"/>
      <c r="GG71" s="393"/>
      <c r="GH71" s="393"/>
      <c r="GI71" s="393"/>
      <c r="GJ71" s="393"/>
      <c r="GK71" s="393"/>
      <c r="GL71" s="393"/>
      <c r="GM71" s="393"/>
    </row>
    <row r="72" spans="1:195" ht="13.8" x14ac:dyDescent="0.3">
      <c r="A72" s="46"/>
      <c r="B72" s="24"/>
      <c r="C72" s="271"/>
      <c r="D72" s="271"/>
      <c r="E72" s="271"/>
      <c r="F72" s="272"/>
      <c r="G72" s="271"/>
      <c r="H72" s="271"/>
      <c r="I72" s="271"/>
      <c r="J72" s="272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83"/>
      <c r="CS72" s="283"/>
      <c r="CT72" s="293"/>
      <c r="CU72" s="293"/>
      <c r="CV72" s="293"/>
      <c r="CW72" s="293"/>
      <c r="CX72" s="293"/>
      <c r="CY72" s="293"/>
      <c r="CZ72" s="293"/>
      <c r="DA72" s="293"/>
      <c r="DB72" s="293"/>
      <c r="DC72" s="293"/>
      <c r="DD72" s="293"/>
      <c r="DE72" s="293"/>
      <c r="DF72" s="293"/>
      <c r="DG72" s="293"/>
      <c r="DH72" s="293"/>
      <c r="DI72" s="293"/>
      <c r="DJ72" s="293"/>
      <c r="DK72" s="293"/>
      <c r="DL72" s="293"/>
      <c r="DM72" s="293"/>
      <c r="DN72" s="293"/>
      <c r="DO72" s="293"/>
      <c r="DP72" s="293"/>
      <c r="DQ72" s="293"/>
      <c r="DR72" s="293"/>
      <c r="DS72" s="293"/>
      <c r="DT72" s="293"/>
      <c r="DU72" s="293"/>
      <c r="DV72" s="293"/>
      <c r="DW72" s="293"/>
      <c r="DX72" s="293"/>
      <c r="DY72" s="293"/>
      <c r="DZ72" s="293"/>
      <c r="EA72" s="293"/>
      <c r="EB72" s="293"/>
      <c r="EC72" s="293"/>
      <c r="ED72" s="293"/>
      <c r="EE72" s="293"/>
      <c r="EF72" s="293"/>
      <c r="EG72" s="293"/>
      <c r="EH72" s="293"/>
      <c r="EI72" s="293"/>
      <c r="EJ72" s="293"/>
      <c r="EK72" s="293"/>
      <c r="EL72" s="293"/>
      <c r="EM72" s="293"/>
      <c r="EN72" s="293"/>
      <c r="EO72" s="293"/>
      <c r="EP72" s="293"/>
      <c r="EQ72" s="293"/>
      <c r="ER72" s="293"/>
      <c r="ES72" s="293"/>
      <c r="ET72" s="293"/>
      <c r="EU72" s="293"/>
      <c r="EV72" s="293"/>
      <c r="EW72" s="293"/>
      <c r="EX72" s="293"/>
      <c r="EY72" s="293"/>
      <c r="EZ72" s="293"/>
      <c r="FA72" s="293"/>
      <c r="FB72" s="293"/>
      <c r="FC72" s="293"/>
      <c r="FD72" s="293"/>
      <c r="FE72" s="293"/>
      <c r="FF72" s="293"/>
      <c r="FG72" s="293"/>
      <c r="FH72" s="293"/>
      <c r="FI72" s="293"/>
      <c r="FJ72" s="293"/>
      <c r="FK72" s="293"/>
      <c r="FL72" s="293"/>
      <c r="FM72" s="293"/>
      <c r="FN72" s="293"/>
      <c r="FO72" s="293"/>
      <c r="FP72" s="293"/>
      <c r="FQ72" s="389"/>
      <c r="FR72" s="25"/>
      <c r="FS72" s="25"/>
      <c r="FT72" s="25"/>
      <c r="FU72" s="25"/>
      <c r="FV72" s="25"/>
      <c r="FW72" s="25"/>
      <c r="FX72" s="25"/>
      <c r="FY72" s="293"/>
      <c r="FZ72" s="293"/>
      <c r="GA72" s="293"/>
      <c r="GB72" s="293"/>
      <c r="GC72" s="293"/>
      <c r="GD72" s="293"/>
      <c r="GE72" s="293"/>
      <c r="GF72" s="393"/>
      <c r="GG72" s="393"/>
      <c r="GH72" s="393"/>
      <c r="GI72" s="393"/>
      <c r="GJ72" s="393"/>
      <c r="GK72" s="393"/>
      <c r="GL72" s="393"/>
      <c r="GM72" s="393"/>
    </row>
    <row r="73" spans="1:195" ht="13.8" x14ac:dyDescent="0.3">
      <c r="A73" s="46"/>
      <c r="B73" s="42" t="s">
        <v>32</v>
      </c>
      <c r="C73" s="273">
        <v>42135.157683597361</v>
      </c>
      <c r="D73" s="273">
        <v>33682.566017964869</v>
      </c>
      <c r="E73" s="273">
        <v>8452.5916656324916</v>
      </c>
      <c r="F73" s="276">
        <v>0.25094856671918148</v>
      </c>
      <c r="G73" s="274"/>
      <c r="H73" s="273">
        <v>32712.496807983778</v>
      </c>
      <c r="I73" s="273">
        <v>970.06920998109126</v>
      </c>
      <c r="J73" s="276">
        <v>2.9654392193760558E-2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85">
        <v>5660.9830354300957</v>
      </c>
      <c r="CS73" s="285">
        <v>5559.6530773313007</v>
      </c>
      <c r="CT73" s="349">
        <v>5490.0537911399524</v>
      </c>
      <c r="CU73" s="349">
        <v>5860.2492522205312</v>
      </c>
      <c r="CV73" s="349">
        <v>5987.4338172005337</v>
      </c>
      <c r="CW73" s="349">
        <v>6267.6444641817588</v>
      </c>
      <c r="CX73" s="349">
        <v>6328.1868184616551</v>
      </c>
      <c r="CY73" s="349">
        <v>6487.3767624216835</v>
      </c>
      <c r="CZ73" s="349">
        <v>6457.5453501816555</v>
      </c>
      <c r="DA73" s="349">
        <v>6228.4621486416727</v>
      </c>
      <c r="DB73" s="349">
        <v>6228.7265649411011</v>
      </c>
      <c r="DC73" s="349">
        <v>5693.8853729696766</v>
      </c>
      <c r="DD73" s="349">
        <v>5712.6058509307568</v>
      </c>
      <c r="DE73" s="349">
        <v>5570.125684749979</v>
      </c>
      <c r="DF73" s="349">
        <v>5720.3307135100476</v>
      </c>
      <c r="DG73" s="349">
        <v>6005.5991423001988</v>
      </c>
      <c r="DH73" s="349">
        <v>6017.1298891499755</v>
      </c>
      <c r="DI73" s="349">
        <v>6660.6988900714823</v>
      </c>
      <c r="DJ73" s="349">
        <v>6692.3775954619832</v>
      </c>
      <c r="DK73" s="349">
        <v>6930.6994257711831</v>
      </c>
      <c r="DL73" s="349">
        <v>6922.8796869809939</v>
      </c>
      <c r="DM73" s="349">
        <v>6641.5450568013484</v>
      </c>
      <c r="DN73" s="349">
        <v>6758.9261955013253</v>
      </c>
      <c r="DO73" s="349">
        <v>6387.6949505715947</v>
      </c>
      <c r="DP73" s="349">
        <v>6108.1774127201279</v>
      </c>
      <c r="DQ73" s="349">
        <v>5948.2238622798986</v>
      </c>
      <c r="DR73" s="349">
        <v>5773.8725871499228</v>
      </c>
      <c r="DS73" s="349">
        <v>6443.7073687505554</v>
      </c>
      <c r="DT73" s="349">
        <v>6888.3667119611946</v>
      </c>
      <c r="DU73" s="349">
        <v>7098.2709874808997</v>
      </c>
      <c r="DV73" s="349">
        <v>7323.5092800709062</v>
      </c>
      <c r="DW73" s="349">
        <v>7576.671288741094</v>
      </c>
      <c r="DX73" s="349">
        <v>7307.1600791909259</v>
      </c>
      <c r="DY73" s="349">
        <v>7126.4907843109995</v>
      </c>
      <c r="DZ73" s="349">
        <v>7259.0229153207483</v>
      </c>
      <c r="EA73" s="349">
        <v>6658.2895931707126</v>
      </c>
      <c r="EB73" s="349">
        <v>6842.8003909706094</v>
      </c>
      <c r="EC73" s="349">
        <v>6786.4287843905513</v>
      </c>
      <c r="ED73" s="349">
        <v>6715.598505500514</v>
      </c>
      <c r="EE73" s="349">
        <v>6810.6417521106905</v>
      </c>
      <c r="EF73" s="349">
        <v>6998.7741291107413</v>
      </c>
      <c r="EG73" s="349">
        <v>7527.3680997909023</v>
      </c>
      <c r="EH73" s="349">
        <v>7763.9313308009077</v>
      </c>
      <c r="EI73" s="349">
        <v>7954.4753577310894</v>
      </c>
      <c r="EJ73" s="349">
        <v>8044.1354319509519</v>
      </c>
      <c r="EK73" s="349">
        <v>7568.5990047009309</v>
      </c>
      <c r="EL73" s="349">
        <v>7573.9455351401884</v>
      </c>
      <c r="EM73" s="349">
        <v>7082.0667583908935</v>
      </c>
      <c r="EN73" s="349">
        <v>6791.7499574506601</v>
      </c>
      <c r="EO73" s="349">
        <v>6493.4698027206168</v>
      </c>
      <c r="EP73" s="349">
        <v>6651.3567228306292</v>
      </c>
      <c r="EQ73" s="349">
        <v>6337.9812470707921</v>
      </c>
      <c r="ER73" s="349">
        <v>6437.9390779110845</v>
      </c>
      <c r="ES73" s="349">
        <v>7133.5412792600182</v>
      </c>
      <c r="ET73" s="349">
        <v>8063.9369260613175</v>
      </c>
      <c r="EU73" s="349">
        <v>7733.5451436612866</v>
      </c>
      <c r="EV73" s="349">
        <v>7434.2402969414334</v>
      </c>
      <c r="EW73" s="349">
        <v>7491.705612451392</v>
      </c>
      <c r="EX73" s="349">
        <v>7204.4329698913225</v>
      </c>
      <c r="EY73" s="349">
        <v>6642.8909476211738</v>
      </c>
      <c r="EZ73" s="349">
        <v>6466.2242210808872</v>
      </c>
      <c r="FA73" s="349">
        <v>6529.4679816008756</v>
      </c>
      <c r="FB73" s="349">
        <v>6615.3022294608609</v>
      </c>
      <c r="FC73" s="349">
        <v>6874.7841315208989</v>
      </c>
      <c r="FD73" s="349">
        <v>7196.7874543013495</v>
      </c>
      <c r="FE73" s="349">
        <v>7485.1130135214898</v>
      </c>
      <c r="FF73" s="349">
        <v>7616.3004805511173</v>
      </c>
      <c r="FG73" s="349">
        <v>7909.8721032818121</v>
      </c>
      <c r="FH73" s="349">
        <v>8323.2189640021279</v>
      </c>
      <c r="FI73" s="349">
        <v>8447.1287798116791</v>
      </c>
      <c r="FJ73" s="349">
        <v>8371.3163915588029</v>
      </c>
      <c r="FK73" s="349">
        <v>8174.7002734190746</v>
      </c>
      <c r="FL73" s="349">
        <v>8180.8601954590995</v>
      </c>
      <c r="FM73" s="349">
        <v>7799.6562923190513</v>
      </c>
      <c r="FN73" s="349">
        <v>7813.3719783189781</v>
      </c>
      <c r="FO73" s="349">
        <v>9115.6939987902515</v>
      </c>
      <c r="FP73" s="349">
        <v>9225.575218709977</v>
      </c>
      <c r="FQ73" s="389"/>
      <c r="FR73" s="28">
        <v>43057.378550365858</v>
      </c>
      <c r="FS73" s="28">
        <v>49466.872155221499</v>
      </c>
      <c r="FT73" s="28">
        <v>58294.425783679922</v>
      </c>
      <c r="FU73" s="28">
        <v>60679.543029631204</v>
      </c>
      <c r="FV73" s="28">
        <v>64607.403593552794</v>
      </c>
      <c r="FW73" s="28">
        <v>68075.346207398848</v>
      </c>
      <c r="FX73" s="28">
        <v>71192.670215542632</v>
      </c>
      <c r="FY73" s="295">
        <v>72250.200455121623</v>
      </c>
      <c r="FZ73" s="349">
        <v>76020.613081800868</v>
      </c>
      <c r="GA73" s="349">
        <v>81511.762871147992</v>
      </c>
      <c r="GB73" s="349">
        <v>87668.765080588957</v>
      </c>
      <c r="GC73" s="349">
        <v>84416.789983871728</v>
      </c>
      <c r="GD73" s="349">
        <f>'EDE''s'!C73</f>
        <v>42135.157683597361</v>
      </c>
      <c r="GE73" s="349">
        <f>'EDE''s'!D73</f>
        <v>33682.566017964869</v>
      </c>
      <c r="GF73" s="393"/>
      <c r="GG73" s="393"/>
      <c r="GH73" s="393"/>
      <c r="GI73" s="393"/>
      <c r="GJ73" s="393"/>
      <c r="GK73" s="393"/>
      <c r="GL73" s="393"/>
      <c r="GM73" s="393"/>
    </row>
    <row r="74" spans="1:195" ht="13.8" x14ac:dyDescent="0.3">
      <c r="A74" s="46"/>
      <c r="B74" s="21" t="s">
        <v>18</v>
      </c>
      <c r="C74" s="275">
        <v>14000.340249707326</v>
      </c>
      <c r="D74" s="275">
        <v>11162.738072154869</v>
      </c>
      <c r="E74" s="275">
        <v>2837.6021775524569</v>
      </c>
      <c r="F74" s="272">
        <v>0.25420306014621757</v>
      </c>
      <c r="G74" s="271"/>
      <c r="H74" s="275">
        <v>10498.120669053826</v>
      </c>
      <c r="I74" s="275">
        <v>664.61740310104324</v>
      </c>
      <c r="J74" s="272">
        <v>6.3308226686724103E-2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86">
        <v>1697.2499571600965</v>
      </c>
      <c r="CS74" s="286">
        <v>1684.9987909013003</v>
      </c>
      <c r="CT74" s="351">
        <v>1573.5979654399534</v>
      </c>
      <c r="CU74" s="351">
        <v>1749.1696426105332</v>
      </c>
      <c r="CV74" s="351">
        <v>1781.9414144805362</v>
      </c>
      <c r="CW74" s="351">
        <v>1887.9600775117622</v>
      </c>
      <c r="CX74" s="351">
        <v>1919.2811517216567</v>
      </c>
      <c r="CY74" s="351">
        <v>1988.3045780716852</v>
      </c>
      <c r="CZ74" s="351">
        <v>2009.5847526416594</v>
      </c>
      <c r="DA74" s="351">
        <v>1958.6392287316742</v>
      </c>
      <c r="DB74" s="351">
        <v>1902.3880644011008</v>
      </c>
      <c r="DC74" s="351">
        <v>1716.0344644096715</v>
      </c>
      <c r="DD74" s="351">
        <v>1774.0260692807569</v>
      </c>
      <c r="DE74" s="351">
        <v>1679.1350227899852</v>
      </c>
      <c r="DF74" s="351">
        <v>1710.8914593800205</v>
      </c>
      <c r="DG74" s="351">
        <v>1817.4502453702</v>
      </c>
      <c r="DH74" s="351">
        <v>1806.4772484699795</v>
      </c>
      <c r="DI74" s="351">
        <v>2031.7573611714918</v>
      </c>
      <c r="DJ74" s="351">
        <v>2062.2315949919889</v>
      </c>
      <c r="DK74" s="351">
        <v>2167.166714101189</v>
      </c>
      <c r="DL74" s="351">
        <v>2175.9339615909948</v>
      </c>
      <c r="DM74" s="351">
        <v>2013.9483606913559</v>
      </c>
      <c r="DN74" s="351">
        <v>2069.3343079313249</v>
      </c>
      <c r="DO74" s="351">
        <v>1906.9984987815994</v>
      </c>
      <c r="DP74" s="351">
        <v>1908.8084094201381</v>
      </c>
      <c r="DQ74" s="351">
        <v>1844.9846143199034</v>
      </c>
      <c r="DR74" s="351">
        <v>1728.6563421699266</v>
      </c>
      <c r="DS74" s="351">
        <v>1902.7760835105505</v>
      </c>
      <c r="DT74" s="351">
        <v>2118.8770188311928</v>
      </c>
      <c r="DU74" s="351">
        <v>2168.6427332208964</v>
      </c>
      <c r="DV74" s="351">
        <v>2237.4451710009112</v>
      </c>
      <c r="DW74" s="351">
        <v>2366.883991171097</v>
      </c>
      <c r="DX74" s="351">
        <v>2336.2276437009286</v>
      </c>
      <c r="DY74" s="351">
        <v>2222.8848892510046</v>
      </c>
      <c r="DZ74" s="351">
        <v>2222.2039801507508</v>
      </c>
      <c r="EA74" s="351">
        <v>2146.2359341407205</v>
      </c>
      <c r="EB74" s="351">
        <v>2076.5311933006215</v>
      </c>
      <c r="EC74" s="351">
        <v>2021.8437334905659</v>
      </c>
      <c r="ED74" s="351">
        <v>1936.8824151305284</v>
      </c>
      <c r="EE74" s="351">
        <v>2148.1631013607057</v>
      </c>
      <c r="EF74" s="351">
        <v>2184.689098530755</v>
      </c>
      <c r="EG74" s="351">
        <v>2344.9742164308968</v>
      </c>
      <c r="EH74" s="351">
        <v>2413.3154458909089</v>
      </c>
      <c r="EI74" s="351">
        <v>2547.2298254010934</v>
      </c>
      <c r="EJ74" s="351">
        <v>2586.3371179209412</v>
      </c>
      <c r="EK74" s="351">
        <v>2382.3807556209213</v>
      </c>
      <c r="EL74" s="351">
        <v>2455.7458839602086</v>
      </c>
      <c r="EM74" s="351">
        <v>2222.059049640899</v>
      </c>
      <c r="EN74" s="351">
        <v>2169.2068266906826</v>
      </c>
      <c r="EO74" s="351">
        <v>2075.4772191506249</v>
      </c>
      <c r="EP74" s="351">
        <v>2078.0636829206269</v>
      </c>
      <c r="EQ74" s="351">
        <v>2102.2751550207968</v>
      </c>
      <c r="ER74" s="351">
        <v>2073.0977852710944</v>
      </c>
      <c r="ES74" s="351">
        <v>2309.5</v>
      </c>
      <c r="ET74" s="351">
        <v>2469.4045659913058</v>
      </c>
      <c r="EU74" s="351">
        <v>2519.9740154412912</v>
      </c>
      <c r="EV74" s="351">
        <v>2561.2237591514049</v>
      </c>
      <c r="EW74" s="351">
        <v>2460.7552708213866</v>
      </c>
      <c r="EX74" s="351">
        <v>2476.594511581322</v>
      </c>
      <c r="EY74" s="351">
        <v>2158.111511251172</v>
      </c>
      <c r="EZ74" s="351">
        <v>2151.7112147608859</v>
      </c>
      <c r="FA74" s="351">
        <v>2167.5931144708752</v>
      </c>
      <c r="FB74" s="351">
        <v>2147.6907167408613</v>
      </c>
      <c r="FC74" s="351">
        <v>2285.1423896309007</v>
      </c>
      <c r="FD74" s="351">
        <v>2410.6006365513467</v>
      </c>
      <c r="FE74" s="351">
        <v>2559.3642192614884</v>
      </c>
      <c r="FF74" s="351">
        <v>2552.7842156911188</v>
      </c>
      <c r="FG74" s="351">
        <v>2776.8996777018101</v>
      </c>
      <c r="FH74" s="351">
        <v>2936.9936764021313</v>
      </c>
      <c r="FI74" s="351">
        <v>2690.9481290216827</v>
      </c>
      <c r="FJ74" s="351">
        <v>2760.5272618188023</v>
      </c>
      <c r="FK74" s="351">
        <v>2534.5218594790754</v>
      </c>
      <c r="FL74" s="351">
        <v>2620.5970874990639</v>
      </c>
      <c r="FM74" s="351">
        <v>2583.9890614590527</v>
      </c>
      <c r="FN74" s="351">
        <v>2518.261831528976</v>
      </c>
      <c r="FO74" s="351">
        <v>3094.8113826102513</v>
      </c>
      <c r="FP74" s="351">
        <v>3182.6808866099818</v>
      </c>
      <c r="FQ74" s="389"/>
      <c r="FR74" s="22">
        <v>13477.3894874</v>
      </c>
      <c r="FS74" s="22">
        <v>15073.136745120015</v>
      </c>
      <c r="FT74" s="22">
        <v>17340.715076749915</v>
      </c>
      <c r="FU74" s="22">
        <v>17246.084979861167</v>
      </c>
      <c r="FV74" s="22">
        <v>18673.393291662807</v>
      </c>
      <c r="FW74" s="22">
        <v>20119.892862268134</v>
      </c>
      <c r="FX74" s="22">
        <v>21068.019706962627</v>
      </c>
      <c r="FY74" s="296">
        <v>21869.150088081631</v>
      </c>
      <c r="FZ74" s="351">
        <v>23215.350844550885</v>
      </c>
      <c r="GA74" s="351">
        <v>25204.626810888018</v>
      </c>
      <c r="GB74" s="351">
        <v>27320.151836679044</v>
      </c>
      <c r="GC74" s="351">
        <v>27453.684303291713</v>
      </c>
      <c r="GD74" s="351">
        <f>'EDE''s'!C74</f>
        <v>14000.340249707326</v>
      </c>
      <c r="GE74" s="351">
        <f>'EDE''s'!D74</f>
        <v>11162.738072154869</v>
      </c>
      <c r="GF74" s="393"/>
      <c r="GG74" s="393"/>
      <c r="GH74" s="393"/>
      <c r="GI74" s="393"/>
      <c r="GJ74" s="393"/>
      <c r="GK74" s="393"/>
      <c r="GL74" s="393"/>
      <c r="GM74" s="393"/>
    </row>
    <row r="75" spans="1:195" ht="13.8" x14ac:dyDescent="0.3">
      <c r="A75" s="46"/>
      <c r="B75" s="21" t="s">
        <v>19</v>
      </c>
      <c r="C75" s="275">
        <v>15769.909206560042</v>
      </c>
      <c r="D75" s="275">
        <v>13682.965011079999</v>
      </c>
      <c r="E75" s="275">
        <v>2086.9441954800423</v>
      </c>
      <c r="F75" s="272">
        <v>0.1525213426907184</v>
      </c>
      <c r="G75" s="271"/>
      <c r="H75" s="275">
        <v>13605.282990969958</v>
      </c>
      <c r="I75" s="275">
        <v>77.682020110041776</v>
      </c>
      <c r="J75" s="272">
        <v>5.7096952824575989E-3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86">
        <v>2162.7589347900002</v>
      </c>
      <c r="CS75" s="286">
        <v>2161.1307754100012</v>
      </c>
      <c r="CT75" s="351">
        <v>2165.8543176000003</v>
      </c>
      <c r="CU75" s="351">
        <v>2281.4130550099985</v>
      </c>
      <c r="CV75" s="351">
        <v>2315.0879423199985</v>
      </c>
      <c r="CW75" s="351">
        <v>2496.4013907099984</v>
      </c>
      <c r="CX75" s="351">
        <v>2546.4293921499989</v>
      </c>
      <c r="CY75" s="351">
        <v>2601.2714547299993</v>
      </c>
      <c r="CZ75" s="351">
        <v>2581.6204730799973</v>
      </c>
      <c r="DA75" s="351">
        <v>2439.5679386599991</v>
      </c>
      <c r="DB75" s="351">
        <v>2552.5313649600007</v>
      </c>
      <c r="DC75" s="351">
        <v>2297.4217013300063</v>
      </c>
      <c r="DD75" s="351">
        <v>2296.9500434000015</v>
      </c>
      <c r="DE75" s="351">
        <v>2286.5817273399948</v>
      </c>
      <c r="DF75" s="351">
        <v>2361.9069526500275</v>
      </c>
      <c r="DG75" s="351">
        <v>2398.5892572999987</v>
      </c>
      <c r="DH75" s="351">
        <v>2388.4370834799965</v>
      </c>
      <c r="DI75" s="351">
        <v>2633.1867122099916</v>
      </c>
      <c r="DJ75" s="351">
        <v>2704.3131728899953</v>
      </c>
      <c r="DK75" s="351">
        <v>2780.586716539995</v>
      </c>
      <c r="DL75" s="351">
        <v>2788.4696429299988</v>
      </c>
      <c r="DM75" s="351">
        <v>2807.8287792299925</v>
      </c>
      <c r="DN75" s="351">
        <v>2695.752316860001</v>
      </c>
      <c r="DO75" s="351">
        <v>2625.972877529995</v>
      </c>
      <c r="DP75" s="351">
        <v>2419.0316490699897</v>
      </c>
      <c r="DQ75" s="351">
        <v>2338.835421189995</v>
      </c>
      <c r="DR75" s="351">
        <v>2228.3435587499957</v>
      </c>
      <c r="DS75" s="351">
        <v>2605.6733625100042</v>
      </c>
      <c r="DT75" s="351">
        <v>2680.9370990400021</v>
      </c>
      <c r="DU75" s="351">
        <v>2868.7317897900029</v>
      </c>
      <c r="DV75" s="351">
        <v>2938.598533489996</v>
      </c>
      <c r="DW75" s="351">
        <v>3010.7419522799964</v>
      </c>
      <c r="DX75" s="351">
        <v>2914.3722449999959</v>
      </c>
      <c r="DY75" s="351">
        <v>2822.1756813199963</v>
      </c>
      <c r="DZ75" s="351">
        <v>2878.7847129199977</v>
      </c>
      <c r="EA75" s="351">
        <v>2804.0235742399936</v>
      </c>
      <c r="EB75" s="351">
        <v>2677.9664190599879</v>
      </c>
      <c r="EC75" s="351">
        <v>2621.5087764699842</v>
      </c>
      <c r="ED75" s="351">
        <v>2642.8313323799848</v>
      </c>
      <c r="EE75" s="351">
        <v>2792.1685760199844</v>
      </c>
      <c r="EF75" s="351">
        <v>2812.114158239986</v>
      </c>
      <c r="EG75" s="351">
        <v>3047.6971762200055</v>
      </c>
      <c r="EH75" s="351">
        <v>3179.4692944899998</v>
      </c>
      <c r="EI75" s="351">
        <v>3256.8802258199958</v>
      </c>
      <c r="EJ75" s="351">
        <v>3202.8559782500106</v>
      </c>
      <c r="EK75" s="351">
        <v>3175.4465571400096</v>
      </c>
      <c r="EL75" s="351">
        <v>3139.7241685699828</v>
      </c>
      <c r="EM75" s="351">
        <v>2997.3180791999939</v>
      </c>
      <c r="EN75" s="351">
        <v>2822.3156546399769</v>
      </c>
      <c r="EO75" s="351">
        <v>2709.9574475499917</v>
      </c>
      <c r="EP75" s="351">
        <v>2778.824022520002</v>
      </c>
      <c r="EQ75" s="351">
        <v>2571.9886662899953</v>
      </c>
      <c r="ER75" s="351">
        <v>2722.1971999699917</v>
      </c>
      <c r="ES75" s="351">
        <v>3012.0155487700185</v>
      </c>
      <c r="ET75" s="351">
        <v>3584.7722293800111</v>
      </c>
      <c r="EU75" s="351">
        <v>3194.0931138199944</v>
      </c>
      <c r="EV75" s="351">
        <v>3079.1596009500295</v>
      </c>
      <c r="EW75" s="351">
        <v>3139.8755597600039</v>
      </c>
      <c r="EX75" s="351">
        <v>2969.9186041499997</v>
      </c>
      <c r="EY75" s="351">
        <v>2748.9409322700012</v>
      </c>
      <c r="EZ75" s="351">
        <v>2653.962489120001</v>
      </c>
      <c r="FA75" s="351">
        <v>2671.7392559899999</v>
      </c>
      <c r="FB75" s="351">
        <v>2711.3195911399989</v>
      </c>
      <c r="FC75" s="351">
        <v>2739.9159181499986</v>
      </c>
      <c r="FD75" s="351">
        <v>2906.0277566800023</v>
      </c>
      <c r="FE75" s="351">
        <v>3051.1734674899999</v>
      </c>
      <c r="FF75" s="351">
        <v>3001.8615451400001</v>
      </c>
      <c r="FG75" s="351">
        <v>3149.334461970001</v>
      </c>
      <c r="FH75" s="351">
        <v>3225.7277206199988</v>
      </c>
      <c r="FI75" s="351">
        <v>3320.9421693199988</v>
      </c>
      <c r="FJ75" s="351">
        <v>3261.0669826000017</v>
      </c>
      <c r="FK75" s="351">
        <v>3161.9719106899984</v>
      </c>
      <c r="FL75" s="351">
        <v>3098.0744559400346</v>
      </c>
      <c r="FM75" s="351">
        <v>3020.707915259999</v>
      </c>
      <c r="FN75" s="351">
        <v>2941.4669979200016</v>
      </c>
      <c r="FO75" s="351">
        <v>3391.7489569800018</v>
      </c>
      <c r="FP75" s="351">
        <v>3317.9108804600028</v>
      </c>
      <c r="FQ75" s="389"/>
      <c r="FR75" s="22">
        <v>18682.709360000001</v>
      </c>
      <c r="FS75" s="22">
        <v>20584.688171699996</v>
      </c>
      <c r="FT75" s="22">
        <v>24115.425684480004</v>
      </c>
      <c r="FU75" s="22">
        <v>25559.455379240037</v>
      </c>
      <c r="FV75" s="22">
        <v>26503.918056309987</v>
      </c>
      <c r="FW75" s="22">
        <v>27282.553609680719</v>
      </c>
      <c r="FX75" s="22">
        <v>27807.745064560004</v>
      </c>
      <c r="FY75" s="296">
        <v>28601.488740749999</v>
      </c>
      <c r="FZ75" s="351">
        <v>30768.575282359987</v>
      </c>
      <c r="GA75" s="351">
        <v>32510.249579599968</v>
      </c>
      <c r="GB75" s="351">
        <v>35545.980741859916</v>
      </c>
      <c r="GC75" s="351">
        <v>35334.058580070014</v>
      </c>
      <c r="GD75" s="351">
        <f>'EDE''s'!C75</f>
        <v>15769.909206560042</v>
      </c>
      <c r="GE75" s="351">
        <f>'EDE''s'!D75</f>
        <v>13682.965011079999</v>
      </c>
      <c r="GF75" s="393"/>
      <c r="GG75" s="393"/>
      <c r="GH75" s="393"/>
      <c r="GI75" s="393"/>
      <c r="GJ75" s="393"/>
      <c r="GK75" s="393"/>
      <c r="GL75" s="393"/>
      <c r="GM75" s="393"/>
    </row>
    <row r="76" spans="1:195" ht="13.8" x14ac:dyDescent="0.3">
      <c r="A76" s="46"/>
      <c r="B76" s="21" t="s">
        <v>20</v>
      </c>
      <c r="C76" s="275">
        <v>12364.908227329994</v>
      </c>
      <c r="D76" s="275">
        <v>8836.8629347300011</v>
      </c>
      <c r="E76" s="275">
        <v>3528.0452925999925</v>
      </c>
      <c r="F76" s="272">
        <v>0.39924182582195811</v>
      </c>
      <c r="G76" s="271"/>
      <c r="H76" s="275">
        <v>8609.0931479600004</v>
      </c>
      <c r="I76" s="275">
        <v>227.76978677000079</v>
      </c>
      <c r="J76" s="272">
        <v>2.6456884930321937E-2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86">
        <v>1800.9741434799994</v>
      </c>
      <c r="CS76" s="286">
        <v>1713.5235110199992</v>
      </c>
      <c r="CT76" s="351">
        <v>1750.6015080999985</v>
      </c>
      <c r="CU76" s="351">
        <v>1829.6665545999992</v>
      </c>
      <c r="CV76" s="351">
        <v>1890.4044603999994</v>
      </c>
      <c r="CW76" s="351">
        <v>1883.2829959599987</v>
      </c>
      <c r="CX76" s="351">
        <v>1862.4762745899995</v>
      </c>
      <c r="CY76" s="351">
        <v>1897.8007296199999</v>
      </c>
      <c r="CZ76" s="351">
        <v>1866.3401244599993</v>
      </c>
      <c r="DA76" s="351">
        <v>1830.2549812499997</v>
      </c>
      <c r="DB76" s="351">
        <v>1773.8071355799993</v>
      </c>
      <c r="DC76" s="351">
        <v>1680.4292072299991</v>
      </c>
      <c r="DD76" s="351">
        <v>1641.6297382499986</v>
      </c>
      <c r="DE76" s="351">
        <v>1604.4089346199987</v>
      </c>
      <c r="DF76" s="351">
        <v>1647.5323014799999</v>
      </c>
      <c r="DG76" s="351">
        <v>1789.5596396299998</v>
      </c>
      <c r="DH76" s="351">
        <v>1822.2155571999997</v>
      </c>
      <c r="DI76" s="351">
        <v>1995.754816689999</v>
      </c>
      <c r="DJ76" s="351">
        <v>1925.83282758</v>
      </c>
      <c r="DK76" s="351">
        <v>1982.9459951299996</v>
      </c>
      <c r="DL76" s="351">
        <v>1958.4760824599996</v>
      </c>
      <c r="DM76" s="351">
        <v>1819.7679168799996</v>
      </c>
      <c r="DN76" s="351">
        <v>1993.8395707100001</v>
      </c>
      <c r="DO76" s="351">
        <v>1854.7235742600003</v>
      </c>
      <c r="DP76" s="351">
        <v>1780.3373542299998</v>
      </c>
      <c r="DQ76" s="351">
        <v>1764.4038267700005</v>
      </c>
      <c r="DR76" s="351">
        <v>1816.8726862300002</v>
      </c>
      <c r="DS76" s="351">
        <v>1935.25792273</v>
      </c>
      <c r="DT76" s="351">
        <v>2088.5525940900002</v>
      </c>
      <c r="DU76" s="351">
        <v>2060.89646447</v>
      </c>
      <c r="DV76" s="351">
        <v>2147.465575579999</v>
      </c>
      <c r="DW76" s="351">
        <v>2199.0453452900001</v>
      </c>
      <c r="DX76" s="351">
        <v>2056.5601904900009</v>
      </c>
      <c r="DY76" s="351">
        <v>2081.4302137399995</v>
      </c>
      <c r="DZ76" s="351">
        <v>2158.0342222499994</v>
      </c>
      <c r="EA76" s="351">
        <v>1708.0300847899991</v>
      </c>
      <c r="EB76" s="351">
        <v>2088.3027786100006</v>
      </c>
      <c r="EC76" s="351">
        <v>2143.0762744300014</v>
      </c>
      <c r="ED76" s="351">
        <v>2135.8847579900003</v>
      </c>
      <c r="EE76" s="351">
        <v>1870.31007473</v>
      </c>
      <c r="EF76" s="351">
        <v>2001.9708723399999</v>
      </c>
      <c r="EG76" s="351">
        <v>2134.6967071400004</v>
      </c>
      <c r="EH76" s="351">
        <v>2171.1465904199999</v>
      </c>
      <c r="EI76" s="351">
        <v>2150.3653065100002</v>
      </c>
      <c r="EJ76" s="351">
        <v>2254.942335780001</v>
      </c>
      <c r="EK76" s="351">
        <v>2010.77169194</v>
      </c>
      <c r="EL76" s="351">
        <v>1978.4754826099975</v>
      </c>
      <c r="EM76" s="351">
        <v>1862.6896295500001</v>
      </c>
      <c r="EN76" s="351">
        <v>1800.2274761200006</v>
      </c>
      <c r="EO76" s="351">
        <v>1708.03513602</v>
      </c>
      <c r="EP76" s="351">
        <v>1794.4690173900003</v>
      </c>
      <c r="EQ76" s="351">
        <v>1663.7174257600002</v>
      </c>
      <c r="ER76" s="351">
        <v>1642.6440926699988</v>
      </c>
      <c r="ES76" s="351">
        <v>1812.0257304899992</v>
      </c>
      <c r="ET76" s="351">
        <v>2009.7601306900003</v>
      </c>
      <c r="EU76" s="351">
        <v>2019.4780144000006</v>
      </c>
      <c r="EV76" s="351">
        <v>1793.8569368399994</v>
      </c>
      <c r="EW76" s="351">
        <v>1891.0747818700008</v>
      </c>
      <c r="EX76" s="351">
        <v>1757.919854160001</v>
      </c>
      <c r="EY76" s="351">
        <v>1735.8385041000001</v>
      </c>
      <c r="EZ76" s="351">
        <v>1660.5505172000007</v>
      </c>
      <c r="FA76" s="351">
        <v>1690.1356111399998</v>
      </c>
      <c r="FB76" s="351">
        <v>1756.2919215800005</v>
      </c>
      <c r="FC76" s="351">
        <v>1849.7258237400001</v>
      </c>
      <c r="FD76" s="351">
        <v>1880.15906107</v>
      </c>
      <c r="FE76" s="351">
        <v>1874.575326770002</v>
      </c>
      <c r="FF76" s="351">
        <v>2061.6547197199984</v>
      </c>
      <c r="FG76" s="351">
        <v>1983.637963610001</v>
      </c>
      <c r="FH76" s="351">
        <v>2160.4975669799974</v>
      </c>
      <c r="FI76" s="351">
        <v>2435.238481469999</v>
      </c>
      <c r="FJ76" s="351">
        <v>2349.7221471399985</v>
      </c>
      <c r="FK76" s="351">
        <v>2478.2065032500004</v>
      </c>
      <c r="FL76" s="351">
        <v>2462.1886520200005</v>
      </c>
      <c r="FM76" s="351">
        <v>2194.9593156000001</v>
      </c>
      <c r="FN76" s="351">
        <v>2353.6431488700009</v>
      </c>
      <c r="FO76" s="351">
        <v>2629.1336591999998</v>
      </c>
      <c r="FP76" s="351">
        <v>2724.9834516399924</v>
      </c>
      <c r="FQ76" s="389"/>
      <c r="FR76" s="22">
        <v>10897.279702965858</v>
      </c>
      <c r="FS76" s="22">
        <v>13809.047238401487</v>
      </c>
      <c r="FT76" s="22">
        <v>16838.28502245</v>
      </c>
      <c r="FU76" s="22">
        <v>17874.002670530004</v>
      </c>
      <c r="FV76" s="22">
        <v>19430.092245579999</v>
      </c>
      <c r="FW76" s="22">
        <v>20672.899735449992</v>
      </c>
      <c r="FX76" s="22">
        <v>22316.905444019991</v>
      </c>
      <c r="FY76" s="296">
        <v>21779.561626289989</v>
      </c>
      <c r="FZ76" s="351">
        <v>22036.686954889992</v>
      </c>
      <c r="GA76" s="351">
        <v>23796.886480660003</v>
      </c>
      <c r="GB76" s="351">
        <v>24802.632502050001</v>
      </c>
      <c r="GC76" s="351">
        <v>21629.047100510001</v>
      </c>
      <c r="GD76" s="351">
        <f>'EDE''s'!C76</f>
        <v>12364.908227329994</v>
      </c>
      <c r="GE76" s="351">
        <f>'EDE''s'!D76</f>
        <v>8836.8629347300011</v>
      </c>
      <c r="GF76" s="393"/>
      <c r="GG76" s="393"/>
      <c r="GH76" s="393"/>
      <c r="GI76" s="393"/>
      <c r="GJ76" s="393"/>
      <c r="GK76" s="393"/>
      <c r="GL76" s="393"/>
      <c r="GM76" s="393"/>
    </row>
    <row r="77" spans="1:195" ht="13.8" x14ac:dyDescent="0.3">
      <c r="A77" s="46"/>
      <c r="B77" s="24"/>
      <c r="C77" s="271"/>
      <c r="D77" s="271"/>
      <c r="E77" s="271"/>
      <c r="F77" s="272"/>
      <c r="G77" s="271"/>
      <c r="H77" s="271"/>
      <c r="I77" s="271"/>
      <c r="J77" s="272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83"/>
      <c r="CS77" s="283"/>
      <c r="CT77" s="293"/>
      <c r="CU77" s="293"/>
      <c r="CV77" s="293"/>
      <c r="CW77" s="293"/>
      <c r="CX77" s="293"/>
      <c r="CY77" s="293"/>
      <c r="CZ77" s="293"/>
      <c r="DA77" s="293"/>
      <c r="DB77" s="293"/>
      <c r="DC77" s="293"/>
      <c r="DD77" s="293"/>
      <c r="DE77" s="293"/>
      <c r="DF77" s="293"/>
      <c r="DG77" s="293"/>
      <c r="DH77" s="293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  <c r="DU77" s="293"/>
      <c r="DV77" s="293"/>
      <c r="DW77" s="293"/>
      <c r="DX77" s="293"/>
      <c r="DY77" s="293"/>
      <c r="DZ77" s="293"/>
      <c r="EA77" s="293"/>
      <c r="EB77" s="293"/>
      <c r="EC77" s="293"/>
      <c r="ED77" s="293"/>
      <c r="EE77" s="293"/>
      <c r="EF77" s="293"/>
      <c r="EG77" s="293"/>
      <c r="EH77" s="293"/>
      <c r="EI77" s="293"/>
      <c r="EJ77" s="293"/>
      <c r="EK77" s="293"/>
      <c r="EL77" s="293"/>
      <c r="EM77" s="293"/>
      <c r="EN77" s="293"/>
      <c r="EO77" s="293"/>
      <c r="EP77" s="293"/>
      <c r="EQ77" s="293"/>
      <c r="ER77" s="293"/>
      <c r="ES77" s="293"/>
      <c r="ET77" s="293"/>
      <c r="EU77" s="293"/>
      <c r="EV77" s="293"/>
      <c r="EW77" s="293"/>
      <c r="EX77" s="293"/>
      <c r="EY77" s="293"/>
      <c r="EZ77" s="293"/>
      <c r="FA77" s="293"/>
      <c r="FB77" s="293"/>
      <c r="FC77" s="293"/>
      <c r="FD77" s="293"/>
      <c r="FE77" s="293"/>
      <c r="FF77" s="293"/>
      <c r="FG77" s="293"/>
      <c r="FH77" s="293"/>
      <c r="FI77" s="293"/>
      <c r="FJ77" s="293"/>
      <c r="FK77" s="293"/>
      <c r="FL77" s="293"/>
      <c r="FM77" s="293"/>
      <c r="FN77" s="293"/>
      <c r="FO77" s="293"/>
      <c r="FP77" s="293"/>
      <c r="FQ77" s="389"/>
      <c r="FR77" s="25"/>
      <c r="FS77" s="25"/>
      <c r="FT77" s="25"/>
      <c r="FU77" s="25"/>
      <c r="FV77" s="25"/>
      <c r="FW77" s="25"/>
      <c r="FX77" s="25"/>
      <c r="FY77" s="293"/>
      <c r="FZ77" s="293"/>
      <c r="GA77" s="293"/>
      <c r="GB77" s="293"/>
      <c r="GC77" s="293"/>
      <c r="GD77" s="293"/>
      <c r="GE77" s="293"/>
      <c r="GF77" s="393"/>
      <c r="GG77" s="393"/>
      <c r="GH77" s="393"/>
      <c r="GI77" s="393"/>
      <c r="GJ77" s="393"/>
      <c r="GK77" s="393"/>
      <c r="GL77" s="393"/>
      <c r="GM77" s="393"/>
    </row>
    <row r="78" spans="1:195" ht="13.8" x14ac:dyDescent="0.3">
      <c r="A78" s="46"/>
      <c r="B78" s="42" t="s">
        <v>33</v>
      </c>
      <c r="C78" s="273">
        <v>4113.2078735123005</v>
      </c>
      <c r="D78" s="273">
        <v>4029.8005339629317</v>
      </c>
      <c r="E78" s="273">
        <v>83.407339549368771</v>
      </c>
      <c r="F78" s="276">
        <v>2.0697634745545448E-2</v>
      </c>
      <c r="G78" s="274"/>
      <c r="H78" s="273">
        <v>3698.9314557512294</v>
      </c>
      <c r="I78" s="273">
        <v>330.86907821170234</v>
      </c>
      <c r="J78" s="276">
        <v>8.9449907944970278E-2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85">
        <v>672.42032017934366</v>
      </c>
      <c r="CS78" s="285">
        <v>697.21200623413188</v>
      </c>
      <c r="CT78" s="349">
        <v>733.69453751094079</v>
      </c>
      <c r="CU78" s="349">
        <v>747.44975499999998</v>
      </c>
      <c r="CV78" s="349">
        <v>743.61495144335527</v>
      </c>
      <c r="CW78" s="349">
        <v>718.71226829740908</v>
      </c>
      <c r="CX78" s="349">
        <v>785.08418289359383</v>
      </c>
      <c r="CY78" s="349">
        <v>787.16343950113355</v>
      </c>
      <c r="CZ78" s="349">
        <v>785.21061127000019</v>
      </c>
      <c r="DA78" s="349">
        <v>797.86955491786296</v>
      </c>
      <c r="DB78" s="349">
        <v>761.85670226591594</v>
      </c>
      <c r="DC78" s="349">
        <v>770.03804219753488</v>
      </c>
      <c r="DD78" s="349">
        <v>660.7031531980432</v>
      </c>
      <c r="DE78" s="349">
        <v>676.25956098256302</v>
      </c>
      <c r="DF78" s="349">
        <v>727.24916271013797</v>
      </c>
      <c r="DG78" s="349">
        <v>714.75689935667913</v>
      </c>
      <c r="DH78" s="349">
        <v>762.19589673607118</v>
      </c>
      <c r="DI78" s="349">
        <v>814.92387000000008</v>
      </c>
      <c r="DJ78" s="349">
        <v>814.57233562643671</v>
      </c>
      <c r="DK78" s="349">
        <v>849.98257910886105</v>
      </c>
      <c r="DL78" s="349">
        <v>835.15078573063306</v>
      </c>
      <c r="DM78" s="349">
        <v>834.36204867369463</v>
      </c>
      <c r="DN78" s="349">
        <v>845.34743630259641</v>
      </c>
      <c r="DO78" s="349">
        <v>819.8284232250337</v>
      </c>
      <c r="DP78" s="349">
        <v>713.2233452805649</v>
      </c>
      <c r="DQ78" s="349">
        <v>699.37807292103901</v>
      </c>
      <c r="DR78" s="349">
        <v>775.86253967168352</v>
      </c>
      <c r="DS78" s="349">
        <v>712.43276986407704</v>
      </c>
      <c r="DT78" s="349">
        <v>804.26485433530706</v>
      </c>
      <c r="DU78" s="349">
        <v>843.04301725346306</v>
      </c>
      <c r="DV78" s="349">
        <v>873.57432469672574</v>
      </c>
      <c r="DW78" s="349">
        <v>898.43801465434058</v>
      </c>
      <c r="DX78" s="349">
        <v>890.40950610000004</v>
      </c>
      <c r="DY78" s="349">
        <v>909.81889165553719</v>
      </c>
      <c r="DZ78" s="349">
        <v>889.8462194891481</v>
      </c>
      <c r="EA78" s="349">
        <v>843.70640249049325</v>
      </c>
      <c r="EB78" s="349">
        <v>781.18871195327938</v>
      </c>
      <c r="EC78" s="349">
        <v>773.45722487718672</v>
      </c>
      <c r="ED78" s="349">
        <v>848.25978344196415</v>
      </c>
      <c r="EE78" s="349">
        <v>830.50401180781842</v>
      </c>
      <c r="EF78" s="349">
        <v>902.54393351520775</v>
      </c>
      <c r="EG78" s="349">
        <v>875.53580297440067</v>
      </c>
      <c r="EH78" s="349">
        <v>968.60735159379897</v>
      </c>
      <c r="EI78" s="349">
        <v>965.19634582834942</v>
      </c>
      <c r="EJ78" s="349">
        <v>952.39656284041803</v>
      </c>
      <c r="EK78" s="349">
        <v>982.70166213608979</v>
      </c>
      <c r="EL78" s="349">
        <v>892.56214274843114</v>
      </c>
      <c r="EM78" s="349">
        <v>892.62093534774397</v>
      </c>
      <c r="EN78" s="349">
        <v>845.68512211124562</v>
      </c>
      <c r="EO78" s="349">
        <v>805.23921927650736</v>
      </c>
      <c r="EP78" s="349">
        <v>714.21587632308513</v>
      </c>
      <c r="EQ78" s="349">
        <v>620.51929841737558</v>
      </c>
      <c r="ER78" s="349">
        <v>713.27193962301578</v>
      </c>
      <c r="ES78" s="349">
        <v>772.75558388249124</v>
      </c>
      <c r="ET78" s="349">
        <v>884.97366212553379</v>
      </c>
      <c r="EU78" s="349">
        <v>916.03971340899147</v>
      </c>
      <c r="EV78" s="349">
        <v>932.22000337798272</v>
      </c>
      <c r="EW78" s="349">
        <v>965.91730518050406</v>
      </c>
      <c r="EX78" s="349">
        <v>931.99810513477769</v>
      </c>
      <c r="EY78" s="349">
        <v>915.67595866097668</v>
      </c>
      <c r="EZ78" s="349">
        <v>761.34252909825102</v>
      </c>
      <c r="FA78" s="349">
        <v>780.29115946694446</v>
      </c>
      <c r="FB78" s="349">
        <v>841.47720440201692</v>
      </c>
      <c r="FC78" s="349">
        <v>807.3676918035917</v>
      </c>
      <c r="FD78" s="349">
        <v>839.32194919212793</v>
      </c>
      <c r="FE78" s="349">
        <v>887.16454289203602</v>
      </c>
      <c r="FF78" s="349">
        <v>955.12123650326726</v>
      </c>
      <c r="FG78" s="349">
        <v>942.49151397815285</v>
      </c>
      <c r="FH78" s="349">
        <v>951.22347289384709</v>
      </c>
      <c r="FI78" s="349">
        <v>995.95240075466404</v>
      </c>
      <c r="FJ78" s="349">
        <v>968.83878028633444</v>
      </c>
      <c r="FK78" s="349">
        <v>973.65819455450583</v>
      </c>
      <c r="FL78" s="349">
        <v>802.72600053681435</v>
      </c>
      <c r="FM78" s="349">
        <v>823.26190005622675</v>
      </c>
      <c r="FN78" s="349">
        <v>851.24888104575996</v>
      </c>
      <c r="FO78" s="349">
        <v>770.61849152177092</v>
      </c>
      <c r="FP78" s="349">
        <v>865.35260035172882</v>
      </c>
      <c r="FQ78" s="389"/>
      <c r="FR78" s="28">
        <v>6155.3771597710293</v>
      </c>
      <c r="FS78" s="28">
        <v>6494.4272658093423</v>
      </c>
      <c r="FT78" s="28">
        <v>6574.1833367169411</v>
      </c>
      <c r="FU78" s="28">
        <v>7041.0159474308266</v>
      </c>
      <c r="FV78" s="28">
        <v>7663.1340519061396</v>
      </c>
      <c r="FW78" s="28">
        <v>8131.4358118788332</v>
      </c>
      <c r="FX78" s="28">
        <v>8736.4337677044205</v>
      </c>
      <c r="FY78" s="295">
        <v>9000.3263717112222</v>
      </c>
      <c r="FZ78" s="349">
        <v>9355.3321516507513</v>
      </c>
      <c r="GA78" s="349">
        <v>9853.9979584123794</v>
      </c>
      <c r="GB78" s="349">
        <v>10665.574469064686</v>
      </c>
      <c r="GC78" s="349">
        <v>10018.511787522486</v>
      </c>
      <c r="GD78" s="349">
        <f>'EDE''s'!C78</f>
        <v>4113.2078735123005</v>
      </c>
      <c r="GE78" s="349">
        <f>'EDE''s'!D78</f>
        <v>4029.8005339629317</v>
      </c>
      <c r="GF78" s="393"/>
      <c r="GG78" s="393"/>
      <c r="GH78" s="393"/>
      <c r="GI78" s="393"/>
      <c r="GJ78" s="393"/>
      <c r="GK78" s="393"/>
      <c r="GL78" s="393"/>
      <c r="GM78" s="393"/>
    </row>
    <row r="79" spans="1:195" ht="13.8" x14ac:dyDescent="0.3">
      <c r="A79" s="46"/>
      <c r="B79" s="21" t="s">
        <v>18</v>
      </c>
      <c r="C79" s="275">
        <v>1439.373686158704</v>
      </c>
      <c r="D79" s="275">
        <v>1421.5753502708812</v>
      </c>
      <c r="E79" s="275">
        <v>17.798335887822759</v>
      </c>
      <c r="F79" s="272">
        <v>1.2520149483762E-2</v>
      </c>
      <c r="G79" s="271"/>
      <c r="H79" s="275">
        <v>1228.0706538196764</v>
      </c>
      <c r="I79" s="275">
        <v>193.50469645120484</v>
      </c>
      <c r="J79" s="272">
        <v>0.15756804858852858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86">
        <v>209.36758364432796</v>
      </c>
      <c r="CS79" s="286">
        <v>210.18032390720154</v>
      </c>
      <c r="CT79" s="351">
        <v>229.25182633782603</v>
      </c>
      <c r="CU79" s="351">
        <v>235.95317</v>
      </c>
      <c r="CV79" s="351">
        <v>234.40484165686635</v>
      </c>
      <c r="CW79" s="351">
        <v>235.73114400093675</v>
      </c>
      <c r="CX79" s="351">
        <v>249.42316093932931</v>
      </c>
      <c r="CY79" s="351">
        <v>264.66931734780775</v>
      </c>
      <c r="CZ79" s="351">
        <v>254.76503333954113</v>
      </c>
      <c r="DA79" s="351">
        <v>262.77365584820575</v>
      </c>
      <c r="DB79" s="351">
        <v>247.01932613181168</v>
      </c>
      <c r="DC79" s="351">
        <v>252.99155707493719</v>
      </c>
      <c r="DD79" s="351">
        <v>224.024238172732</v>
      </c>
      <c r="DE79" s="351">
        <v>209.65868268256301</v>
      </c>
      <c r="DF79" s="351">
        <v>222.31880245938265</v>
      </c>
      <c r="DG79" s="351">
        <v>222.16803310272911</v>
      </c>
      <c r="DH79" s="351">
        <v>236.43680100485744</v>
      </c>
      <c r="DI79" s="351">
        <v>264.40114399999999</v>
      </c>
      <c r="DJ79" s="351">
        <v>264.38</v>
      </c>
      <c r="DK79" s="351">
        <v>270.45504064178164</v>
      </c>
      <c r="DL79" s="351">
        <v>267.39532677640386</v>
      </c>
      <c r="DM79" s="351">
        <v>265.02327975265695</v>
      </c>
      <c r="DN79" s="351">
        <v>267.92940620790807</v>
      </c>
      <c r="DO79" s="351">
        <v>270.25452191678403</v>
      </c>
      <c r="DP79" s="351">
        <v>242.91923694518567</v>
      </c>
      <c r="DQ79" s="351">
        <v>210.6055877308188</v>
      </c>
      <c r="DR79" s="351">
        <v>237.31344383805151</v>
      </c>
      <c r="DS79" s="351">
        <v>228.54759843405208</v>
      </c>
      <c r="DT79" s="351">
        <v>254.64474972239589</v>
      </c>
      <c r="DU79" s="351">
        <v>270.00959241234131</v>
      </c>
      <c r="DV79" s="351">
        <v>281.27588274210098</v>
      </c>
      <c r="DW79" s="351">
        <v>291.45372223586179</v>
      </c>
      <c r="DX79" s="351">
        <v>299.64278899999999</v>
      </c>
      <c r="DY79" s="351">
        <v>297.737739090557</v>
      </c>
      <c r="DZ79" s="351">
        <v>283.29195368914799</v>
      </c>
      <c r="EA79" s="351">
        <v>275.67265592001303</v>
      </c>
      <c r="EB79" s="351">
        <v>248.61767947371399</v>
      </c>
      <c r="EC79" s="351">
        <v>248.38577929357601</v>
      </c>
      <c r="ED79" s="351">
        <v>264.06226656151568</v>
      </c>
      <c r="EE79" s="351">
        <v>243.82451871375804</v>
      </c>
      <c r="EF79" s="351">
        <v>289.4328181496432</v>
      </c>
      <c r="EG79" s="351">
        <v>277.86398424522838</v>
      </c>
      <c r="EH79" s="351">
        <v>303.87308038381252</v>
      </c>
      <c r="EI79" s="351">
        <v>311.28906980910619</v>
      </c>
      <c r="EJ79" s="351">
        <v>309.8321387869085</v>
      </c>
      <c r="EK79" s="351">
        <v>328.11258917567653</v>
      </c>
      <c r="EL79" s="351">
        <v>302.10232761918843</v>
      </c>
      <c r="EM79" s="351">
        <v>303.87308038381252</v>
      </c>
      <c r="EN79" s="351">
        <v>270.22591108897689</v>
      </c>
      <c r="EO79" s="351">
        <v>267.63432893499748</v>
      </c>
      <c r="EP79" s="351">
        <v>228.05281869120557</v>
      </c>
      <c r="EQ79" s="351">
        <v>209.38518252563009</v>
      </c>
      <c r="ER79" s="351">
        <v>252.77241257886652</v>
      </c>
      <c r="ES79" s="351">
        <v>284.27956301595884</v>
      </c>
      <c r="ET79" s="351">
        <v>324.03074929795162</v>
      </c>
      <c r="EU79" s="351">
        <v>332.89558949508245</v>
      </c>
      <c r="EV79" s="351">
        <v>333.09581900000001</v>
      </c>
      <c r="EW79" s="351">
        <v>329.71892279038747</v>
      </c>
      <c r="EX79" s="351">
        <v>338.38194948448188</v>
      </c>
      <c r="EY79" s="351">
        <v>319.90570901068082</v>
      </c>
      <c r="EZ79" s="351">
        <v>289.30099200000001</v>
      </c>
      <c r="FA79" s="351">
        <v>272.62133205668249</v>
      </c>
      <c r="FB79" s="351">
        <v>289.68440955146224</v>
      </c>
      <c r="FC79" s="351">
        <v>277.29873128540402</v>
      </c>
      <c r="FD79" s="351">
        <v>292.66988537733243</v>
      </c>
      <c r="FE79" s="351">
        <v>312.07908899991043</v>
      </c>
      <c r="FF79" s="351">
        <v>334.71</v>
      </c>
      <c r="FG79" s="351">
        <v>334.76762108400038</v>
      </c>
      <c r="FH79" s="351">
        <v>336.82463032754453</v>
      </c>
      <c r="FI79" s="351">
        <v>367.0384815813299</v>
      </c>
      <c r="FJ79" s="351">
        <v>334.04711614997035</v>
      </c>
      <c r="FK79" s="351">
        <v>345.08826458841583</v>
      </c>
      <c r="FL79" s="351">
        <v>291.0195588478523</v>
      </c>
      <c r="FM79" s="351">
        <v>285.71275608985781</v>
      </c>
      <c r="FN79" s="351">
        <v>302.15666316037488</v>
      </c>
      <c r="FO79" s="351">
        <v>262.21257770615671</v>
      </c>
      <c r="FP79" s="351">
        <v>298.27213035446238</v>
      </c>
      <c r="FQ79" s="389"/>
      <c r="FR79" s="22">
        <v>2000.9800000000005</v>
      </c>
      <c r="FS79" s="22">
        <v>1964.96</v>
      </c>
      <c r="FT79" s="22">
        <v>1929.62</v>
      </c>
      <c r="FU79" s="22">
        <v>2018.69</v>
      </c>
      <c r="FV79" s="22">
        <v>2306.2782574394842</v>
      </c>
      <c r="FW79" s="22">
        <v>2487.5294282154368</v>
      </c>
      <c r="FX79" s="22">
        <v>2701.6187806623257</v>
      </c>
      <c r="FY79" s="296">
        <v>2886.5309402287917</v>
      </c>
      <c r="FZ79" s="351">
        <v>2984.4452767177991</v>
      </c>
      <c r="GA79" s="351">
        <v>3173.1149517605263</v>
      </c>
      <c r="GB79" s="351">
        <v>3431.2693325959399</v>
      </c>
      <c r="GC79" s="351">
        <v>3490.3789559142197</v>
      </c>
      <c r="GD79" s="351">
        <f>'EDE''s'!C79</f>
        <v>1439.373686158704</v>
      </c>
      <c r="GE79" s="351">
        <f>'EDE''s'!D79</f>
        <v>1421.5753502708812</v>
      </c>
      <c r="GF79" s="393"/>
      <c r="GG79" s="393"/>
      <c r="GH79" s="393"/>
      <c r="GI79" s="393"/>
      <c r="GJ79" s="393"/>
      <c r="GK79" s="393"/>
      <c r="GL79" s="393"/>
      <c r="GM79" s="393"/>
    </row>
    <row r="80" spans="1:195" ht="13.8" x14ac:dyDescent="0.3">
      <c r="A80" s="46"/>
      <c r="B80" s="21" t="s">
        <v>19</v>
      </c>
      <c r="C80" s="275">
        <v>1639.4169609999999</v>
      </c>
      <c r="D80" s="275">
        <v>1575.6086890000001</v>
      </c>
      <c r="E80" s="275">
        <v>63.808271999999761</v>
      </c>
      <c r="F80" s="272">
        <v>4.0497537520243869E-2</v>
      </c>
      <c r="G80" s="271"/>
      <c r="H80" s="275">
        <v>1513.0575340000003</v>
      </c>
      <c r="I80" s="275">
        <v>62.551154999999881</v>
      </c>
      <c r="J80" s="272">
        <v>4.1340896558398732E-2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86">
        <v>238.04896800000003</v>
      </c>
      <c r="CS80" s="286">
        <v>264.13444600000003</v>
      </c>
      <c r="CT80" s="351">
        <v>275.55258000000003</v>
      </c>
      <c r="CU80" s="351">
        <v>269.06294600000001</v>
      </c>
      <c r="CV80" s="351">
        <v>274.99359299999998</v>
      </c>
      <c r="CW80" s="351">
        <v>257.32851299999999</v>
      </c>
      <c r="CX80" s="351">
        <v>301.65260499999999</v>
      </c>
      <c r="CY80" s="351">
        <v>307.875698</v>
      </c>
      <c r="CZ80" s="351">
        <v>295.62074100000001</v>
      </c>
      <c r="DA80" s="351">
        <v>300.21439900000001</v>
      </c>
      <c r="DB80" s="351">
        <v>294.69114100000002</v>
      </c>
      <c r="DC80" s="351">
        <v>307.224356</v>
      </c>
      <c r="DD80" s="351">
        <v>252.57866100000001</v>
      </c>
      <c r="DE80" s="351">
        <v>258.81118400000003</v>
      </c>
      <c r="DF80" s="351">
        <v>292.96830799999998</v>
      </c>
      <c r="DG80" s="351">
        <v>273.53142700000001</v>
      </c>
      <c r="DH80" s="351">
        <v>288.81981000000002</v>
      </c>
      <c r="DI80" s="351">
        <v>291.480952</v>
      </c>
      <c r="DJ80" s="351">
        <v>306.15955700000001</v>
      </c>
      <c r="DK80" s="351">
        <v>322.18077399999999</v>
      </c>
      <c r="DL80" s="351">
        <v>317.85333400000002</v>
      </c>
      <c r="DM80" s="351">
        <v>318.67489499999999</v>
      </c>
      <c r="DN80" s="351">
        <v>314.04832099999999</v>
      </c>
      <c r="DO80" s="351">
        <v>306.95372600000002</v>
      </c>
      <c r="DP80" s="351">
        <v>255.637</v>
      </c>
      <c r="DQ80" s="351">
        <v>263.33611100000002</v>
      </c>
      <c r="DR80" s="351">
        <v>299.47698000000003</v>
      </c>
      <c r="DS80" s="351">
        <v>266.72403500000001</v>
      </c>
      <c r="DT80" s="351">
        <v>306.50930899999997</v>
      </c>
      <c r="DU80" s="351">
        <v>320.456256</v>
      </c>
      <c r="DV80" s="351">
        <v>336.58877200000001</v>
      </c>
      <c r="DW80" s="351">
        <v>341.46327200000002</v>
      </c>
      <c r="DX80" s="351">
        <v>323.02589899999998</v>
      </c>
      <c r="DY80" s="351">
        <v>354.535526</v>
      </c>
      <c r="DZ80" s="351">
        <v>316.58569799999998</v>
      </c>
      <c r="EA80" s="351">
        <v>314.95243399999998</v>
      </c>
      <c r="EB80" s="351">
        <v>291.54116800000003</v>
      </c>
      <c r="EC80" s="351">
        <v>283.38072499999998</v>
      </c>
      <c r="ED80" s="351">
        <v>321.612954</v>
      </c>
      <c r="EE80" s="351">
        <v>305.682052</v>
      </c>
      <c r="EF80" s="351">
        <v>345.73352199999999</v>
      </c>
      <c r="EG80" s="351">
        <v>343.24357400000002</v>
      </c>
      <c r="EH80" s="351">
        <v>370.73268400000001</v>
      </c>
      <c r="EI80" s="351">
        <v>371.13823600000001</v>
      </c>
      <c r="EJ80" s="351">
        <v>350.16468700000001</v>
      </c>
      <c r="EK80" s="351">
        <v>389.00070899999997</v>
      </c>
      <c r="EL80" s="351">
        <v>342.07965799999999</v>
      </c>
      <c r="EM80" s="351">
        <v>353.51495999999997</v>
      </c>
      <c r="EN80" s="351">
        <v>340.35213299999998</v>
      </c>
      <c r="EO80" s="351">
        <v>349.42922800000002</v>
      </c>
      <c r="EP80" s="351">
        <v>295.74991</v>
      </c>
      <c r="EQ80" s="351">
        <v>256.97635400000001</v>
      </c>
      <c r="ER80" s="351">
        <v>270.54990900000001</v>
      </c>
      <c r="ES80" s="351">
        <v>294.48128700000001</v>
      </c>
      <c r="ET80" s="351">
        <v>347.54621200000003</v>
      </c>
      <c r="EU80" s="351">
        <v>359.951707</v>
      </c>
      <c r="EV80" s="351">
        <v>354.38286799999997</v>
      </c>
      <c r="EW80" s="351">
        <v>394.236536</v>
      </c>
      <c r="EX80" s="351">
        <v>353.50813099999999</v>
      </c>
      <c r="EY80" s="351">
        <v>355.66222499999998</v>
      </c>
      <c r="EZ80" s="351">
        <v>289.30099200000001</v>
      </c>
      <c r="FA80" s="351">
        <v>301.228904</v>
      </c>
      <c r="FB80" s="351">
        <v>335.44397700000002</v>
      </c>
      <c r="FC80" s="351">
        <v>318.846316</v>
      </c>
      <c r="FD80" s="351">
        <v>330.7885</v>
      </c>
      <c r="FE80" s="351">
        <v>343.39358399999998</v>
      </c>
      <c r="FF80" s="351">
        <v>375.11</v>
      </c>
      <c r="FG80" s="351">
        <v>378.80745899999994</v>
      </c>
      <c r="FH80" s="351">
        <v>372.97767099999999</v>
      </c>
      <c r="FI80" s="351">
        <v>383.93054699999999</v>
      </c>
      <c r="FJ80" s="351">
        <v>386.07771200000002</v>
      </c>
      <c r="FK80" s="351">
        <v>395.20658800000001</v>
      </c>
      <c r="FL80" s="351">
        <v>328.04252200000002</v>
      </c>
      <c r="FM80" s="351">
        <v>315.758104</v>
      </c>
      <c r="FN80" s="351">
        <v>330.90855800000003</v>
      </c>
      <c r="FO80" s="351">
        <v>320.31860699999999</v>
      </c>
      <c r="FP80" s="351">
        <v>344.38916999999998</v>
      </c>
      <c r="FQ80" s="389"/>
      <c r="FR80" s="22">
        <v>2443.663</v>
      </c>
      <c r="FS80" s="22">
        <v>2567.0860000000002</v>
      </c>
      <c r="FT80" s="22">
        <v>2636.7179999999998</v>
      </c>
      <c r="FU80" s="22">
        <v>2878.02</v>
      </c>
      <c r="FV80" s="22">
        <v>2979.7055660000001</v>
      </c>
      <c r="FW80" s="22">
        <v>3159.6641019999997</v>
      </c>
      <c r="FX80" s="22">
        <v>3241.4290780000001</v>
      </c>
      <c r="FY80" s="296">
        <v>3386.3999859999999</v>
      </c>
      <c r="FZ80" s="351">
        <v>3544.0609490000002</v>
      </c>
      <c r="GA80" s="351">
        <v>3699.2912919999994</v>
      </c>
      <c r="GB80" s="351">
        <v>4067.8249289999999</v>
      </c>
      <c r="GC80" s="351">
        <v>3972.8265000000006</v>
      </c>
      <c r="GD80" s="351">
        <f>'EDE''s'!C80</f>
        <v>1639.4169609999999</v>
      </c>
      <c r="GE80" s="351">
        <f>'EDE''s'!D80</f>
        <v>1575.6086890000001</v>
      </c>
      <c r="GF80" s="393"/>
      <c r="GG80" s="393"/>
      <c r="GH80" s="393"/>
      <c r="GI80" s="393"/>
      <c r="GJ80" s="393"/>
      <c r="GK80" s="393"/>
      <c r="GL80" s="393"/>
      <c r="GM80" s="393"/>
    </row>
    <row r="81" spans="1:195" ht="13.8" x14ac:dyDescent="0.3">
      <c r="A81" s="46"/>
      <c r="B81" s="21" t="s">
        <v>20</v>
      </c>
      <c r="C81" s="275">
        <v>1034.4172263535968</v>
      </c>
      <c r="D81" s="275">
        <v>1032.616494692051</v>
      </c>
      <c r="E81" s="275">
        <v>1.8007316615457967</v>
      </c>
      <c r="F81" s="272">
        <v>1.7438532802856442E-3</v>
      </c>
      <c r="G81" s="271"/>
      <c r="H81" s="275">
        <v>957.80326793155291</v>
      </c>
      <c r="I81" s="275">
        <v>74.813226760498083</v>
      </c>
      <c r="J81" s="272">
        <v>7.8109178852628872E-2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86">
        <v>225.00376853501569</v>
      </c>
      <c r="CS81" s="286">
        <v>222.89723632693034</v>
      </c>
      <c r="CT81" s="351">
        <v>228.89013117311467</v>
      </c>
      <c r="CU81" s="351">
        <v>242.433639</v>
      </c>
      <c r="CV81" s="351">
        <v>234.21651678648894</v>
      </c>
      <c r="CW81" s="351">
        <v>225.65261129647237</v>
      </c>
      <c r="CX81" s="351">
        <v>234.00841695426442</v>
      </c>
      <c r="CY81" s="351">
        <v>214.61842415332578</v>
      </c>
      <c r="CZ81" s="351">
        <v>234.82483693045901</v>
      </c>
      <c r="DA81" s="351">
        <v>234.88150006965714</v>
      </c>
      <c r="DB81" s="351">
        <v>220.14623513410422</v>
      </c>
      <c r="DC81" s="351">
        <v>209.82212912259777</v>
      </c>
      <c r="DD81" s="351">
        <v>184.10025402531122</v>
      </c>
      <c r="DE81" s="351">
        <v>207.78969430000001</v>
      </c>
      <c r="DF81" s="351">
        <v>211.96205225075539</v>
      </c>
      <c r="DG81" s="351">
        <v>219.05743925395001</v>
      </c>
      <c r="DH81" s="351">
        <v>236.93928573121374</v>
      </c>
      <c r="DI81" s="351">
        <v>259.04177399999998</v>
      </c>
      <c r="DJ81" s="351">
        <v>244.03277862643668</v>
      </c>
      <c r="DK81" s="351">
        <v>257.34676446707937</v>
      </c>
      <c r="DL81" s="351">
        <v>249.90212495422915</v>
      </c>
      <c r="DM81" s="351">
        <v>250.66387392103761</v>
      </c>
      <c r="DN81" s="351">
        <v>263.36970909468835</v>
      </c>
      <c r="DO81" s="351">
        <v>242.62017530824954</v>
      </c>
      <c r="DP81" s="351">
        <v>214.6671083353792</v>
      </c>
      <c r="DQ81" s="351">
        <v>225.43637419022019</v>
      </c>
      <c r="DR81" s="351">
        <v>239.07211583363201</v>
      </c>
      <c r="DS81" s="351">
        <v>217.1611364300249</v>
      </c>
      <c r="DT81" s="351">
        <v>243.11079561291123</v>
      </c>
      <c r="DU81" s="351">
        <v>252.57716884112176</v>
      </c>
      <c r="DV81" s="351">
        <v>255.70966995462473</v>
      </c>
      <c r="DW81" s="351">
        <v>265.52102041847871</v>
      </c>
      <c r="DX81" s="351">
        <v>267.74081810000001</v>
      </c>
      <c r="DY81" s="351">
        <v>257.54562656498013</v>
      </c>
      <c r="DZ81" s="351">
        <v>289.96856780000002</v>
      </c>
      <c r="EA81" s="351">
        <v>253.08131257048024</v>
      </c>
      <c r="EB81" s="351">
        <v>241.02986447956533</v>
      </c>
      <c r="EC81" s="351">
        <v>241.69072058361078</v>
      </c>
      <c r="ED81" s="351">
        <v>262.58456288044846</v>
      </c>
      <c r="EE81" s="351">
        <v>280.99744109406043</v>
      </c>
      <c r="EF81" s="351">
        <v>267.37759336556445</v>
      </c>
      <c r="EG81" s="351">
        <v>254.42824472917238</v>
      </c>
      <c r="EH81" s="351">
        <v>294.00158720998638</v>
      </c>
      <c r="EI81" s="351">
        <v>282.76904001924322</v>
      </c>
      <c r="EJ81" s="351">
        <v>292.39973705350945</v>
      </c>
      <c r="EK81" s="351">
        <v>265.58836396041329</v>
      </c>
      <c r="EL81" s="351">
        <v>248.3801571292426</v>
      </c>
      <c r="EM81" s="351">
        <v>235.23289496393147</v>
      </c>
      <c r="EN81" s="351">
        <v>235.10707802226869</v>
      </c>
      <c r="EO81" s="351">
        <v>188.17566234150993</v>
      </c>
      <c r="EP81" s="351">
        <v>190.41314763187947</v>
      </c>
      <c r="EQ81" s="351">
        <v>154.15776189174548</v>
      </c>
      <c r="ER81" s="351">
        <v>189.94961804414928</v>
      </c>
      <c r="ES81" s="351">
        <v>193.99473386653244</v>
      </c>
      <c r="ET81" s="351">
        <v>213.39670082758218</v>
      </c>
      <c r="EU81" s="351">
        <v>223.192416913909</v>
      </c>
      <c r="EV81" s="351">
        <v>244.74131637798268</v>
      </c>
      <c r="EW81" s="351">
        <v>241.96184639011665</v>
      </c>
      <c r="EX81" s="351">
        <v>240.10802465029582</v>
      </c>
      <c r="EY81" s="351">
        <v>240.10802465029582</v>
      </c>
      <c r="EZ81" s="351">
        <v>182.74054509825098</v>
      </c>
      <c r="FA81" s="351">
        <v>206.44092341026206</v>
      </c>
      <c r="FB81" s="351">
        <v>216.34881785055472</v>
      </c>
      <c r="FC81" s="351">
        <v>211.22264451818774</v>
      </c>
      <c r="FD81" s="351">
        <v>215.86356381479555</v>
      </c>
      <c r="FE81" s="351">
        <v>231.69186989212557</v>
      </c>
      <c r="FF81" s="351">
        <v>245.30123650326726</v>
      </c>
      <c r="FG81" s="351">
        <v>228.91643389415259</v>
      </c>
      <c r="FH81" s="351">
        <v>241.42117156630266</v>
      </c>
      <c r="FI81" s="351">
        <v>244.9833721733342</v>
      </c>
      <c r="FJ81" s="351">
        <v>248.71395213636401</v>
      </c>
      <c r="FK81" s="351">
        <v>233.36334196609005</v>
      </c>
      <c r="FL81" s="351">
        <v>183.66391968896204</v>
      </c>
      <c r="FM81" s="351">
        <v>221.79103996636897</v>
      </c>
      <c r="FN81" s="351">
        <v>218.18365988538503</v>
      </c>
      <c r="FO81" s="351">
        <v>188.08730681561434</v>
      </c>
      <c r="FP81" s="351">
        <v>222.69129999726653</v>
      </c>
      <c r="FQ81" s="389"/>
      <c r="FR81" s="22">
        <v>1710.7341597710295</v>
      </c>
      <c r="FS81" s="22">
        <v>1962.381265809342</v>
      </c>
      <c r="FT81" s="22">
        <v>2007.8453367169416</v>
      </c>
      <c r="FU81" s="22">
        <v>2144.3059474308266</v>
      </c>
      <c r="FV81" s="22">
        <v>2377.1502284666544</v>
      </c>
      <c r="FW81" s="22">
        <v>2484.2422816633975</v>
      </c>
      <c r="FX81" s="22">
        <v>2793.3859090420938</v>
      </c>
      <c r="FY81" s="296">
        <v>2727.3954454824307</v>
      </c>
      <c r="FZ81" s="351">
        <v>2826.8259259329511</v>
      </c>
      <c r="GA81" s="351">
        <v>2981.5917146518532</v>
      </c>
      <c r="GB81" s="351">
        <v>3166.4802074687477</v>
      </c>
      <c r="GC81" s="351">
        <v>2555.3063316082671</v>
      </c>
      <c r="GD81" s="351">
        <f>'EDE''s'!C81</f>
        <v>1034.4172263535968</v>
      </c>
      <c r="GE81" s="351">
        <f>'EDE''s'!D81</f>
        <v>1032.616494692051</v>
      </c>
      <c r="GF81" s="393"/>
      <c r="GG81" s="393"/>
      <c r="GH81" s="393"/>
      <c r="GI81" s="393"/>
      <c r="GJ81" s="393"/>
      <c r="GK81" s="393"/>
      <c r="GL81" s="393"/>
      <c r="GM81" s="393"/>
    </row>
    <row r="82" spans="1:195" ht="13.8" x14ac:dyDescent="0.3">
      <c r="A82" s="46"/>
      <c r="B82" s="24"/>
      <c r="C82" s="271"/>
      <c r="D82" s="271"/>
      <c r="E82" s="271"/>
      <c r="F82" s="272"/>
      <c r="G82" s="271"/>
      <c r="H82" s="271"/>
      <c r="I82" s="271"/>
      <c r="J82" s="272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83"/>
      <c r="CS82" s="283"/>
      <c r="CT82" s="293"/>
      <c r="CU82" s="293"/>
      <c r="CV82" s="293"/>
      <c r="CW82" s="293"/>
      <c r="CX82" s="293"/>
      <c r="CY82" s="293"/>
      <c r="CZ82" s="293"/>
      <c r="DA82" s="293"/>
      <c r="DB82" s="293"/>
      <c r="DC82" s="293"/>
      <c r="DD82" s="293"/>
      <c r="DE82" s="293"/>
      <c r="DF82" s="293"/>
      <c r="DG82" s="293"/>
      <c r="DH82" s="293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U82" s="293"/>
      <c r="DV82" s="293"/>
      <c r="DW82" s="293"/>
      <c r="DX82" s="293"/>
      <c r="DY82" s="293"/>
      <c r="DZ82" s="293"/>
      <c r="EA82" s="293"/>
      <c r="EB82" s="293"/>
      <c r="EC82" s="293"/>
      <c r="ED82" s="293"/>
      <c r="EE82" s="293"/>
      <c r="EF82" s="293"/>
      <c r="EG82" s="293"/>
      <c r="EH82" s="293"/>
      <c r="EI82" s="293"/>
      <c r="EJ82" s="293"/>
      <c r="EK82" s="293"/>
      <c r="EL82" s="293"/>
      <c r="EM82" s="293"/>
      <c r="EN82" s="293"/>
      <c r="EO82" s="293"/>
      <c r="EP82" s="293"/>
      <c r="EQ82" s="293"/>
      <c r="ER82" s="293"/>
      <c r="ES82" s="293"/>
      <c r="ET82" s="293"/>
      <c r="EU82" s="293"/>
      <c r="EV82" s="293"/>
      <c r="EW82" s="293"/>
      <c r="EX82" s="293"/>
      <c r="EY82" s="293"/>
      <c r="EZ82" s="293"/>
      <c r="FA82" s="293"/>
      <c r="FB82" s="293"/>
      <c r="FC82" s="293"/>
      <c r="FD82" s="293"/>
      <c r="FE82" s="293"/>
      <c r="FF82" s="293"/>
      <c r="FG82" s="293"/>
      <c r="FH82" s="293"/>
      <c r="FI82" s="293"/>
      <c r="FJ82" s="293"/>
      <c r="FK82" s="293"/>
      <c r="FL82" s="293"/>
      <c r="FM82" s="293"/>
      <c r="FN82" s="293"/>
      <c r="FO82" s="293"/>
      <c r="FP82" s="293"/>
      <c r="FQ82" s="389"/>
      <c r="FR82" s="25"/>
      <c r="FS82" s="25"/>
      <c r="FT82" s="25"/>
      <c r="FU82" s="25"/>
      <c r="FV82" s="25"/>
      <c r="FW82" s="25"/>
      <c r="FX82" s="25"/>
      <c r="FY82" s="293"/>
      <c r="FZ82" s="293"/>
      <c r="GA82" s="293"/>
      <c r="GB82" s="293"/>
      <c r="GC82" s="293"/>
      <c r="GD82" s="293"/>
      <c r="GE82" s="293"/>
      <c r="GF82" s="393"/>
      <c r="GG82" s="393"/>
      <c r="GH82" s="393"/>
      <c r="GI82" s="393"/>
      <c r="GJ82" s="393"/>
      <c r="GK82" s="393"/>
      <c r="GL82" s="393"/>
      <c r="GM82" s="393"/>
    </row>
    <row r="83" spans="1:195" ht="13.8" x14ac:dyDescent="0.3">
      <c r="A83" s="46"/>
      <c r="B83" s="42" t="s">
        <v>34</v>
      </c>
      <c r="C83" s="273">
        <v>672.77949064751579</v>
      </c>
      <c r="D83" s="273">
        <v>550.57401817438097</v>
      </c>
      <c r="E83" s="273">
        <v>122.20547247313482</v>
      </c>
      <c r="F83" s="276">
        <v>0.22196011515100081</v>
      </c>
      <c r="G83" s="274"/>
      <c r="H83" s="273">
        <v>542.09163198344231</v>
      </c>
      <c r="I83" s="273">
        <v>8.4823861909386551</v>
      </c>
      <c r="J83" s="276">
        <v>1.5647513612971141E-2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85">
        <v>114.52137586714174</v>
      </c>
      <c r="CS83" s="285">
        <v>117.69835007997813</v>
      </c>
      <c r="CT83" s="349">
        <v>121.63846025052204</v>
      </c>
      <c r="CU83" s="349">
        <v>118.58071049953293</v>
      </c>
      <c r="CV83" s="349">
        <v>125.39083005207686</v>
      </c>
      <c r="CW83" s="349">
        <v>121.18890280733086</v>
      </c>
      <c r="CX83" s="349">
        <v>134.33839938996712</v>
      </c>
      <c r="CY83" s="349">
        <v>133.77321449223919</v>
      </c>
      <c r="CZ83" s="349">
        <v>133.84684676232081</v>
      </c>
      <c r="DA83" s="349">
        <v>134.16024423169756</v>
      </c>
      <c r="DB83" s="349">
        <v>128.87909119284635</v>
      </c>
      <c r="DC83" s="349">
        <v>128.38059268525666</v>
      </c>
      <c r="DD83" s="349">
        <v>109.04946359452416</v>
      </c>
      <c r="DE83" s="349">
        <v>112.11097304243036</v>
      </c>
      <c r="DF83" s="349">
        <v>121.56717304172038</v>
      </c>
      <c r="DG83" s="349">
        <v>117.08291671844177</v>
      </c>
      <c r="DH83" s="349">
        <v>125.80500843020857</v>
      </c>
      <c r="DI83" s="349">
        <v>127.77540945150911</v>
      </c>
      <c r="DJ83" s="349">
        <v>135.01319409942772</v>
      </c>
      <c r="DK83" s="349">
        <v>140.10678804069502</v>
      </c>
      <c r="DL83" s="349">
        <v>138.83326296109519</v>
      </c>
      <c r="DM83" s="349">
        <v>140.9958699983975</v>
      </c>
      <c r="DN83" s="349">
        <v>136.28798243589932</v>
      </c>
      <c r="DO83" s="349">
        <v>132.18924837990983</v>
      </c>
      <c r="DP83" s="349">
        <v>114.91697998397959</v>
      </c>
      <c r="DQ83" s="349">
        <v>112.68830434530044</v>
      </c>
      <c r="DR83" s="349">
        <v>123.09796541967958</v>
      </c>
      <c r="DS83" s="349">
        <v>112.83209773292566</v>
      </c>
      <c r="DT83" s="349">
        <v>131.37402031304532</v>
      </c>
      <c r="DU83" s="349">
        <v>136.5586092304124</v>
      </c>
      <c r="DV83" s="349">
        <v>141.7883520743668</v>
      </c>
      <c r="DW83" s="349">
        <v>146.34155999426432</v>
      </c>
      <c r="DX83" s="349">
        <v>140.88414130585048</v>
      </c>
      <c r="DY83" s="349">
        <v>146.67865897074074</v>
      </c>
      <c r="DZ83" s="349">
        <v>135.93850500105614</v>
      </c>
      <c r="EA83" s="349">
        <v>131.21342249054806</v>
      </c>
      <c r="EB83" s="349">
        <v>121.7572402200756</v>
      </c>
      <c r="EC83" s="349">
        <v>120.55621108721766</v>
      </c>
      <c r="ED83" s="349">
        <v>131.42597109799982</v>
      </c>
      <c r="EE83" s="349">
        <v>129.61738226692199</v>
      </c>
      <c r="EF83" s="349">
        <v>140.37974982785624</v>
      </c>
      <c r="EG83" s="349">
        <v>139.08305860172072</v>
      </c>
      <c r="EH83" s="349">
        <v>151.04986488936237</v>
      </c>
      <c r="EI83" s="349">
        <v>151.03536340698795</v>
      </c>
      <c r="EJ83" s="349">
        <v>147.54476388655991</v>
      </c>
      <c r="EK83" s="349">
        <v>148.07124601090095</v>
      </c>
      <c r="EL83" s="349">
        <v>134.15086848008411</v>
      </c>
      <c r="EM83" s="349">
        <v>134.00143905958413</v>
      </c>
      <c r="EN83" s="349">
        <v>125.66281142132421</v>
      </c>
      <c r="EO83" s="349">
        <v>116.02133000364228</v>
      </c>
      <c r="EP83" s="349">
        <v>104.317915227892</v>
      </c>
      <c r="EQ83" s="349">
        <v>92.611017399022955</v>
      </c>
      <c r="ER83" s="349">
        <v>103.47855793156089</v>
      </c>
      <c r="ES83" s="349">
        <v>108.10491142516685</v>
      </c>
      <c r="ET83" s="349">
        <v>124.03565254588503</v>
      </c>
      <c r="EU83" s="349">
        <v>128.3030582254373</v>
      </c>
      <c r="EV83" s="349">
        <v>127.37448641952702</v>
      </c>
      <c r="EW83" s="349">
        <v>134.32915417418789</v>
      </c>
      <c r="EX83" s="349">
        <v>123.47972903781559</v>
      </c>
      <c r="EY83" s="349">
        <v>121.49707155400816</v>
      </c>
      <c r="EZ83" s="349">
        <v>97.215260587078802</v>
      </c>
      <c r="FA83" s="349">
        <v>105.52467536646468</v>
      </c>
      <c r="FB83" s="349">
        <v>116.83262692066108</v>
      </c>
      <c r="FC83" s="349">
        <v>112.58861232388097</v>
      </c>
      <c r="FD83" s="349">
        <v>118.41284297629547</v>
      </c>
      <c r="FE83" s="349">
        <v>124.18137148312508</v>
      </c>
      <c r="FF83" s="349">
        <v>132.06978345555893</v>
      </c>
      <c r="FG83" s="349">
        <v>131.51302167956288</v>
      </c>
      <c r="FH83" s="349">
        <v>136.07541083248191</v>
      </c>
      <c r="FI83" s="349">
        <v>142.39218713968688</v>
      </c>
      <c r="FJ83" s="349">
        <v>139.51989875480052</v>
      </c>
      <c r="FK83" s="349">
        <v>141.41566543619729</v>
      </c>
      <c r="FL83" s="349">
        <v>119.67660403422533</v>
      </c>
      <c r="FM83" s="349">
        <v>127.23068976103629</v>
      </c>
      <c r="FN83" s="349">
        <v>136.81796327461183</v>
      </c>
      <c r="FO83" s="349">
        <v>134.86101612564195</v>
      </c>
      <c r="FP83" s="349">
        <v>154.19321745200034</v>
      </c>
      <c r="FQ83" s="389"/>
      <c r="FR83" s="28">
        <v>1095.8884688221433</v>
      </c>
      <c r="FS83" s="28">
        <v>1216.1970546141833</v>
      </c>
      <c r="FT83" s="28">
        <v>1365.0636999610501</v>
      </c>
      <c r="FU83" s="28">
        <v>1466.0875168173238</v>
      </c>
      <c r="FV83" s="28">
        <v>1473.9908453477676</v>
      </c>
      <c r="FW83" s="28">
        <v>1494.884319092153</v>
      </c>
      <c r="FX83" s="28">
        <v>1523.7371134225809</v>
      </c>
      <c r="FY83" s="295">
        <v>1512.3970183109104</v>
      </c>
      <c r="FZ83" s="349">
        <v>1536.8172901942589</v>
      </c>
      <c r="GA83" s="349">
        <v>1574.3126168621695</v>
      </c>
      <c r="GB83" s="349">
        <v>1648.6731588352714</v>
      </c>
      <c r="GC83" s="349">
        <v>1409.2156953654701</v>
      </c>
      <c r="GD83" s="349">
        <f>'EDE''s'!C83</f>
        <v>672.77949064751579</v>
      </c>
      <c r="GE83" s="349">
        <f>'EDE''s'!D83</f>
        <v>550.57401817438097</v>
      </c>
      <c r="GF83" s="393"/>
      <c r="GG83" s="393"/>
      <c r="GH83" s="393"/>
      <c r="GI83" s="393"/>
      <c r="GJ83" s="393"/>
      <c r="GK83" s="393"/>
      <c r="GL83" s="393"/>
      <c r="GM83" s="393"/>
    </row>
    <row r="84" spans="1:195" ht="13.8" x14ac:dyDescent="0.3">
      <c r="A84" s="46"/>
      <c r="B84" s="21" t="s">
        <v>18</v>
      </c>
      <c r="C84" s="275">
        <v>231.17391971685356</v>
      </c>
      <c r="D84" s="275">
        <v>182.54092057257932</v>
      </c>
      <c r="E84" s="275">
        <v>48.632999144274237</v>
      </c>
      <c r="F84" s="272">
        <v>0.26642244923344449</v>
      </c>
      <c r="G84" s="271"/>
      <c r="H84" s="275">
        <v>174.12013725158067</v>
      </c>
      <c r="I84" s="275">
        <v>8.4207833209986518</v>
      </c>
      <c r="J84" s="272">
        <v>4.8361915249536751E-2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86">
        <v>35.468119527618917</v>
      </c>
      <c r="CS84" s="286">
        <v>34.981958018717386</v>
      </c>
      <c r="CT84" s="351">
        <v>36.791475479275348</v>
      </c>
      <c r="CU84" s="351">
        <v>35.419711463252746</v>
      </c>
      <c r="CV84" s="351">
        <v>38.089251132008677</v>
      </c>
      <c r="CW84" s="351">
        <v>38.604383443987949</v>
      </c>
      <c r="CX84" s="351">
        <v>41.022695199681785</v>
      </c>
      <c r="CY84" s="351">
        <v>43.338965121393151</v>
      </c>
      <c r="CZ84" s="351">
        <v>42.095097098867988</v>
      </c>
      <c r="DA84" s="351">
        <v>43.023547550593278</v>
      </c>
      <c r="DB84" s="351">
        <v>40.220413946995826</v>
      </c>
      <c r="DC84" s="351">
        <v>40.894520187659104</v>
      </c>
      <c r="DD84" s="351">
        <v>36.256170567170912</v>
      </c>
      <c r="DE84" s="351">
        <v>33.976953766195862</v>
      </c>
      <c r="DF84" s="351">
        <v>36.570687889180078</v>
      </c>
      <c r="DG84" s="351">
        <v>35.815593146887167</v>
      </c>
      <c r="DH84" s="351">
        <v>38.074906857698728</v>
      </c>
      <c r="DI84" s="351">
        <v>38.741562350174036</v>
      </c>
      <c r="DJ84" s="351">
        <v>42.783348582518443</v>
      </c>
      <c r="DK84" s="351">
        <v>43.717702000455496</v>
      </c>
      <c r="DL84" s="351">
        <v>43.26348359914094</v>
      </c>
      <c r="DM84" s="351">
        <v>44.8432253158226</v>
      </c>
      <c r="DN84" s="351">
        <v>42.220101938152816</v>
      </c>
      <c r="DO84" s="351">
        <v>42.604691343612693</v>
      </c>
      <c r="DP84" s="351">
        <v>38.409219466102563</v>
      </c>
      <c r="DQ84" s="351">
        <v>32.916050827146506</v>
      </c>
      <c r="DR84" s="351">
        <v>36.999470395167961</v>
      </c>
      <c r="DS84" s="351">
        <v>35.522150250001218</v>
      </c>
      <c r="DT84" s="351">
        <v>40.339345163959706</v>
      </c>
      <c r="DU84" s="351">
        <v>42.363884600785241</v>
      </c>
      <c r="DV84" s="351">
        <v>44.131659475325435</v>
      </c>
      <c r="DW84" s="351">
        <v>45.883504301848596</v>
      </c>
      <c r="DX84" s="351">
        <v>45.433518936677011</v>
      </c>
      <c r="DY84" s="351">
        <v>46.389410850402228</v>
      </c>
      <c r="DZ84" s="351">
        <v>43.678128505615966</v>
      </c>
      <c r="EA84" s="351">
        <v>42.585078126275477</v>
      </c>
      <c r="EB84" s="351">
        <v>38.048904409837</v>
      </c>
      <c r="EC84" s="351">
        <v>37.754104502109954</v>
      </c>
      <c r="ED84" s="351">
        <v>40.098570027822625</v>
      </c>
      <c r="EE84" s="351">
        <v>38.510826940762932</v>
      </c>
      <c r="EF84" s="351">
        <v>43.447799235838893</v>
      </c>
      <c r="EG84" s="351">
        <v>42.536353235813252</v>
      </c>
      <c r="EH84" s="351">
        <v>46.643614382006632</v>
      </c>
      <c r="EI84" s="351">
        <v>47.589625588375604</v>
      </c>
      <c r="EJ84" s="351">
        <v>47.395153732026969</v>
      </c>
      <c r="EK84" s="351">
        <v>47.850441670499038</v>
      </c>
      <c r="EL84" s="351">
        <v>43.760992534018108</v>
      </c>
      <c r="EM84" s="351">
        <v>44.654725701664312</v>
      </c>
      <c r="EN84" s="351">
        <v>38.892557223319471</v>
      </c>
      <c r="EO84" s="351">
        <v>38.031501866776921</v>
      </c>
      <c r="EP84" s="351">
        <v>32.458500892651749</v>
      </c>
      <c r="EQ84" s="351">
        <v>29.938498821813823</v>
      </c>
      <c r="ER84" s="351">
        <v>34.799078447018708</v>
      </c>
      <c r="ES84" s="351">
        <v>37.540321253715064</v>
      </c>
      <c r="ET84" s="351">
        <v>42.548487279159211</v>
      </c>
      <c r="EU84" s="351">
        <v>43.671400020870955</v>
      </c>
      <c r="EV84" s="351">
        <v>43.35894637772531</v>
      </c>
      <c r="EW84" s="351">
        <v>44.388293960765253</v>
      </c>
      <c r="EX84" s="351">
        <v>41.443636059316184</v>
      </c>
      <c r="EY84" s="351">
        <v>41.292521063911934</v>
      </c>
      <c r="EZ84" s="351">
        <v>32.852600624122807</v>
      </c>
      <c r="FA84" s="351">
        <v>35.270067200952866</v>
      </c>
      <c r="FB84" s="351">
        <v>38.145818814559362</v>
      </c>
      <c r="FC84" s="351">
        <v>36.816095290434639</v>
      </c>
      <c r="FD84" s="351">
        <v>39.45633864250965</v>
      </c>
      <c r="FE84" s="351">
        <v>41.832812176119397</v>
      </c>
      <c r="FF84" s="351">
        <v>44.516228353590733</v>
      </c>
      <c r="FG84" s="351">
        <v>45.369816623200087</v>
      </c>
      <c r="FH84" s="351">
        <v>47.215044078836598</v>
      </c>
      <c r="FI84" s="351">
        <v>49.789854781563818</v>
      </c>
      <c r="FJ84" s="351">
        <v>46.341236597703023</v>
      </c>
      <c r="FK84" s="351">
        <v>47.332067113940425</v>
      </c>
      <c r="FL84" s="351">
        <v>42.186437839724761</v>
      </c>
      <c r="FM84" s="351">
        <v>42.356110471587293</v>
      </c>
      <c r="FN84" s="351">
        <v>46.11566573528269</v>
      </c>
      <c r="FO84" s="351">
        <v>46.880177733149722</v>
      </c>
      <c r="FP84" s="351">
        <v>53.635527937109096</v>
      </c>
      <c r="FQ84" s="389"/>
      <c r="FR84" s="22">
        <v>334.9428833306971</v>
      </c>
      <c r="FS84" s="22">
        <v>364.98795570034252</v>
      </c>
      <c r="FT84" s="22">
        <v>395.23410362094472</v>
      </c>
      <c r="FU84" s="22">
        <v>418.731872704875</v>
      </c>
      <c r="FV84" s="22">
        <v>429.60476280680211</v>
      </c>
      <c r="FW84" s="22">
        <v>444.67145623172127</v>
      </c>
      <c r="FX84" s="22">
        <v>459.00154887984331</v>
      </c>
      <c r="FY84" s="296">
        <v>469.95013817005218</v>
      </c>
      <c r="FZ84" s="351">
        <v>478.86842735700981</v>
      </c>
      <c r="GA84" s="351">
        <v>494.65142089930782</v>
      </c>
      <c r="GB84" s="351">
        <v>518.29111196077531</v>
      </c>
      <c r="GC84" s="351">
        <v>468.36374326704464</v>
      </c>
      <c r="GD84" s="351">
        <f>'EDE''s'!C84</f>
        <v>231.17391971685356</v>
      </c>
      <c r="GE84" s="351">
        <f>'EDE''s'!D84</f>
        <v>182.54092057257932</v>
      </c>
      <c r="GF84" s="393"/>
      <c r="GG84" s="393"/>
      <c r="GH84" s="393"/>
      <c r="GI84" s="393"/>
      <c r="GJ84" s="393"/>
      <c r="GK84" s="393"/>
      <c r="GL84" s="393"/>
      <c r="GM84" s="393"/>
    </row>
    <row r="85" spans="1:195" ht="13.8" x14ac:dyDescent="0.3">
      <c r="A85" s="46"/>
      <c r="B85" s="21" t="s">
        <v>19</v>
      </c>
      <c r="C85" s="275">
        <v>269.53911953219648</v>
      </c>
      <c r="D85" s="275">
        <v>225.11874028800628</v>
      </c>
      <c r="E85" s="275">
        <v>44.420379244190201</v>
      </c>
      <c r="F85" s="272">
        <v>0.1973197752766423</v>
      </c>
      <c r="G85" s="271"/>
      <c r="H85" s="275">
        <v>229.43473955034412</v>
      </c>
      <c r="I85" s="275">
        <v>-4.31599926233784</v>
      </c>
      <c r="J85" s="272">
        <v>-1.8811446212533105E-2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86">
        <v>41.794624180431128</v>
      </c>
      <c r="CS85" s="286">
        <v>45.685205670590683</v>
      </c>
      <c r="CT85" s="351">
        <v>47.295262024826165</v>
      </c>
      <c r="CU85" s="351">
        <v>46.616488432291519</v>
      </c>
      <c r="CV85" s="351">
        <v>47.797844995317249</v>
      </c>
      <c r="CW85" s="351">
        <v>44.791509221015339</v>
      </c>
      <c r="CX85" s="351">
        <v>53.976395696226483</v>
      </c>
      <c r="CY85" s="351">
        <v>54.950797260799867</v>
      </c>
      <c r="CZ85" s="351">
        <v>52.995204464577334</v>
      </c>
      <c r="DA85" s="351">
        <v>52.539461270624436</v>
      </c>
      <c r="DB85" s="351">
        <v>53.217012378166451</v>
      </c>
      <c r="DC85" s="351">
        <v>53.726775207880316</v>
      </c>
      <c r="DD85" s="351">
        <v>43.249928446139762</v>
      </c>
      <c r="DE85" s="351">
        <v>45.582883103430476</v>
      </c>
      <c r="DF85" s="351">
        <v>50.648541700687808</v>
      </c>
      <c r="DG85" s="351">
        <v>47.308823813276426</v>
      </c>
      <c r="DH85" s="351">
        <v>50.246301393758671</v>
      </c>
      <c r="DI85" s="351">
        <v>51.050905802387177</v>
      </c>
      <c r="DJ85" s="351">
        <v>54.350514692823104</v>
      </c>
      <c r="DK85" s="351">
        <v>56.312723756087244</v>
      </c>
      <c r="DL85" s="351">
        <v>56.489627715286019</v>
      </c>
      <c r="DM85" s="351">
        <v>57.967334928522149</v>
      </c>
      <c r="DN85" s="351">
        <v>54.628948957253954</v>
      </c>
      <c r="DO85" s="351">
        <v>53.256610320118931</v>
      </c>
      <c r="DP85" s="351">
        <v>43.924255602823351</v>
      </c>
      <c r="DQ85" s="351">
        <v>45.877957428123395</v>
      </c>
      <c r="DR85" s="351">
        <v>49.689423551887018</v>
      </c>
      <c r="DS85" s="351">
        <v>44.5367699370412</v>
      </c>
      <c r="DT85" s="351">
        <v>52.135100498162103</v>
      </c>
      <c r="DU85" s="351">
        <v>55.305084646909123</v>
      </c>
      <c r="DV85" s="351">
        <v>57.487569543666801</v>
      </c>
      <c r="DW85" s="351">
        <v>58.79290723984591</v>
      </c>
      <c r="DX85" s="351">
        <v>55.507620164271152</v>
      </c>
      <c r="DY85" s="351">
        <v>59.789541340819937</v>
      </c>
      <c r="DZ85" s="351">
        <v>53.371886994966481</v>
      </c>
      <c r="EA85" s="351">
        <v>52.342718227845545</v>
      </c>
      <c r="EB85" s="351">
        <v>47.627313006369285</v>
      </c>
      <c r="EC85" s="351">
        <v>47.326116205089612</v>
      </c>
      <c r="ED85" s="351">
        <v>52.52073604243855</v>
      </c>
      <c r="EE85" s="351">
        <v>49.560190891829528</v>
      </c>
      <c r="EF85" s="351">
        <v>56.419966296253712</v>
      </c>
      <c r="EG85" s="351">
        <v>57.294679147293174</v>
      </c>
      <c r="EH85" s="351">
        <v>59.881720940357205</v>
      </c>
      <c r="EI85" s="351">
        <v>60.202468504525115</v>
      </c>
      <c r="EJ85" s="351">
        <v>56.581725962212808</v>
      </c>
      <c r="EK85" s="351">
        <v>60.941051416722424</v>
      </c>
      <c r="EL85" s="351">
        <v>54.670196454264541</v>
      </c>
      <c r="EM85" s="351">
        <v>54.254380916538011</v>
      </c>
      <c r="EN85" s="351">
        <v>52.551788557223389</v>
      </c>
      <c r="EO85" s="351">
        <v>50.875111190142277</v>
      </c>
      <c r="EP85" s="351">
        <v>44.649378242205216</v>
      </c>
      <c r="EQ85" s="351">
        <v>39.86827749248701</v>
      </c>
      <c r="ER85" s="351">
        <v>41.490184068286233</v>
      </c>
      <c r="ES85" s="351">
        <v>43.729353081974395</v>
      </c>
      <c r="ET85" s="351">
        <v>51.767895622950498</v>
      </c>
      <c r="EU85" s="351">
        <v>53.477024276584217</v>
      </c>
      <c r="EV85" s="351">
        <v>51.15141056465562</v>
      </c>
      <c r="EW85" s="351">
        <v>57.254528466571273</v>
      </c>
      <c r="EX85" s="351">
        <v>50.085779445865036</v>
      </c>
      <c r="EY85" s="351">
        <v>49.626583487040435</v>
      </c>
      <c r="EZ85" s="351">
        <v>39.983413821102161</v>
      </c>
      <c r="FA85" s="351">
        <v>42.473617625069309</v>
      </c>
      <c r="FB85" s="351">
        <v>48.311065632062615</v>
      </c>
      <c r="FC85" s="351">
        <v>46.022402297867082</v>
      </c>
      <c r="FD85" s="351">
        <v>48.328240911905105</v>
      </c>
      <c r="FE85" s="351">
        <v>50.094607728209425</v>
      </c>
      <c r="FF85" s="351">
        <v>53.619997274792681</v>
      </c>
      <c r="FG85" s="351">
        <v>53.97019741588128</v>
      </c>
      <c r="FH85" s="351">
        <v>54.463212641522112</v>
      </c>
      <c r="FI85" s="351">
        <v>56.787505045293166</v>
      </c>
      <c r="FJ85" s="351">
        <v>57.593003629305699</v>
      </c>
      <c r="FK85" s="351">
        <v>58.873468233086285</v>
      </c>
      <c r="FL85" s="351">
        <v>49.194562394221812</v>
      </c>
      <c r="FM85" s="351">
        <v>50.188438165789407</v>
      </c>
      <c r="FN85" s="351">
        <v>55.22008270563272</v>
      </c>
      <c r="FO85" s="351">
        <v>54.4615180815915</v>
      </c>
      <c r="FP85" s="351">
        <v>60.474518184961063</v>
      </c>
      <c r="FQ85" s="389"/>
      <c r="FR85" s="22">
        <v>474.07473405180315</v>
      </c>
      <c r="FS85" s="22">
        <v>509.06323756847081</v>
      </c>
      <c r="FT85" s="22">
        <v>577.2827848802192</v>
      </c>
      <c r="FU85" s="22">
        <v>620.84368373034238</v>
      </c>
      <c r="FV85" s="22">
        <v>604.43133690888635</v>
      </c>
      <c r="FW85" s="22">
        <v>604.49305097314254</v>
      </c>
      <c r="FX85" s="22">
        <v>592.9968155520852</v>
      </c>
      <c r="FY85" s="296">
        <v>595.38658080274695</v>
      </c>
      <c r="FZ85" s="351">
        <v>621.0931446297717</v>
      </c>
      <c r="GA85" s="351">
        <v>628.76083517636209</v>
      </c>
      <c r="GB85" s="351">
        <v>657.28054578389401</v>
      </c>
      <c r="GC85" s="351">
        <v>586.52731449598559</v>
      </c>
      <c r="GD85" s="351">
        <f>'EDE''s'!C85</f>
        <v>269.53911953219648</v>
      </c>
      <c r="GE85" s="351">
        <f>'EDE''s'!D85</f>
        <v>225.11874028800628</v>
      </c>
      <c r="GF85" s="393"/>
      <c r="GG85" s="393"/>
      <c r="GH85" s="393"/>
      <c r="GI85" s="393"/>
      <c r="GJ85" s="393"/>
      <c r="GK85" s="393"/>
      <c r="GL85" s="393"/>
      <c r="GM85" s="393"/>
    </row>
    <row r="86" spans="1:195" ht="13.8" x14ac:dyDescent="0.3">
      <c r="A86" s="46"/>
      <c r="B86" s="21" t="s">
        <v>20</v>
      </c>
      <c r="C86" s="275">
        <v>172.06645139846569</v>
      </c>
      <c r="D86" s="275">
        <v>142.91435731379539</v>
      </c>
      <c r="E86" s="275">
        <v>29.152094084670296</v>
      </c>
      <c r="F86" s="272">
        <v>0.20398296317186229</v>
      </c>
      <c r="G86" s="271"/>
      <c r="H86" s="275">
        <v>138.53675518151752</v>
      </c>
      <c r="I86" s="275">
        <v>4.3776021322778718</v>
      </c>
      <c r="J86" s="272">
        <v>3.1598849897575026E-2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86">
        <v>37.258632159091704</v>
      </c>
      <c r="CS86" s="286">
        <v>37.031186390670051</v>
      </c>
      <c r="CT86" s="351">
        <v>37.551722746420538</v>
      </c>
      <c r="CU86" s="351">
        <v>36.544510603988662</v>
      </c>
      <c r="CV86" s="351">
        <v>39.503733924750946</v>
      </c>
      <c r="CW86" s="351">
        <v>37.793010142327581</v>
      </c>
      <c r="CX86" s="351">
        <v>39.339308494058848</v>
      </c>
      <c r="CY86" s="351">
        <v>35.483452110046173</v>
      </c>
      <c r="CZ86" s="351">
        <v>38.756545198875479</v>
      </c>
      <c r="DA86" s="351">
        <v>38.597235410479854</v>
      </c>
      <c r="DB86" s="351">
        <v>35.441664867684068</v>
      </c>
      <c r="DC86" s="351">
        <v>33.759297289717246</v>
      </c>
      <c r="DD86" s="351">
        <v>29.543364581213488</v>
      </c>
      <c r="DE86" s="351">
        <v>32.551136172804021</v>
      </c>
      <c r="DF86" s="351">
        <v>34.347943451852487</v>
      </c>
      <c r="DG86" s="351">
        <v>33.95849975827818</v>
      </c>
      <c r="DH86" s="351">
        <v>37.483800178751181</v>
      </c>
      <c r="DI86" s="351">
        <v>37.982941298947893</v>
      </c>
      <c r="DJ86" s="351">
        <v>37.879330824086153</v>
      </c>
      <c r="DK86" s="351">
        <v>40.076362284152282</v>
      </c>
      <c r="DL86" s="351">
        <v>39.080151646668234</v>
      </c>
      <c r="DM86" s="351">
        <v>38.18530975405276</v>
      </c>
      <c r="DN86" s="351">
        <v>39.438931540492547</v>
      </c>
      <c r="DO86" s="351">
        <v>36.327946716178197</v>
      </c>
      <c r="DP86" s="351">
        <v>32.58350491505368</v>
      </c>
      <c r="DQ86" s="351">
        <v>33.894296090030537</v>
      </c>
      <c r="DR86" s="351">
        <v>36.409071472624596</v>
      </c>
      <c r="DS86" s="351">
        <v>32.773177545883236</v>
      </c>
      <c r="DT86" s="351">
        <v>38.899574650923512</v>
      </c>
      <c r="DU86" s="351">
        <v>38.889639982718023</v>
      </c>
      <c r="DV86" s="351">
        <v>40.169123055374556</v>
      </c>
      <c r="DW86" s="351">
        <v>41.665148452569817</v>
      </c>
      <c r="DX86" s="351">
        <v>39.943002204902321</v>
      </c>
      <c r="DY86" s="351">
        <v>40.499706779518576</v>
      </c>
      <c r="DZ86" s="351">
        <v>38.888489500473689</v>
      </c>
      <c r="EA86" s="351">
        <v>36.285626136427013</v>
      </c>
      <c r="EB86" s="351">
        <v>36.08102280386931</v>
      </c>
      <c r="EC86" s="351">
        <v>35.475990380018082</v>
      </c>
      <c r="ED86" s="351">
        <v>38.806665027738646</v>
      </c>
      <c r="EE86" s="351">
        <v>41.546364434329526</v>
      </c>
      <c r="EF86" s="351">
        <v>40.511984295763646</v>
      </c>
      <c r="EG86" s="351">
        <v>39.252026218614297</v>
      </c>
      <c r="EH86" s="351">
        <v>44.524529566998517</v>
      </c>
      <c r="EI86" s="351">
        <v>43.243269314087229</v>
      </c>
      <c r="EJ86" s="351">
        <v>43.567884192320108</v>
      </c>
      <c r="EK86" s="351">
        <v>39.279752923679482</v>
      </c>
      <c r="EL86" s="351">
        <v>35.719679491801443</v>
      </c>
      <c r="EM86" s="351">
        <v>35.092332441381814</v>
      </c>
      <c r="EN86" s="351">
        <v>34.218465640781346</v>
      </c>
      <c r="EO86" s="351">
        <v>27.114716946723078</v>
      </c>
      <c r="EP86" s="351">
        <v>27.210036093035026</v>
      </c>
      <c r="EQ86" s="351">
        <v>22.804241084722122</v>
      </c>
      <c r="ER86" s="351">
        <v>27.189295416255952</v>
      </c>
      <c r="ES86" s="351">
        <v>26.835237089477396</v>
      </c>
      <c r="ET86" s="351">
        <v>29.719269643775323</v>
      </c>
      <c r="EU86" s="351">
        <v>31.154633927982122</v>
      </c>
      <c r="EV86" s="351">
        <v>32.864129477146086</v>
      </c>
      <c r="EW86" s="351">
        <v>32.686331746851373</v>
      </c>
      <c r="EX86" s="351">
        <v>31.950313532634361</v>
      </c>
      <c r="EY86" s="351">
        <v>30.577967003055797</v>
      </c>
      <c r="EZ86" s="351">
        <v>24.37924614185383</v>
      </c>
      <c r="FA86" s="351">
        <v>27.780990540442506</v>
      </c>
      <c r="FB86" s="351">
        <v>30.375742474039104</v>
      </c>
      <c r="FC86" s="351">
        <v>29.750114735579238</v>
      </c>
      <c r="FD86" s="351">
        <v>30.628263421880703</v>
      </c>
      <c r="FE86" s="351">
        <v>32.253951578796269</v>
      </c>
      <c r="FF86" s="351">
        <v>33.933557827175505</v>
      </c>
      <c r="FG86" s="351">
        <v>32.173007640481515</v>
      </c>
      <c r="FH86" s="351">
        <v>34.397154112123189</v>
      </c>
      <c r="FI86" s="351">
        <v>35.814827312829898</v>
      </c>
      <c r="FJ86" s="351">
        <v>35.585658527791807</v>
      </c>
      <c r="FK86" s="351">
        <v>35.210130089170576</v>
      </c>
      <c r="FL86" s="351">
        <v>28.295603800278766</v>
      </c>
      <c r="FM86" s="351">
        <v>34.686141123659596</v>
      </c>
      <c r="FN86" s="351">
        <v>35.482214833696432</v>
      </c>
      <c r="FO86" s="351">
        <v>33.519320310900731</v>
      </c>
      <c r="FP86" s="351">
        <v>40.083171329930174</v>
      </c>
      <c r="FQ86" s="389"/>
      <c r="FR86" s="22">
        <v>286.87085143964316</v>
      </c>
      <c r="FS86" s="22">
        <v>342.14586134537012</v>
      </c>
      <c r="FT86" s="22">
        <v>392.54681145988604</v>
      </c>
      <c r="FU86" s="22">
        <v>426.51196038210645</v>
      </c>
      <c r="FV86" s="22">
        <v>439.95474563207898</v>
      </c>
      <c r="FW86" s="22">
        <v>445.7198118872891</v>
      </c>
      <c r="FX86" s="22">
        <v>471.73874899065231</v>
      </c>
      <c r="FY86" s="296">
        <v>447.06029933811118</v>
      </c>
      <c r="FZ86" s="351">
        <v>436.85571820747737</v>
      </c>
      <c r="GA86" s="351">
        <v>450.90036078649956</v>
      </c>
      <c r="GB86" s="351">
        <v>473.10150109060214</v>
      </c>
      <c r="GC86" s="351">
        <v>354.32463760243996</v>
      </c>
      <c r="GD86" s="351">
        <f>'EDE''s'!C86</f>
        <v>172.06645139846569</v>
      </c>
      <c r="GE86" s="351">
        <f>'EDE''s'!D86</f>
        <v>142.91435731379539</v>
      </c>
      <c r="GF86" s="393"/>
      <c r="GG86" s="393"/>
      <c r="GH86" s="393"/>
      <c r="GI86" s="393"/>
      <c r="GJ86" s="393"/>
      <c r="GK86" s="393"/>
      <c r="GL86" s="393"/>
      <c r="GM86" s="393"/>
    </row>
    <row r="87" spans="1:195" ht="13.8" x14ac:dyDescent="0.3">
      <c r="A87" s="46"/>
      <c r="B87" s="24"/>
      <c r="C87" s="271"/>
      <c r="D87" s="271"/>
      <c r="E87" s="271"/>
      <c r="F87" s="272"/>
      <c r="G87" s="271"/>
      <c r="H87" s="271"/>
      <c r="I87" s="271"/>
      <c r="J87" s="272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83"/>
      <c r="CS87" s="283"/>
      <c r="CT87" s="293"/>
      <c r="CU87" s="293"/>
      <c r="CV87" s="293"/>
      <c r="CW87" s="293"/>
      <c r="CX87" s="293"/>
      <c r="CY87" s="293"/>
      <c r="CZ87" s="293"/>
      <c r="DA87" s="293"/>
      <c r="DB87" s="293"/>
      <c r="DC87" s="293"/>
      <c r="DD87" s="293"/>
      <c r="DE87" s="293"/>
      <c r="DF87" s="293"/>
      <c r="DG87" s="293"/>
      <c r="DH87" s="293"/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U87" s="293"/>
      <c r="DV87" s="293"/>
      <c r="DW87" s="293"/>
      <c r="DX87" s="293"/>
      <c r="DY87" s="293"/>
      <c r="DZ87" s="293"/>
      <c r="EA87" s="293"/>
      <c r="EB87" s="293"/>
      <c r="EC87" s="293"/>
      <c r="ED87" s="293"/>
      <c r="EE87" s="293"/>
      <c r="EF87" s="293"/>
      <c r="EG87" s="293"/>
      <c r="EH87" s="293"/>
      <c r="EI87" s="293"/>
      <c r="EJ87" s="293"/>
      <c r="EK87" s="293"/>
      <c r="EL87" s="293"/>
      <c r="EM87" s="293"/>
      <c r="EN87" s="293"/>
      <c r="EO87" s="293"/>
      <c r="EP87" s="293"/>
      <c r="EQ87" s="293"/>
      <c r="ER87" s="293"/>
      <c r="ES87" s="293"/>
      <c r="ET87" s="293"/>
      <c r="EU87" s="293"/>
      <c r="EV87" s="293"/>
      <c r="EW87" s="293"/>
      <c r="EX87" s="293"/>
      <c r="EY87" s="293"/>
      <c r="EZ87" s="293"/>
      <c r="FA87" s="293"/>
      <c r="FB87" s="293"/>
      <c r="FC87" s="293"/>
      <c r="FD87" s="293"/>
      <c r="FE87" s="293"/>
      <c r="FF87" s="293"/>
      <c r="FG87" s="293"/>
      <c r="FH87" s="293"/>
      <c r="FI87" s="293"/>
      <c r="FJ87" s="293"/>
      <c r="FK87" s="293"/>
      <c r="FL87" s="293"/>
      <c r="FM87" s="293"/>
      <c r="FN87" s="293"/>
      <c r="FO87" s="293"/>
      <c r="FP87" s="293"/>
      <c r="FQ87" s="389"/>
      <c r="FR87" s="25"/>
      <c r="FS87" s="25"/>
      <c r="FT87" s="25"/>
      <c r="FU87" s="25"/>
      <c r="FV87" s="25"/>
      <c r="FW87" s="25"/>
      <c r="FX87" s="25"/>
      <c r="FY87" s="293"/>
      <c r="FZ87" s="293"/>
      <c r="GA87" s="293"/>
      <c r="GB87" s="293"/>
      <c r="GC87" s="293"/>
      <c r="GD87" s="293"/>
      <c r="GE87" s="293"/>
      <c r="GF87" s="393"/>
      <c r="GG87" s="393"/>
      <c r="GH87" s="393"/>
      <c r="GI87" s="393"/>
      <c r="GJ87" s="393"/>
      <c r="GK87" s="393"/>
      <c r="GL87" s="393"/>
      <c r="GM87" s="393"/>
    </row>
    <row r="88" spans="1:195" ht="13.8" x14ac:dyDescent="0.3">
      <c r="A88" s="46"/>
      <c r="B88" s="42" t="s">
        <v>35</v>
      </c>
      <c r="C88" s="273">
        <v>37662.084053249506</v>
      </c>
      <c r="D88" s="273">
        <v>31693.883599282413</v>
      </c>
      <c r="E88" s="273">
        <v>5968.2004539670925</v>
      </c>
      <c r="F88" s="276">
        <v>0.18830764097657693</v>
      </c>
      <c r="G88" s="274"/>
      <c r="H88" s="273">
        <v>29223.302885621455</v>
      </c>
      <c r="I88" s="273">
        <v>2470.5807136609583</v>
      </c>
      <c r="J88" s="276">
        <v>8.4541460742157987E-2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85">
        <v>5223.9383687300178</v>
      </c>
      <c r="CS88" s="285">
        <v>5386.3708327301347</v>
      </c>
      <c r="CT88" s="349">
        <v>5572.1848810002639</v>
      </c>
      <c r="CU88" s="349">
        <v>5437.3406088903321</v>
      </c>
      <c r="CV88" s="349">
        <v>5755.5644902203803</v>
      </c>
      <c r="CW88" s="349">
        <v>5569.1302636502587</v>
      </c>
      <c r="CX88" s="349">
        <v>6178.8275107418431</v>
      </c>
      <c r="CY88" s="349">
        <v>6154.3838832514057</v>
      </c>
      <c r="CZ88" s="349">
        <v>6180.3246105114576</v>
      </c>
      <c r="DA88" s="349">
        <v>6230.0126774117634</v>
      </c>
      <c r="DB88" s="349">
        <v>6004.3866433108769</v>
      </c>
      <c r="DC88" s="349">
        <v>5992.0486210509389</v>
      </c>
      <c r="DD88" s="349">
        <v>5101.6392454499046</v>
      </c>
      <c r="DE88" s="349">
        <v>5283.6219930301795</v>
      </c>
      <c r="DF88" s="349">
        <v>5752.218240249691</v>
      </c>
      <c r="DG88" s="349">
        <v>5549.2749300002351</v>
      </c>
      <c r="DH88" s="349">
        <v>5968.2147609307813</v>
      </c>
      <c r="DI88" s="349">
        <v>6069.9197158301595</v>
      </c>
      <c r="DJ88" s="349">
        <v>6418.1897145015446</v>
      </c>
      <c r="DK88" s="349">
        <v>6666.4497399709535</v>
      </c>
      <c r="DL88" s="349">
        <v>6625.2066084612388</v>
      </c>
      <c r="DM88" s="349">
        <v>6744.0298562413509</v>
      </c>
      <c r="DN88" s="349">
        <v>6538.214770340579</v>
      </c>
      <c r="DO88" s="349">
        <v>6371.3723980609839</v>
      </c>
      <c r="DP88" s="349">
        <v>5564.8202806302161</v>
      </c>
      <c r="DQ88" s="349">
        <v>5503.3249128201342</v>
      </c>
      <c r="DR88" s="349">
        <v>6056.7786412903151</v>
      </c>
      <c r="DS88" s="349">
        <v>5571.7279685202811</v>
      </c>
      <c r="DT88" s="349">
        <v>6490.1130767010027</v>
      </c>
      <c r="DU88" s="349">
        <v>6748.1938895909816</v>
      </c>
      <c r="DV88" s="349">
        <v>7030.4478280906105</v>
      </c>
      <c r="DW88" s="349">
        <v>7277.2145587707791</v>
      </c>
      <c r="DX88" s="349">
        <v>7018.9606271705161</v>
      </c>
      <c r="DY88" s="349">
        <v>7330.5593393807103</v>
      </c>
      <c r="DZ88" s="349">
        <v>6815.6167944904528</v>
      </c>
      <c r="EA88" s="349">
        <v>6588.225943250417</v>
      </c>
      <c r="EB88" s="349">
        <v>6133.6549090505505</v>
      </c>
      <c r="EC88" s="349">
        <v>6086.8469309302927</v>
      </c>
      <c r="ED88" s="349">
        <v>6642.6891424004243</v>
      </c>
      <c r="EE88" s="349">
        <v>6552.469755310347</v>
      </c>
      <c r="EF88" s="349">
        <v>7098.259936120603</v>
      </c>
      <c r="EG88" s="349">
        <v>7055.3636718305079</v>
      </c>
      <c r="EH88" s="349">
        <v>7691.655484990687</v>
      </c>
      <c r="EI88" s="349">
        <v>7729.3253435706529</v>
      </c>
      <c r="EJ88" s="349">
        <v>7622.1182389505184</v>
      </c>
      <c r="EK88" s="349">
        <v>7810.5509273306106</v>
      </c>
      <c r="EL88" s="349">
        <v>7092.4356807604136</v>
      </c>
      <c r="EM88" s="349">
        <v>7090.0429409304088</v>
      </c>
      <c r="EN88" s="349">
        <v>6673.7759866505385</v>
      </c>
      <c r="EO88" s="349">
        <v>6192.081586560389</v>
      </c>
      <c r="EP88" s="349">
        <v>5605.9300146401656</v>
      </c>
      <c r="EQ88" s="349">
        <v>5019.6931039601022</v>
      </c>
      <c r="ER88" s="349">
        <v>5731.8221938102615</v>
      </c>
      <c r="ES88" s="349">
        <v>6263.0904748904686</v>
      </c>
      <c r="ET88" s="349">
        <v>7236.8849549201714</v>
      </c>
      <c r="EU88" s="349">
        <v>7503.5092632807819</v>
      </c>
      <c r="EV88" s="349">
        <v>7447.7645452307324</v>
      </c>
      <c r="EW88" s="349">
        <v>7856.3480452007179</v>
      </c>
      <c r="EX88" s="349">
        <v>7217.0938109106301</v>
      </c>
      <c r="EY88" s="349">
        <v>7085.1503265006077</v>
      </c>
      <c r="EZ88" s="349">
        <v>5668.2815914205103</v>
      </c>
      <c r="FA88" s="349">
        <v>6130.6459598304255</v>
      </c>
      <c r="FB88" s="349">
        <v>6712.2447153204357</v>
      </c>
      <c r="FC88" s="349">
        <v>6428.4157035504695</v>
      </c>
      <c r="FD88" s="349">
        <v>6754.2956291605724</v>
      </c>
      <c r="FE88" s="349">
        <v>7093.960191070707</v>
      </c>
      <c r="FF88" s="349">
        <v>7553.8105066107655</v>
      </c>
      <c r="FG88" s="349">
        <v>7520.6216186920537</v>
      </c>
      <c r="FH88" s="349">
        <v>7723.5042434408406</v>
      </c>
      <c r="FI88" s="349">
        <v>8047.166303230978</v>
      </c>
      <c r="FJ88" s="349">
        <v>7913.7918892102944</v>
      </c>
      <c r="FK88" s="349">
        <v>8083.3335778995806</v>
      </c>
      <c r="FL88" s="349">
        <v>6921.2091704697414</v>
      </c>
      <c r="FM88" s="349">
        <v>7224.6802104596609</v>
      </c>
      <c r="FN88" s="349">
        <v>7541.2829995296579</v>
      </c>
      <c r="FO88" s="349">
        <v>7444.4494650499482</v>
      </c>
      <c r="FP88" s="349">
        <v>8530.4622077405038</v>
      </c>
      <c r="FQ88" s="389"/>
      <c r="FR88" s="28">
        <v>39455.470150076653</v>
      </c>
      <c r="FS88" s="28">
        <v>44817.683198382292</v>
      </c>
      <c r="FT88" s="28">
        <v>52051.291558866578</v>
      </c>
      <c r="FU88" s="28">
        <v>57669.908787354914</v>
      </c>
      <c r="FV88" s="28">
        <v>61648.14056198184</v>
      </c>
      <c r="FW88" s="28">
        <v>65115.392070996917</v>
      </c>
      <c r="FX88" s="28">
        <v>68655.326268303936</v>
      </c>
      <c r="FY88" s="295">
        <v>69684.51339149967</v>
      </c>
      <c r="FZ88" s="349">
        <v>73088.351973067605</v>
      </c>
      <c r="GA88" s="349">
        <v>77995.983860706416</v>
      </c>
      <c r="GB88" s="349">
        <v>84605.412962176008</v>
      </c>
      <c r="GC88" s="349">
        <v>79833.144306555565</v>
      </c>
      <c r="GD88" s="349">
        <f>'EDE''s'!C88</f>
        <v>37662.084053249506</v>
      </c>
      <c r="GE88" s="349">
        <f>'EDE''s'!D88</f>
        <v>31693.883599282413</v>
      </c>
      <c r="GF88" s="393"/>
      <c r="GG88" s="393"/>
      <c r="GH88" s="393"/>
      <c r="GI88" s="393"/>
      <c r="GJ88" s="393"/>
      <c r="GK88" s="393"/>
      <c r="GL88" s="393"/>
      <c r="GM88" s="393"/>
    </row>
    <row r="89" spans="1:195" ht="13.8" x14ac:dyDescent="0.3">
      <c r="A89" s="46"/>
      <c r="B89" s="21" t="s">
        <v>18</v>
      </c>
      <c r="C89" s="275">
        <v>12941.876031069045</v>
      </c>
      <c r="D89" s="275">
        <v>10508.812911331777</v>
      </c>
      <c r="E89" s="275">
        <v>2433.0631197372677</v>
      </c>
      <c r="F89" s="272">
        <v>0.23152597160747498</v>
      </c>
      <c r="G89" s="271"/>
      <c r="H89" s="275">
        <v>9389.8554522810282</v>
      </c>
      <c r="I89" s="275">
        <v>1118.9574590507491</v>
      </c>
      <c r="J89" s="272">
        <v>0.11916663304746897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86">
        <v>1617.8924595001479</v>
      </c>
      <c r="CS89" s="286">
        <v>1600.9213231601861</v>
      </c>
      <c r="CT89" s="351">
        <v>1685.3954168203159</v>
      </c>
      <c r="CU89" s="351">
        <v>1624.1177395802597</v>
      </c>
      <c r="CV89" s="351">
        <v>1748.3347162103303</v>
      </c>
      <c r="CW89" s="351">
        <v>1774.0307500701881</v>
      </c>
      <c r="CX89" s="351">
        <v>1886.8183543617638</v>
      </c>
      <c r="CY89" s="351">
        <v>1993.8567632713255</v>
      </c>
      <c r="CZ89" s="351">
        <v>1943.7242705013894</v>
      </c>
      <c r="DA89" s="351">
        <v>1997.8887799616552</v>
      </c>
      <c r="DB89" s="351">
        <v>1873.8409315007727</v>
      </c>
      <c r="DC89" s="351">
        <v>1908.7149246908198</v>
      </c>
      <c r="DD89" s="351">
        <v>1696.1651764098433</v>
      </c>
      <c r="DE89" s="351">
        <v>1601.2828655701617</v>
      </c>
      <c r="DF89" s="351">
        <v>1730.4225529899115</v>
      </c>
      <c r="DG89" s="351">
        <v>1697.5198323002139</v>
      </c>
      <c r="DH89" s="351">
        <v>1806.2811963105992</v>
      </c>
      <c r="DI89" s="351">
        <v>1840.4024228200776</v>
      </c>
      <c r="DJ89" s="351">
        <v>2033.8134332414706</v>
      </c>
      <c r="DK89" s="351">
        <v>2080.1409211409</v>
      </c>
      <c r="DL89" s="351">
        <v>2064.5593954411652</v>
      </c>
      <c r="DM89" s="351">
        <v>2144.9142473712373</v>
      </c>
      <c r="DN89" s="351">
        <v>2025.4470655704965</v>
      </c>
      <c r="DO89" s="351">
        <v>2053.4979794609135</v>
      </c>
      <c r="DP89" s="351">
        <v>1859.9549298801765</v>
      </c>
      <c r="DQ89" s="351">
        <v>1607.511299430106</v>
      </c>
      <c r="DR89" s="351">
        <v>1820.4817704702723</v>
      </c>
      <c r="DS89" s="351">
        <v>1754.1086448502349</v>
      </c>
      <c r="DT89" s="351">
        <v>1992.8362619209047</v>
      </c>
      <c r="DU89" s="351">
        <v>2093.4579578208636</v>
      </c>
      <c r="DV89" s="351">
        <v>2188.2286165904839</v>
      </c>
      <c r="DW89" s="351">
        <v>2281.6765485206065</v>
      </c>
      <c r="DX89" s="351">
        <v>2263.534260240398</v>
      </c>
      <c r="DY89" s="351">
        <v>2318.4035860705521</v>
      </c>
      <c r="DZ89" s="351">
        <v>2189.9121679503205</v>
      </c>
      <c r="EA89" s="351">
        <v>2138.1967727202918</v>
      </c>
      <c r="EB89" s="351">
        <v>1916.7554134403897</v>
      </c>
      <c r="EC89" s="351">
        <v>1906.1934100801809</v>
      </c>
      <c r="ED89" s="351">
        <v>2026.7100446302445</v>
      </c>
      <c r="EE89" s="351">
        <v>1946.8147278402239</v>
      </c>
      <c r="EF89" s="351">
        <v>2196.9249340204228</v>
      </c>
      <c r="EG89" s="351">
        <v>2157.7713660403638</v>
      </c>
      <c r="EH89" s="351">
        <v>2375.1534810304743</v>
      </c>
      <c r="EI89" s="351">
        <v>2435.4276432604747</v>
      </c>
      <c r="EJ89" s="351">
        <v>2448.4194232503937</v>
      </c>
      <c r="EK89" s="351">
        <v>2524.0438075004859</v>
      </c>
      <c r="EL89" s="351">
        <v>2313.6042903802568</v>
      </c>
      <c r="EM89" s="351">
        <v>2362.690467820199</v>
      </c>
      <c r="EN89" s="351">
        <v>2065.5292645503846</v>
      </c>
      <c r="EO89" s="351">
        <v>2029.7488609302575</v>
      </c>
      <c r="EP89" s="351">
        <v>1744.2841336201232</v>
      </c>
      <c r="EQ89" s="351">
        <v>1622.7235192900707</v>
      </c>
      <c r="ER89" s="351">
        <v>1927.569673890192</v>
      </c>
      <c r="ES89" s="351">
        <v>2174.9097739303584</v>
      </c>
      <c r="ET89" s="351">
        <v>2482.5</v>
      </c>
      <c r="EU89" s="351">
        <v>2554.0213860005897</v>
      </c>
      <c r="EV89" s="351">
        <v>2535.2582972305277</v>
      </c>
      <c r="EW89" s="351">
        <v>2596.0848829305241</v>
      </c>
      <c r="EX89" s="351">
        <v>2422.2810629404885</v>
      </c>
      <c r="EY89" s="351">
        <v>2407.9898828504497</v>
      </c>
      <c r="EZ89" s="351">
        <v>1915.5201582904165</v>
      </c>
      <c r="FA89" s="351">
        <v>2049.0780401603183</v>
      </c>
      <c r="FB89" s="351">
        <v>2191.5459533703015</v>
      </c>
      <c r="FC89" s="351">
        <v>2102.0701847503015</v>
      </c>
      <c r="FD89" s="351">
        <v>2250.59857476044</v>
      </c>
      <c r="FE89" s="351">
        <v>2389.7328618105612</v>
      </c>
      <c r="FF89" s="351">
        <v>2546.1323904206342</v>
      </c>
      <c r="FG89" s="351">
        <v>2594.490031290617</v>
      </c>
      <c r="FH89" s="351">
        <v>2679.8786868706866</v>
      </c>
      <c r="FI89" s="351">
        <v>2813.8288321107757</v>
      </c>
      <c r="FJ89" s="351">
        <v>2628.5490858002718</v>
      </c>
      <c r="FK89" s="351">
        <v>2705.5056894395461</v>
      </c>
      <c r="FL89" s="351">
        <v>2439.7513850096661</v>
      </c>
      <c r="FM89" s="351">
        <v>2405.1536126296601</v>
      </c>
      <c r="FN89" s="351">
        <v>2541.8539912296201</v>
      </c>
      <c r="FO89" s="351">
        <v>2587.8280030298242</v>
      </c>
      <c r="FP89" s="351">
        <v>2967.289039170274</v>
      </c>
      <c r="FQ89" s="389"/>
      <c r="FR89" s="22">
        <v>12059.298185819998</v>
      </c>
      <c r="FS89" s="22">
        <v>13448.668668157487</v>
      </c>
      <c r="FT89" s="22">
        <v>15069.441646599998</v>
      </c>
      <c r="FU89" s="22">
        <v>16471.174026165034</v>
      </c>
      <c r="FV89" s="22">
        <v>17971.844881231988</v>
      </c>
      <c r="FW89" s="22">
        <v>19372.085087491665</v>
      </c>
      <c r="FX89" s="22">
        <v>20684.713782883744</v>
      </c>
      <c r="FY89" s="296">
        <v>21655.536429629155</v>
      </c>
      <c r="FZ89" s="351">
        <v>22774.447088626988</v>
      </c>
      <c r="GA89" s="351">
        <v>24508.302816465213</v>
      </c>
      <c r="GB89" s="351">
        <v>26610.50900929411</v>
      </c>
      <c r="GC89" s="351">
        <v>26562.900738163964</v>
      </c>
      <c r="GD89" s="351">
        <f>'EDE''s'!C89</f>
        <v>12941.876031069045</v>
      </c>
      <c r="GE89" s="351">
        <f>'EDE''s'!D89</f>
        <v>10508.812911331777</v>
      </c>
      <c r="GF89" s="393"/>
      <c r="GG89" s="393"/>
      <c r="GH89" s="393"/>
      <c r="GI89" s="393"/>
      <c r="GJ89" s="393"/>
      <c r="GK89" s="393"/>
      <c r="GL89" s="393"/>
      <c r="GM89" s="393"/>
    </row>
    <row r="90" spans="1:195" ht="13.8" x14ac:dyDescent="0.3">
      <c r="A90" s="46"/>
      <c r="B90" s="21" t="s">
        <v>19</v>
      </c>
      <c r="C90" s="275">
        <v>15090.604679350477</v>
      </c>
      <c r="D90" s="275">
        <v>12958.803867750656</v>
      </c>
      <c r="E90" s="275">
        <v>2131.8008115998218</v>
      </c>
      <c r="F90" s="272">
        <v>0.16450598630518917</v>
      </c>
      <c r="G90" s="271"/>
      <c r="H90" s="275">
        <v>12364.711021050429</v>
      </c>
      <c r="I90" s="275">
        <v>594.0928467002268</v>
      </c>
      <c r="J90" s="272">
        <v>4.8047450982785393E-2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86">
        <v>1906.478499840038</v>
      </c>
      <c r="CS90" s="286">
        <v>2090.7468893500463</v>
      </c>
      <c r="CT90" s="351">
        <v>2166.5675762000715</v>
      </c>
      <c r="CU90" s="351">
        <v>2137.5291523300789</v>
      </c>
      <c r="CV90" s="351">
        <v>2193.9688831300573</v>
      </c>
      <c r="CW90" s="351">
        <v>2058.3547154800763</v>
      </c>
      <c r="CX90" s="351">
        <v>2482.6173318500892</v>
      </c>
      <c r="CY90" s="351">
        <v>2528.0718738600849</v>
      </c>
      <c r="CZ90" s="351">
        <v>2447.0323680700722</v>
      </c>
      <c r="DA90" s="351">
        <v>2439.780216970114</v>
      </c>
      <c r="DB90" s="351">
        <v>2479.3433547901104</v>
      </c>
      <c r="DC90" s="351">
        <v>2507.6488787301269</v>
      </c>
      <c r="DD90" s="351">
        <v>2023.3527525100674</v>
      </c>
      <c r="DE90" s="351">
        <v>2148.2529063400234</v>
      </c>
      <c r="DF90" s="351">
        <v>2396.5471773597851</v>
      </c>
      <c r="DG90" s="351">
        <v>2242.2542699900287</v>
      </c>
      <c r="DH90" s="351">
        <v>2383.6945873801901</v>
      </c>
      <c r="DI90" s="351">
        <v>2425.1528597800821</v>
      </c>
      <c r="DJ90" s="351">
        <v>2583.6875922100785</v>
      </c>
      <c r="DK90" s="351">
        <v>2679.4272275500643</v>
      </c>
      <c r="DL90" s="351">
        <v>2695.7189283500779</v>
      </c>
      <c r="DM90" s="351">
        <v>2772.6587839001145</v>
      </c>
      <c r="DN90" s="351">
        <v>2620.7431834900835</v>
      </c>
      <c r="DO90" s="351">
        <v>2566.9084374600707</v>
      </c>
      <c r="DP90" s="351">
        <v>2127.0189002900397</v>
      </c>
      <c r="DQ90" s="351">
        <v>2240.5280435300338</v>
      </c>
      <c r="DR90" s="351">
        <v>2444.8644479300492</v>
      </c>
      <c r="DS90" s="351">
        <v>2199.2568752300504</v>
      </c>
      <c r="DT90" s="351">
        <v>2575.5678077901048</v>
      </c>
      <c r="DU90" s="351">
        <v>2732.9615934201261</v>
      </c>
      <c r="DV90" s="351">
        <v>2850.4693970101289</v>
      </c>
      <c r="DW90" s="351">
        <v>2923.6301740601616</v>
      </c>
      <c r="DX90" s="351">
        <v>2765.43404268012</v>
      </c>
      <c r="DY90" s="351">
        <v>2988.1019075901577</v>
      </c>
      <c r="DZ90" s="351">
        <v>2675.932984210132</v>
      </c>
      <c r="EA90" s="351">
        <v>2628.1278822201248</v>
      </c>
      <c r="EB90" s="351">
        <v>2399.2782827401597</v>
      </c>
      <c r="EC90" s="351">
        <v>2389.481409360113</v>
      </c>
      <c r="ED90" s="351">
        <v>2654.5660659401801</v>
      </c>
      <c r="EE90" s="351">
        <v>2505.3865940401229</v>
      </c>
      <c r="EF90" s="351">
        <v>2852.8586697801802</v>
      </c>
      <c r="EG90" s="351">
        <v>2906.4272953801437</v>
      </c>
      <c r="EH90" s="351">
        <v>3049.2550765202113</v>
      </c>
      <c r="EI90" s="351">
        <v>3080.8974472001755</v>
      </c>
      <c r="EJ90" s="351">
        <v>2922.994988690125</v>
      </c>
      <c r="EK90" s="351">
        <v>3214.5551447601247</v>
      </c>
      <c r="EL90" s="351">
        <v>2890.3640833601576</v>
      </c>
      <c r="EM90" s="351">
        <v>2870.6101451702098</v>
      </c>
      <c r="EN90" s="351">
        <v>2790.9519177701541</v>
      </c>
      <c r="EO90" s="351">
        <v>2715.2148592401313</v>
      </c>
      <c r="EP90" s="351">
        <v>2399.408472420042</v>
      </c>
      <c r="EQ90" s="351">
        <v>2160.9363898200318</v>
      </c>
      <c r="ER90" s="351">
        <v>2298.1993818000701</v>
      </c>
      <c r="ES90" s="351">
        <v>2533.4731896101111</v>
      </c>
      <c r="ET90" s="351">
        <v>3020.4082237001712</v>
      </c>
      <c r="EU90" s="351">
        <v>3127.4807676601918</v>
      </c>
      <c r="EV90" s="351">
        <v>2990.8945876902048</v>
      </c>
      <c r="EW90" s="351">
        <v>3348.5769009901942</v>
      </c>
      <c r="EX90" s="351">
        <v>2927.3936027401414</v>
      </c>
      <c r="EY90" s="351">
        <v>2893.9940666801576</v>
      </c>
      <c r="EZ90" s="351">
        <v>2331.2929179600933</v>
      </c>
      <c r="FA90" s="351">
        <v>2467.5812684401267</v>
      </c>
      <c r="FB90" s="351">
        <v>2775.5576804801349</v>
      </c>
      <c r="FC90" s="351">
        <v>2627.7180928001676</v>
      </c>
      <c r="FD90" s="351">
        <v>2756.6539080701323</v>
      </c>
      <c r="FE90" s="351">
        <v>2861.6945421601458</v>
      </c>
      <c r="FF90" s="351">
        <v>3066.8279161301321</v>
      </c>
      <c r="FG90" s="351">
        <v>3086.3060423014367</v>
      </c>
      <c r="FH90" s="351">
        <v>3091.2774863201535</v>
      </c>
      <c r="FI90" s="351">
        <v>3209.2947388802027</v>
      </c>
      <c r="FJ90" s="351">
        <v>3266.7673146600264</v>
      </c>
      <c r="FK90" s="351">
        <v>3365.2133315500355</v>
      </c>
      <c r="FL90" s="351">
        <v>2845.0494491200725</v>
      </c>
      <c r="FM90" s="351">
        <v>2849.9052916500023</v>
      </c>
      <c r="FN90" s="351">
        <v>3043.6812606600406</v>
      </c>
      <c r="FO90" s="351">
        <v>3006.3248134701239</v>
      </c>
      <c r="FP90" s="351">
        <v>3345.6438644502377</v>
      </c>
      <c r="FQ90" s="389"/>
      <c r="FR90" s="22">
        <v>17068.412880000003</v>
      </c>
      <c r="FS90" s="22">
        <v>18761.427143443427</v>
      </c>
      <c r="FT90" s="22">
        <v>22013.89323153994</v>
      </c>
      <c r="FU90" s="22">
        <v>24420.985091349976</v>
      </c>
      <c r="FV90" s="22">
        <v>25280.67135313007</v>
      </c>
      <c r="FW90" s="22">
        <v>26329.170566285549</v>
      </c>
      <c r="FX90" s="22">
        <v>26718.558441010664</v>
      </c>
      <c r="FY90" s="296">
        <v>27438.139740600967</v>
      </c>
      <c r="FZ90" s="351">
        <v>29538.398706320673</v>
      </c>
      <c r="GA90" s="351">
        <v>31151.894055961231</v>
      </c>
      <c r="GB90" s="351">
        <v>33736.6752029419</v>
      </c>
      <c r="GC90" s="351">
        <v>33206.932360121602</v>
      </c>
      <c r="GD90" s="351">
        <f>'EDE''s'!C90</f>
        <v>15090.604679350477</v>
      </c>
      <c r="GE90" s="351">
        <f>'EDE''s'!D90</f>
        <v>12958.803867750656</v>
      </c>
      <c r="GF90" s="393"/>
      <c r="GG90" s="393"/>
      <c r="GH90" s="393"/>
      <c r="GI90" s="393"/>
      <c r="GJ90" s="393"/>
      <c r="GK90" s="393"/>
      <c r="GL90" s="393"/>
      <c r="GM90" s="393"/>
    </row>
    <row r="91" spans="1:195" ht="13.8" x14ac:dyDescent="0.3">
      <c r="A91" s="46"/>
      <c r="B91" s="21" t="s">
        <v>20</v>
      </c>
      <c r="C91" s="275">
        <v>9629.6033428299907</v>
      </c>
      <c r="D91" s="275">
        <v>8226.2668201999804</v>
      </c>
      <c r="E91" s="275">
        <v>1403.3365226300102</v>
      </c>
      <c r="F91" s="272">
        <v>0.17059214748347964</v>
      </c>
      <c r="G91" s="271"/>
      <c r="H91" s="275">
        <v>7468.7364122899999</v>
      </c>
      <c r="I91" s="275">
        <v>757.53040790998057</v>
      </c>
      <c r="J91" s="272">
        <v>0.10142685001755379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86">
        <v>1699.5674093898317</v>
      </c>
      <c r="CS91" s="286">
        <v>1694.7026202199024</v>
      </c>
      <c r="CT91" s="351">
        <v>1720.2218879798768</v>
      </c>
      <c r="CU91" s="351">
        <v>1675.693716979994</v>
      </c>
      <c r="CV91" s="351">
        <v>1813.2608908799932</v>
      </c>
      <c r="CW91" s="351">
        <v>1736.7447980999946</v>
      </c>
      <c r="CX91" s="351">
        <v>1809.3918245299899</v>
      </c>
      <c r="CY91" s="351">
        <v>1632.4552461199953</v>
      </c>
      <c r="CZ91" s="351">
        <v>1789.5679719399955</v>
      </c>
      <c r="DA91" s="351">
        <v>1792.343680479994</v>
      </c>
      <c r="DB91" s="351">
        <v>1651.2023570199935</v>
      </c>
      <c r="DC91" s="351">
        <v>1575.6848176299918</v>
      </c>
      <c r="DD91" s="351">
        <v>1382.1213165299944</v>
      </c>
      <c r="DE91" s="351">
        <v>1534.0862211199944</v>
      </c>
      <c r="DF91" s="351">
        <v>1625.2485098999944</v>
      </c>
      <c r="DG91" s="351">
        <v>1609.5008277099923</v>
      </c>
      <c r="DH91" s="351">
        <v>1778.2389772399918</v>
      </c>
      <c r="DI91" s="351">
        <v>1804.3644332300003</v>
      </c>
      <c r="DJ91" s="351">
        <v>1800.6886890499954</v>
      </c>
      <c r="DK91" s="351">
        <v>1906.8815912799894</v>
      </c>
      <c r="DL91" s="351">
        <v>1864.9282846699962</v>
      </c>
      <c r="DM91" s="351">
        <v>1826.4568249699994</v>
      </c>
      <c r="DN91" s="351">
        <v>1892.0245212799989</v>
      </c>
      <c r="DO91" s="351">
        <v>1750.9659811399997</v>
      </c>
      <c r="DP91" s="351">
        <v>1577.8464504599999</v>
      </c>
      <c r="DQ91" s="351">
        <v>1655.2855698599944</v>
      </c>
      <c r="DR91" s="351">
        <v>1791.4324228899929</v>
      </c>
      <c r="DS91" s="351">
        <v>1618.3624484399961</v>
      </c>
      <c r="DT91" s="351">
        <v>1921.7090069899932</v>
      </c>
      <c r="DU91" s="351">
        <v>1921.7743383499921</v>
      </c>
      <c r="DV91" s="351">
        <v>1991.7498144899973</v>
      </c>
      <c r="DW91" s="351">
        <v>2071.907836190011</v>
      </c>
      <c r="DX91" s="351">
        <v>1989.9923242499976</v>
      </c>
      <c r="DY91" s="351">
        <v>2024.0538457199996</v>
      </c>
      <c r="DZ91" s="351">
        <v>1949.7716423299998</v>
      </c>
      <c r="EA91" s="351">
        <v>1821.9012883100004</v>
      </c>
      <c r="EB91" s="351">
        <v>1817.6212128700006</v>
      </c>
      <c r="EC91" s="351">
        <v>1791.172111489999</v>
      </c>
      <c r="ED91" s="351">
        <v>1961.4130318299999</v>
      </c>
      <c r="EE91" s="351">
        <v>2100.2684334299997</v>
      </c>
      <c r="EF91" s="351">
        <v>2048.47633232</v>
      </c>
      <c r="EG91" s="351">
        <v>1991.1650104100004</v>
      </c>
      <c r="EH91" s="351">
        <v>2267.2469274400019</v>
      </c>
      <c r="EI91" s="351">
        <v>2213.0002531100026</v>
      </c>
      <c r="EJ91" s="351">
        <v>2250.7038270099993</v>
      </c>
      <c r="EK91" s="351">
        <v>2071.9519750699997</v>
      </c>
      <c r="EL91" s="351">
        <v>1888.4673070199997</v>
      </c>
      <c r="EM91" s="351">
        <v>1856.74232794</v>
      </c>
      <c r="EN91" s="351">
        <v>1817.2948043300003</v>
      </c>
      <c r="EO91" s="351">
        <v>1447.11786639</v>
      </c>
      <c r="EP91" s="351">
        <v>1462.2374086</v>
      </c>
      <c r="EQ91" s="351">
        <v>1236.03319485</v>
      </c>
      <c r="ER91" s="351">
        <v>1506.0531381199999</v>
      </c>
      <c r="ES91" s="351">
        <v>1554.7075113499998</v>
      </c>
      <c r="ET91" s="351">
        <v>1733.9767312199999</v>
      </c>
      <c r="EU91" s="351">
        <v>1822.0071096200002</v>
      </c>
      <c r="EV91" s="351">
        <v>1921.6116603099997</v>
      </c>
      <c r="EW91" s="351">
        <v>1911.6862612799998</v>
      </c>
      <c r="EX91" s="351">
        <v>1867.4191452300001</v>
      </c>
      <c r="EY91" s="351">
        <v>1783.1663769699999</v>
      </c>
      <c r="EZ91" s="351">
        <v>1421.4685151700003</v>
      </c>
      <c r="FA91" s="351">
        <v>1613.9866512299802</v>
      </c>
      <c r="FB91" s="351">
        <v>1745.1410814699998</v>
      </c>
      <c r="FC91" s="351">
        <v>1698.627426</v>
      </c>
      <c r="FD91" s="351">
        <v>1747.0431463300001</v>
      </c>
      <c r="FE91" s="351">
        <v>1842.5327871</v>
      </c>
      <c r="FF91" s="351">
        <v>1940.8502000599995</v>
      </c>
      <c r="FG91" s="351">
        <v>1839.8255451</v>
      </c>
      <c r="FH91" s="351">
        <v>1952.3480702500001</v>
      </c>
      <c r="FI91" s="351">
        <v>2024.0427322400001</v>
      </c>
      <c r="FJ91" s="351">
        <v>2018.4754887499957</v>
      </c>
      <c r="FK91" s="351">
        <v>2012.6145569099992</v>
      </c>
      <c r="FL91" s="351">
        <v>1636.4083363400018</v>
      </c>
      <c r="FM91" s="351">
        <v>1969.6213061799988</v>
      </c>
      <c r="FN91" s="351">
        <v>1955.747747639997</v>
      </c>
      <c r="FO91" s="351">
        <v>1850.2966485500001</v>
      </c>
      <c r="FP91" s="351">
        <v>2217.529304119993</v>
      </c>
      <c r="FQ91" s="389"/>
      <c r="FR91" s="22">
        <v>10327.759084256646</v>
      </c>
      <c r="FS91" s="22">
        <v>12607.587386781375</v>
      </c>
      <c r="FT91" s="22">
        <v>14967.956680726642</v>
      </c>
      <c r="FU91" s="22">
        <v>16777.749669839901</v>
      </c>
      <c r="FV91" s="22">
        <v>18395.624327619778</v>
      </c>
      <c r="FW91" s="22">
        <v>19414.136417219699</v>
      </c>
      <c r="FX91" s="22">
        <v>21252.054044409531</v>
      </c>
      <c r="FY91" s="296">
        <v>20590.837221269554</v>
      </c>
      <c r="FZ91" s="351">
        <v>20775.506178119947</v>
      </c>
      <c r="GA91" s="351">
        <v>22335.786988279971</v>
      </c>
      <c r="GB91" s="351">
        <v>24258.228749940001</v>
      </c>
      <c r="GC91" s="351">
        <v>20063.311208269999</v>
      </c>
      <c r="GD91" s="351">
        <f>'EDE''s'!C91</f>
        <v>9629.6033428299907</v>
      </c>
      <c r="GE91" s="351">
        <f>'EDE''s'!D91</f>
        <v>8226.2668201999804</v>
      </c>
      <c r="GF91" s="393"/>
      <c r="GG91" s="393"/>
      <c r="GH91" s="393"/>
      <c r="GI91" s="393"/>
      <c r="GJ91" s="393"/>
      <c r="GK91" s="393"/>
      <c r="GL91" s="393"/>
      <c r="GM91" s="393"/>
    </row>
    <row r="92" spans="1:195" ht="13.8" x14ac:dyDescent="0.3">
      <c r="A92" s="46"/>
      <c r="B92" s="24"/>
      <c r="C92" s="271"/>
      <c r="D92" s="271"/>
      <c r="E92" s="271"/>
      <c r="F92" s="272"/>
      <c r="G92" s="271"/>
      <c r="H92" s="271"/>
      <c r="I92" s="271"/>
      <c r="J92" s="272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83"/>
      <c r="CS92" s="283"/>
      <c r="CT92" s="293"/>
      <c r="CU92" s="293"/>
      <c r="CV92" s="293"/>
      <c r="CW92" s="293"/>
      <c r="CX92" s="293"/>
      <c r="CY92" s="293"/>
      <c r="CZ92" s="293"/>
      <c r="DA92" s="293"/>
      <c r="DB92" s="293"/>
      <c r="DC92" s="293"/>
      <c r="DD92" s="293"/>
      <c r="DE92" s="293"/>
      <c r="DF92" s="293"/>
      <c r="DG92" s="293"/>
      <c r="DH92" s="293"/>
      <c r="DI92" s="293"/>
      <c r="DJ92" s="293"/>
      <c r="DK92" s="293"/>
      <c r="DL92" s="293"/>
      <c r="DM92" s="293"/>
      <c r="DN92" s="293"/>
      <c r="DO92" s="293"/>
      <c r="DP92" s="293"/>
      <c r="DQ92" s="293"/>
      <c r="DR92" s="293"/>
      <c r="DS92" s="293"/>
      <c r="DT92" s="293"/>
      <c r="DU92" s="293"/>
      <c r="DV92" s="293"/>
      <c r="DW92" s="293"/>
      <c r="DX92" s="293"/>
      <c r="DY92" s="293"/>
      <c r="DZ92" s="293"/>
      <c r="EA92" s="293"/>
      <c r="EB92" s="293"/>
      <c r="EC92" s="293"/>
      <c r="ED92" s="293"/>
      <c r="EE92" s="293"/>
      <c r="EF92" s="293"/>
      <c r="EG92" s="293"/>
      <c r="EH92" s="293"/>
      <c r="EI92" s="293"/>
      <c r="EJ92" s="293"/>
      <c r="EK92" s="293"/>
      <c r="EL92" s="293"/>
      <c r="EM92" s="293"/>
      <c r="EN92" s="293"/>
      <c r="EO92" s="293"/>
      <c r="EP92" s="293"/>
      <c r="EQ92" s="293"/>
      <c r="ER92" s="293"/>
      <c r="ES92" s="293"/>
      <c r="ET92" s="293"/>
      <c r="EU92" s="293"/>
      <c r="EV92" s="293"/>
      <c r="EW92" s="293"/>
      <c r="EX92" s="293"/>
      <c r="EY92" s="293"/>
      <c r="EZ92" s="293"/>
      <c r="FA92" s="293"/>
      <c r="FB92" s="293"/>
      <c r="FC92" s="293"/>
      <c r="FD92" s="293"/>
      <c r="FE92" s="293"/>
      <c r="FF92" s="293"/>
      <c r="FG92" s="293"/>
      <c r="FH92" s="293"/>
      <c r="FI92" s="293"/>
      <c r="FJ92" s="293"/>
      <c r="FK92" s="293"/>
      <c r="FL92" s="293"/>
      <c r="FM92" s="293"/>
      <c r="FN92" s="293"/>
      <c r="FO92" s="293"/>
      <c r="FP92" s="293"/>
      <c r="FQ92" s="389"/>
      <c r="FR92" s="25"/>
      <c r="FS92" s="25"/>
      <c r="FT92" s="25"/>
      <c r="FU92" s="25"/>
      <c r="FV92" s="25"/>
      <c r="FW92" s="25"/>
      <c r="FX92" s="25"/>
      <c r="FY92" s="293"/>
      <c r="FZ92" s="293"/>
      <c r="GA92" s="293"/>
      <c r="GB92" s="293"/>
      <c r="GC92" s="293"/>
      <c r="GD92" s="293"/>
      <c r="GE92" s="293"/>
      <c r="GF92" s="393"/>
      <c r="GG92" s="393"/>
      <c r="GH92" s="393"/>
      <c r="GI92" s="393"/>
      <c r="GJ92" s="393"/>
      <c r="GK92" s="393"/>
      <c r="GL92" s="393"/>
      <c r="GM92" s="393"/>
    </row>
    <row r="93" spans="1:195" ht="13.8" x14ac:dyDescent="0.3">
      <c r="A93" s="46"/>
      <c r="B93" s="42" t="s">
        <v>36</v>
      </c>
      <c r="C93" s="273">
        <v>244.40358076169326</v>
      </c>
      <c r="D93" s="273">
        <v>171.71853374240493</v>
      </c>
      <c r="E93" s="273">
        <v>72.685047019288334</v>
      </c>
      <c r="F93" s="276">
        <v>0.42328015174135608</v>
      </c>
      <c r="G93" s="274"/>
      <c r="H93" s="273">
        <v>158.44295698677325</v>
      </c>
      <c r="I93" s="273">
        <v>13.275576755631675</v>
      </c>
      <c r="J93" s="276">
        <v>8.3787736659950846E-2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85">
        <v>-4.1821391129678389</v>
      </c>
      <c r="CS93" s="285">
        <v>-9.5037322802144963</v>
      </c>
      <c r="CT93" s="349">
        <v>-11.989463782065648</v>
      </c>
      <c r="CU93" s="349">
        <v>-11.30144749993104</v>
      </c>
      <c r="CV93" s="349">
        <v>-9.447284947975529</v>
      </c>
      <c r="CW93" s="349">
        <v>-8.8086416977256725</v>
      </c>
      <c r="CX93" s="349">
        <v>-5.1266053828213023</v>
      </c>
      <c r="CY93" s="349">
        <v>-2.1573785531655845</v>
      </c>
      <c r="CZ93" s="349">
        <v>-2.072143213301946</v>
      </c>
      <c r="DA93" s="349">
        <v>-0.8707002580880181</v>
      </c>
      <c r="DB93" s="349">
        <v>1.9994670130299683</v>
      </c>
      <c r="DC93" s="349">
        <v>6.0702305388465572</v>
      </c>
      <c r="DD93" s="349">
        <v>7.1518600680000617</v>
      </c>
      <c r="DE93" s="349">
        <v>14.620038958164532</v>
      </c>
      <c r="DF93" s="349">
        <v>15.301516517931091</v>
      </c>
      <c r="DG93" s="349">
        <v>16.971228389648321</v>
      </c>
      <c r="DH93" s="349">
        <v>13.888319422428147</v>
      </c>
      <c r="DI93" s="349">
        <v>15.180507952317125</v>
      </c>
      <c r="DJ93" s="349">
        <v>16.719221940247451</v>
      </c>
      <c r="DK93" s="349">
        <v>14.962535523635497</v>
      </c>
      <c r="DL93" s="349">
        <v>17.194628195970829</v>
      </c>
      <c r="DM93" s="349">
        <v>17.083858077730397</v>
      </c>
      <c r="DN93" s="349">
        <v>19.777186141544597</v>
      </c>
      <c r="DO93" s="349">
        <v>19.846891700579089</v>
      </c>
      <c r="DP93" s="349">
        <v>25.310511465455569</v>
      </c>
      <c r="DQ93" s="349">
        <v>25.216626897787098</v>
      </c>
      <c r="DR93" s="349">
        <v>25.784884401125598</v>
      </c>
      <c r="DS93" s="349">
        <v>27.979209167574002</v>
      </c>
      <c r="DT93" s="349">
        <v>29.355315745048493</v>
      </c>
      <c r="DU93" s="349">
        <v>32.762978420503735</v>
      </c>
      <c r="DV93" s="349">
        <v>39.177262523443524</v>
      </c>
      <c r="DW93" s="349">
        <v>40.776465488466826</v>
      </c>
      <c r="DX93" s="349">
        <v>42.444222352203163</v>
      </c>
      <c r="DY93" s="349">
        <v>40.440130146164442</v>
      </c>
      <c r="DZ93" s="349">
        <v>41.349404753346732</v>
      </c>
      <c r="EA93" s="349">
        <v>43.986129770070839</v>
      </c>
      <c r="EB93" s="349">
        <v>41.410972651817076</v>
      </c>
      <c r="EC93" s="349">
        <v>36.499277932693879</v>
      </c>
      <c r="ED93" s="349">
        <v>38.980607955919183</v>
      </c>
      <c r="EE93" s="349">
        <v>44.222050899106279</v>
      </c>
      <c r="EF93" s="349">
        <v>44.678130196376465</v>
      </c>
      <c r="EG93" s="349">
        <v>47.650332127504818</v>
      </c>
      <c r="EH93" s="349">
        <v>45.245697273202062</v>
      </c>
      <c r="EI93" s="349">
        <v>35.584979447618217</v>
      </c>
      <c r="EJ93" s="349">
        <v>40.311469813019272</v>
      </c>
      <c r="EK93" s="349">
        <v>29.268681303233841</v>
      </c>
      <c r="EL93" s="349">
        <v>37.198912813395289</v>
      </c>
      <c r="EM93" s="349">
        <v>31.634432727327422</v>
      </c>
      <c r="EN93" s="349">
        <v>33.911779256087691</v>
      </c>
      <c r="EO93" s="349">
        <v>30.927699328610583</v>
      </c>
      <c r="EP93" s="349">
        <v>35.786147142087586</v>
      </c>
      <c r="EQ93" s="349">
        <v>30.385861895550079</v>
      </c>
      <c r="ER93" s="349">
        <v>27.431469364437319</v>
      </c>
      <c r="ES93" s="349">
        <v>26.53919045544896</v>
      </c>
      <c r="ET93" s="349">
        <v>24.677666099705029</v>
      </c>
      <c r="EU93" s="349">
        <v>18.721549106057942</v>
      </c>
      <c r="EV93" s="349">
        <v>23.778179964134754</v>
      </c>
      <c r="EW93" s="349">
        <v>30.383976185314395</v>
      </c>
      <c r="EX93" s="349">
        <v>30.146885261459996</v>
      </c>
      <c r="EY93" s="349">
        <v>28.909101195330653</v>
      </c>
      <c r="EZ93" s="349">
        <v>29.979010727265525</v>
      </c>
      <c r="FA93" s="349">
        <v>31.029034339461489</v>
      </c>
      <c r="FB93" s="349">
        <v>31.899602069565212</v>
      </c>
      <c r="FC93" s="349">
        <v>39.253836941759779</v>
      </c>
      <c r="FD93" s="349">
        <v>39.557049664352917</v>
      </c>
      <c r="FE93" s="349">
        <v>41.553051330156954</v>
      </c>
      <c r="FF93" s="349">
        <v>54.258852900326318</v>
      </c>
      <c r="FG93" s="349">
        <v>55.911812483210781</v>
      </c>
      <c r="FH93" s="349">
        <v>57.92495543832085</v>
      </c>
      <c r="FI93" s="349">
        <v>56.103863709696952</v>
      </c>
      <c r="FJ93" s="349">
        <v>53.906439277780109</v>
      </c>
      <c r="FK93" s="349">
        <v>51.642550887884703</v>
      </c>
      <c r="FL93" s="349">
        <v>46.786557024806548</v>
      </c>
      <c r="FM93" s="349">
        <v>45.027011719045028</v>
      </c>
      <c r="FN93" s="349">
        <v>46.258924159880792</v>
      </c>
      <c r="FO93" s="349">
        <v>53.354616918467258</v>
      </c>
      <c r="FP93" s="349">
        <v>52.976470939493638</v>
      </c>
      <c r="FQ93" s="389"/>
      <c r="FR93" s="28">
        <v>150.11038759556502</v>
      </c>
      <c r="FS93" s="28">
        <v>272.95101569599512</v>
      </c>
      <c r="FT93" s="28">
        <v>434.85485733833224</v>
      </c>
      <c r="FU93" s="28">
        <v>451.2691981822644</v>
      </c>
      <c r="FV93" s="28">
        <v>464.37242684581611</v>
      </c>
      <c r="FW93" s="28">
        <v>348.31665874468962</v>
      </c>
      <c r="FX93" s="28">
        <v>71.679754092928505</v>
      </c>
      <c r="FY93" s="295">
        <v>-57.389839176380562</v>
      </c>
      <c r="FZ93" s="349">
        <v>188.69779288819711</v>
      </c>
      <c r="GA93" s="349">
        <v>414.58314113119002</v>
      </c>
      <c r="GB93" s="349">
        <v>472.68554514121388</v>
      </c>
      <c r="GC93" s="349">
        <v>341.59950525422499</v>
      </c>
      <c r="GD93" s="349">
        <f>'EDE''s'!C93</f>
        <v>244.40358076169326</v>
      </c>
      <c r="GE93" s="349">
        <f>'EDE''s'!D93</f>
        <v>171.71853374240493</v>
      </c>
      <c r="GF93" s="393"/>
      <c r="GG93" s="393"/>
      <c r="GH93" s="393"/>
      <c r="GI93" s="393"/>
      <c r="GJ93" s="393"/>
      <c r="GK93" s="393"/>
      <c r="GL93" s="393"/>
      <c r="GM93" s="393"/>
    </row>
    <row r="94" spans="1:195" ht="13.8" x14ac:dyDescent="0.3">
      <c r="A94" s="46"/>
      <c r="B94" s="21" t="s">
        <v>18</v>
      </c>
      <c r="C94" s="275">
        <v>118.31944583945869</v>
      </c>
      <c r="D94" s="275">
        <v>85.093866016318344</v>
      </c>
      <c r="E94" s="275">
        <v>33.22557982314035</v>
      </c>
      <c r="F94" s="272">
        <v>0.39045798926057401</v>
      </c>
      <c r="G94" s="271"/>
      <c r="H94" s="275">
        <v>77.53231100776631</v>
      </c>
      <c r="I94" s="275">
        <v>7.561555008552034</v>
      </c>
      <c r="J94" s="272">
        <v>9.7527790804463485E-2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86">
        <v>-0.56899797517978412</v>
      </c>
      <c r="CS94" s="286">
        <v>-1.8657773083764138</v>
      </c>
      <c r="CT94" s="351">
        <v>-2.59003343487363</v>
      </c>
      <c r="CU94" s="351">
        <v>-2.5460112238536099</v>
      </c>
      <c r="CV94" s="351">
        <v>-1.8874608539465381</v>
      </c>
      <c r="CW94" s="351">
        <v>-1.5570427130475983</v>
      </c>
      <c r="CX94" s="351">
        <v>-0.25185953075133821</v>
      </c>
      <c r="CY94" s="351">
        <v>0.7005575259039668</v>
      </c>
      <c r="CZ94" s="351">
        <v>0.72620396530571041</v>
      </c>
      <c r="DA94" s="351">
        <v>1.2345569077950942</v>
      </c>
      <c r="DB94" s="351">
        <v>2.2384354919995468</v>
      </c>
      <c r="DC94" s="351">
        <v>3.3578878560708825</v>
      </c>
      <c r="DD94" s="351">
        <v>3.7863032488744373</v>
      </c>
      <c r="DE94" s="351">
        <v>6.4419540522919929</v>
      </c>
      <c r="DF94" s="351">
        <v>6.619333536335227</v>
      </c>
      <c r="DG94" s="351">
        <v>7.1194212432411419</v>
      </c>
      <c r="DH94" s="351">
        <v>6.1418043906760005</v>
      </c>
      <c r="DI94" s="351">
        <v>6.8173946667464618</v>
      </c>
      <c r="DJ94" s="351">
        <v>7.4467601844023852</v>
      </c>
      <c r="DK94" s="351">
        <v>6.7267510657674006</v>
      </c>
      <c r="DL94" s="351">
        <v>7.6633839388410356</v>
      </c>
      <c r="DM94" s="351">
        <v>8.2431161805537361</v>
      </c>
      <c r="DN94" s="351">
        <v>9.0964581084591334</v>
      </c>
      <c r="DO94" s="351">
        <v>8.8923019738392082</v>
      </c>
      <c r="DP94" s="351">
        <v>10.981670861564451</v>
      </c>
      <c r="DQ94" s="351">
        <v>10.885154806685383</v>
      </c>
      <c r="DR94" s="351">
        <v>11.106305107239198</v>
      </c>
      <c r="DS94" s="351">
        <v>11.71155850629178</v>
      </c>
      <c r="DT94" s="351">
        <v>12.473535694937079</v>
      </c>
      <c r="DU94" s="351">
        <v>13.747189939949873</v>
      </c>
      <c r="DV94" s="351">
        <v>16.352906931970125</v>
      </c>
      <c r="DW94" s="351">
        <v>16.877710395293363</v>
      </c>
      <c r="DX94" s="351">
        <v>17.755800330182993</v>
      </c>
      <c r="DY94" s="351">
        <v>17.24266678823221</v>
      </c>
      <c r="DZ94" s="351">
        <v>17.074684620550823</v>
      </c>
      <c r="EA94" s="351">
        <v>18.479186203835031</v>
      </c>
      <c r="EB94" s="351">
        <v>17.817844551236362</v>
      </c>
      <c r="EC94" s="351">
        <v>17.438278272638918</v>
      </c>
      <c r="ED94" s="351">
        <v>17.007437255646366</v>
      </c>
      <c r="EE94" s="351">
        <v>19.386221030059897</v>
      </c>
      <c r="EF94" s="351">
        <v>18.642854113968358</v>
      </c>
      <c r="EG94" s="351">
        <v>19.382034544303913</v>
      </c>
      <c r="EH94" s="351">
        <v>19.907436724526164</v>
      </c>
      <c r="EI94" s="351">
        <v>15.134069649519731</v>
      </c>
      <c r="EJ94" s="351">
        <v>16.975130850612494</v>
      </c>
      <c r="EK94" s="351">
        <v>12.57838914239232</v>
      </c>
      <c r="EL94" s="351">
        <v>16.226137086057832</v>
      </c>
      <c r="EM94" s="351">
        <v>14.373456903270158</v>
      </c>
      <c r="EN94" s="351">
        <v>16.191501076792335</v>
      </c>
      <c r="EO94" s="351">
        <v>13.905569426542032</v>
      </c>
      <c r="EP94" s="351">
        <v>16.713911872506742</v>
      </c>
      <c r="EQ94" s="351">
        <v>16.495354077745208</v>
      </c>
      <c r="ER94" s="351">
        <v>14.225974554180004</v>
      </c>
      <c r="ES94" s="351">
        <v>14.297477884062047</v>
      </c>
      <c r="ET94" s="351">
        <v>14.752832993459618</v>
      </c>
      <c r="EU94" s="351">
        <v>13.42125006101344</v>
      </c>
      <c r="EV94" s="351">
        <v>13.624380168680977</v>
      </c>
      <c r="EW94" s="351">
        <v>16.831006682622625</v>
      </c>
      <c r="EX94" s="351">
        <v>16.669803311166021</v>
      </c>
      <c r="EY94" s="351">
        <v>15.394437421607755</v>
      </c>
      <c r="EZ94" s="351">
        <v>15.000591973301335</v>
      </c>
      <c r="FA94" s="351">
        <v>15.1046836577716</v>
      </c>
      <c r="FB94" s="351">
        <v>15.778097227984931</v>
      </c>
      <c r="FC94" s="351">
        <v>19.496714571922894</v>
      </c>
      <c r="FD94" s="351">
        <v>19.713778585337593</v>
      </c>
      <c r="FE94" s="351">
        <v>20.866346674191032</v>
      </c>
      <c r="FF94" s="351">
        <v>25.426867979186582</v>
      </c>
      <c r="FG94" s="351">
        <v>26.323221822132766</v>
      </c>
      <c r="FH94" s="351">
        <v>27.193757286215067</v>
      </c>
      <c r="FI94" s="351">
        <v>25.531024139887442</v>
      </c>
      <c r="FJ94" s="351">
        <v>24.629388540603355</v>
      </c>
      <c r="FK94" s="351">
        <v>22.785376916639091</v>
      </c>
      <c r="FL94" s="351">
        <v>21.416034714244905</v>
      </c>
      <c r="FM94" s="351">
        <v>21.443546112284469</v>
      </c>
      <c r="FN94" s="351">
        <v>22.317639321370002</v>
      </c>
      <c r="FO94" s="351">
        <v>26.319791449141505</v>
      </c>
      <c r="FP94" s="351">
        <v>26.82243424241781</v>
      </c>
      <c r="FQ94" s="389"/>
      <c r="FR94" s="22">
        <v>75.051325387593621</v>
      </c>
      <c r="FS94" s="22">
        <v>112.61285828141033</v>
      </c>
      <c r="FT94" s="22">
        <v>166.98266416691018</v>
      </c>
      <c r="FU94" s="22">
        <v>151.50641150395944</v>
      </c>
      <c r="FV94" s="22">
        <v>177.03946117294595</v>
      </c>
      <c r="FW94" s="22">
        <v>140.07878816432012</v>
      </c>
      <c r="FX94" s="22">
        <v>34.580534816633367</v>
      </c>
      <c r="FY94" s="296">
        <v>-3.0095412929537098</v>
      </c>
      <c r="FZ94" s="351">
        <v>84.994982590028158</v>
      </c>
      <c r="GA94" s="351">
        <v>174.6883701867323</v>
      </c>
      <c r="GB94" s="351">
        <v>204.86929012423252</v>
      </c>
      <c r="GC94" s="351">
        <v>182.52349953037879</v>
      </c>
      <c r="GD94" s="351">
        <f>'EDE''s'!C94</f>
        <v>118.31944583945869</v>
      </c>
      <c r="GE94" s="351">
        <f>'EDE''s'!D94</f>
        <v>85.093866016318344</v>
      </c>
      <c r="GF94" s="393"/>
      <c r="GG94" s="393"/>
      <c r="GH94" s="393"/>
      <c r="GI94" s="393"/>
      <c r="GJ94" s="393"/>
      <c r="GK94" s="393"/>
      <c r="GL94" s="393"/>
      <c r="GM94" s="393"/>
    </row>
    <row r="95" spans="1:195" ht="13.8" x14ac:dyDescent="0.3">
      <c r="A95" s="46"/>
      <c r="B95" s="21" t="s">
        <v>19</v>
      </c>
      <c r="C95" s="275">
        <v>62.593021139362591</v>
      </c>
      <c r="D95" s="275">
        <v>46.140289486250531</v>
      </c>
      <c r="E95" s="275">
        <v>16.45273165311206</v>
      </c>
      <c r="F95" s="272">
        <v>0.356580590115605</v>
      </c>
      <c r="G95" s="271"/>
      <c r="H95" s="275">
        <v>36.13098449314424</v>
      </c>
      <c r="I95" s="275">
        <v>10.009304993106291</v>
      </c>
      <c r="J95" s="272">
        <v>0.27702829395654943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86">
        <v>-2.7122541798308748</v>
      </c>
      <c r="CS95" s="286">
        <v>-5.312932908104858</v>
      </c>
      <c r="CT95" s="351">
        <v>-5.9475738861163441</v>
      </c>
      <c r="CU95" s="351">
        <v>-5.6332647278880899</v>
      </c>
      <c r="CV95" s="351">
        <v>-5.0571851481411008</v>
      </c>
      <c r="CW95" s="351">
        <v>-4.8559725617662117</v>
      </c>
      <c r="CX95" s="351">
        <v>-3.6434714934357806</v>
      </c>
      <c r="CY95" s="351">
        <v>-2.5838572152188943</v>
      </c>
      <c r="CZ95" s="351">
        <v>-2.6122424101483723</v>
      </c>
      <c r="DA95" s="351">
        <v>-2.2198619492998226</v>
      </c>
      <c r="DB95" s="351">
        <v>-1.1509657558915329</v>
      </c>
      <c r="DC95" s="351">
        <v>0.20278072043467577</v>
      </c>
      <c r="DD95" s="351">
        <v>0.81880496322131424</v>
      </c>
      <c r="DE95" s="351">
        <v>3.5767326821289447</v>
      </c>
      <c r="DF95" s="351">
        <v>3.9209415203851394</v>
      </c>
      <c r="DG95" s="351">
        <v>4.5302854966768882</v>
      </c>
      <c r="DH95" s="351">
        <v>3.2725659628464472</v>
      </c>
      <c r="DI95" s="351">
        <v>3.6829962770451701</v>
      </c>
      <c r="DJ95" s="351">
        <v>4.0447296572218772</v>
      </c>
      <c r="DK95" s="351">
        <v>3.3793033993725921</v>
      </c>
      <c r="DL95" s="351">
        <v>4.0842598419003115</v>
      </c>
      <c r="DM95" s="351">
        <v>4.7241987080728505</v>
      </c>
      <c r="DN95" s="351">
        <v>5.2793308976001185</v>
      </c>
      <c r="DO95" s="351">
        <v>5.5524963850764761</v>
      </c>
      <c r="DP95" s="351">
        <v>7.5580393163044075</v>
      </c>
      <c r="DQ95" s="351">
        <v>7.6332682219356345</v>
      </c>
      <c r="DR95" s="351">
        <v>7.6969453801826822</v>
      </c>
      <c r="DS95" s="351">
        <v>8.842800739717724</v>
      </c>
      <c r="DT95" s="351">
        <v>9.0337916433934389</v>
      </c>
      <c r="DU95" s="351">
        <v>10.304510257561949</v>
      </c>
      <c r="DV95" s="351">
        <v>12.441458306476795</v>
      </c>
      <c r="DW95" s="351">
        <v>12.957027370574751</v>
      </c>
      <c r="DX95" s="351">
        <v>13.630817856850204</v>
      </c>
      <c r="DY95" s="351">
        <v>12.57442006701641</v>
      </c>
      <c r="DZ95" s="351">
        <v>13.496282028426924</v>
      </c>
      <c r="EA95" s="351">
        <v>14.757817167894842</v>
      </c>
      <c r="EB95" s="351">
        <v>13.083510612255891</v>
      </c>
      <c r="EC95" s="351">
        <v>10.836670779027743</v>
      </c>
      <c r="ED95" s="351">
        <v>12.173172364965593</v>
      </c>
      <c r="EE95" s="351">
        <v>13.932666129348558</v>
      </c>
      <c r="EF95" s="351">
        <v>14.350720961088289</v>
      </c>
      <c r="EG95" s="351">
        <v>15.797514934155107</v>
      </c>
      <c r="EH95" s="351">
        <v>14.04425922775911</v>
      </c>
      <c r="EI95" s="351">
        <v>11.188697449277955</v>
      </c>
      <c r="EJ95" s="351">
        <v>12.839473428718035</v>
      </c>
      <c r="EK95" s="351">
        <v>9.0067521998453977</v>
      </c>
      <c r="EL95" s="351">
        <v>11.524525476287225</v>
      </c>
      <c r="EM95" s="351">
        <v>9.2731554199196928</v>
      </c>
      <c r="EN95" s="351">
        <v>7.8010280220552888</v>
      </c>
      <c r="EO95" s="351">
        <v>7.4834610642957875</v>
      </c>
      <c r="EP95" s="351">
        <v>7.5668325455838881</v>
      </c>
      <c r="EQ95" s="351">
        <v>6.7381311895944238</v>
      </c>
      <c r="ER95" s="351">
        <v>6.5415316716148535</v>
      </c>
      <c r="ES95" s="351">
        <v>6.3628500562864438</v>
      </c>
      <c r="ET95" s="351">
        <v>5.0134410816504182</v>
      </c>
      <c r="EU95" s="351">
        <v>5.2524493620151604</v>
      </c>
      <c r="EV95" s="351">
        <v>5.304945808155713</v>
      </c>
      <c r="EW95" s="351">
        <v>7.3691429984804868</v>
      </c>
      <c r="EX95" s="351">
        <v>7.1426640275033018</v>
      </c>
      <c r="EY95" s="351">
        <v>7.2167348154562942</v>
      </c>
      <c r="EZ95" s="351">
        <v>8.1808472996666417</v>
      </c>
      <c r="FA95" s="351">
        <v>8.1147363827956269</v>
      </c>
      <c r="FB95" s="351">
        <v>8.2677091380514103</v>
      </c>
      <c r="FC95" s="351">
        <v>10.700521702545542</v>
      </c>
      <c r="FD95" s="351">
        <v>10.876474963191308</v>
      </c>
      <c r="FE95" s="351">
        <v>11.208318357655875</v>
      </c>
      <c r="FF95" s="351">
        <v>14.191530060975669</v>
      </c>
      <c r="FG95" s="351">
        <v>14.306522793077466</v>
      </c>
      <c r="FH95" s="351">
        <v>14.785737520311704</v>
      </c>
      <c r="FI95" s="351">
        <v>15.573481887390431</v>
      </c>
      <c r="FJ95" s="351">
        <v>14.77673868674094</v>
      </c>
      <c r="FK95" s="351">
        <v>14.914280239429186</v>
      </c>
      <c r="FL95" s="351">
        <v>13.234871672534194</v>
      </c>
      <c r="FM95" s="351">
        <v>11.819042068362286</v>
      </c>
      <c r="FN95" s="351">
        <v>11.750432842659514</v>
      </c>
      <c r="FO95" s="351">
        <v>13.389349171546266</v>
      </c>
      <c r="FP95" s="351">
        <v>12.399325384260331</v>
      </c>
      <c r="FQ95" s="389"/>
      <c r="FR95" s="22">
        <v>33.703338140565009</v>
      </c>
      <c r="FS95" s="22">
        <v>82.985230065532804</v>
      </c>
      <c r="FT95" s="22">
        <v>147.63932678542744</v>
      </c>
      <c r="FU95" s="22">
        <v>160.39871545673617</v>
      </c>
      <c r="FV95" s="22">
        <v>154.49038368839655</v>
      </c>
      <c r="FW95" s="22">
        <v>112.20755362343857</v>
      </c>
      <c r="FX95" s="22">
        <v>1.6269246915632531</v>
      </c>
      <c r="FY95" s="296">
        <v>-41.526801515407215</v>
      </c>
      <c r="FZ95" s="351">
        <v>46.86664579154813</v>
      </c>
      <c r="GA95" s="351">
        <v>130.92717835633576</v>
      </c>
      <c r="GB95" s="351">
        <v>148.0511189826486</v>
      </c>
      <c r="GC95" s="351">
        <v>79.793212642692069</v>
      </c>
      <c r="GD95" s="351">
        <f>'EDE''s'!C95</f>
        <v>62.593021139362591</v>
      </c>
      <c r="GE95" s="351">
        <f>'EDE''s'!D95</f>
        <v>46.140289486250531</v>
      </c>
      <c r="GF95" s="393"/>
      <c r="GG95" s="393"/>
      <c r="GH95" s="393"/>
      <c r="GI95" s="393"/>
      <c r="GJ95" s="393"/>
      <c r="GK95" s="393"/>
      <c r="GL95" s="393"/>
      <c r="GM95" s="393"/>
    </row>
    <row r="96" spans="1:195" ht="13.8" x14ac:dyDescent="0.3">
      <c r="A96" s="46"/>
      <c r="B96" s="21" t="s">
        <v>20</v>
      </c>
      <c r="C96" s="275">
        <v>63.491113782871977</v>
      </c>
      <c r="D96" s="275">
        <v>40.484378239836033</v>
      </c>
      <c r="E96" s="275">
        <v>23.006735543035944</v>
      </c>
      <c r="F96" s="272">
        <v>0.56828674524134482</v>
      </c>
      <c r="G96" s="271"/>
      <c r="H96" s="275">
        <v>44.77966148586269</v>
      </c>
      <c r="I96" s="275">
        <v>-4.2952832460266563</v>
      </c>
      <c r="J96" s="272">
        <v>-9.5920404565423362E-2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86">
        <v>-0.90088695795718055</v>
      </c>
      <c r="CS96" s="286">
        <v>-2.3250220637332242</v>
      </c>
      <c r="CT96" s="351">
        <v>-3.4518564610756757</v>
      </c>
      <c r="CU96" s="351">
        <v>-3.1221715481893417</v>
      </c>
      <c r="CV96" s="351">
        <v>-2.5026389458878908</v>
      </c>
      <c r="CW96" s="351">
        <v>-2.3956264229118629</v>
      </c>
      <c r="CX96" s="351">
        <v>-1.2312743586341834</v>
      </c>
      <c r="CY96" s="351">
        <v>-0.27407886385065688</v>
      </c>
      <c r="CZ96" s="351">
        <v>-0.18610476845928389</v>
      </c>
      <c r="DA96" s="351">
        <v>0.11460478341671033</v>
      </c>
      <c r="DB96" s="351">
        <v>0.91199727692195443</v>
      </c>
      <c r="DC96" s="351">
        <v>2.5095619623409995</v>
      </c>
      <c r="DD96" s="351">
        <v>2.5467518559043105</v>
      </c>
      <c r="DE96" s="351">
        <v>4.6013522237435938</v>
      </c>
      <c r="DF96" s="351">
        <v>4.7612414612107239</v>
      </c>
      <c r="DG96" s="351">
        <v>5.3215216497302906</v>
      </c>
      <c r="DH96" s="351">
        <v>4.4739490689057</v>
      </c>
      <c r="DI96" s="351">
        <v>4.6801170085254924</v>
      </c>
      <c r="DJ96" s="351">
        <v>5.227732098623191</v>
      </c>
      <c r="DK96" s="351">
        <v>4.856481058495504</v>
      </c>
      <c r="DL96" s="351">
        <v>5.4469844152294806</v>
      </c>
      <c r="DM96" s="351">
        <v>4.1165431891038118</v>
      </c>
      <c r="DN96" s="351">
        <v>5.4013971354853467</v>
      </c>
      <c r="DO96" s="351">
        <v>5.4020933416634067</v>
      </c>
      <c r="DP96" s="351">
        <v>6.7708012875867087</v>
      </c>
      <c r="DQ96" s="351">
        <v>6.6982038691660799</v>
      </c>
      <c r="DR96" s="351">
        <v>6.9816339137037184</v>
      </c>
      <c r="DS96" s="351">
        <v>7.4248499215644976</v>
      </c>
      <c r="DT96" s="351">
        <v>7.847988406717973</v>
      </c>
      <c r="DU96" s="351">
        <v>8.7112782229919148</v>
      </c>
      <c r="DV96" s="351">
        <v>10.3828972849966</v>
      </c>
      <c r="DW96" s="351">
        <v>10.941727722598717</v>
      </c>
      <c r="DX96" s="351">
        <v>11.057604165169966</v>
      </c>
      <c r="DY96" s="351">
        <v>10.623043290915822</v>
      </c>
      <c r="DZ96" s="351">
        <v>10.778438104368988</v>
      </c>
      <c r="EA96" s="351">
        <v>10.74912639834097</v>
      </c>
      <c r="EB96" s="351">
        <v>10.509617488324819</v>
      </c>
      <c r="EC96" s="351">
        <v>8.224328881027219</v>
      </c>
      <c r="ED96" s="351">
        <v>9.7999983353072224</v>
      </c>
      <c r="EE96" s="351">
        <v>10.90316373969782</v>
      </c>
      <c r="EF96" s="351">
        <v>11.684555121319818</v>
      </c>
      <c r="EG96" s="351">
        <v>12.470782649045795</v>
      </c>
      <c r="EH96" s="351">
        <v>11.294001320916784</v>
      </c>
      <c r="EI96" s="351">
        <v>9.2622123488205332</v>
      </c>
      <c r="EJ96" s="351">
        <v>10.496865533688739</v>
      </c>
      <c r="EK96" s="351">
        <v>7.6835399609961224</v>
      </c>
      <c r="EL96" s="351">
        <v>9.4482502510502329</v>
      </c>
      <c r="EM96" s="351">
        <v>7.9878204041375733</v>
      </c>
      <c r="EN96" s="351">
        <v>9.9192501572400698</v>
      </c>
      <c r="EO96" s="351">
        <v>9.5386688377727644</v>
      </c>
      <c r="EP96" s="351">
        <v>11.505402723996953</v>
      </c>
      <c r="EQ96" s="351">
        <v>7.1523766282104484</v>
      </c>
      <c r="ER96" s="351">
        <v>6.6639631386424609</v>
      </c>
      <c r="ES96" s="351">
        <v>5.8788625151004679</v>
      </c>
      <c r="ET96" s="351">
        <v>4.9113920245949938</v>
      </c>
      <c r="EU96" s="351">
        <v>4.7849683029340319E-2</v>
      </c>
      <c r="EV96" s="351">
        <v>4.8488539872980638</v>
      </c>
      <c r="EW96" s="351">
        <v>6.1838265042112806</v>
      </c>
      <c r="EX96" s="351">
        <v>6.3344179227906743</v>
      </c>
      <c r="EY96" s="351">
        <v>6.2979289582666018</v>
      </c>
      <c r="EZ96" s="351">
        <v>6.7975714542975485</v>
      </c>
      <c r="FA96" s="351">
        <v>7.8096142988942585</v>
      </c>
      <c r="FB96" s="351">
        <v>7.8537957035288715</v>
      </c>
      <c r="FC96" s="351">
        <v>9.0566006672913399</v>
      </c>
      <c r="FD96" s="351">
        <v>8.966796115824021</v>
      </c>
      <c r="FE96" s="351">
        <v>9.4783862983100473</v>
      </c>
      <c r="FF96" s="351">
        <v>14.640454860164068</v>
      </c>
      <c r="FG96" s="351">
        <v>15.282067868000553</v>
      </c>
      <c r="FH96" s="351">
        <v>15.945460631794077</v>
      </c>
      <c r="FI96" s="351">
        <v>14.999357682419078</v>
      </c>
      <c r="FJ96" s="351">
        <v>14.500312050435813</v>
      </c>
      <c r="FK96" s="351">
        <v>13.942893731816426</v>
      </c>
      <c r="FL96" s="351">
        <v>12.135650638027451</v>
      </c>
      <c r="FM96" s="351">
        <v>11.764423538398267</v>
      </c>
      <c r="FN96" s="351">
        <v>12.190851995851279</v>
      </c>
      <c r="FO96" s="351">
        <v>13.645476297779487</v>
      </c>
      <c r="FP96" s="351">
        <v>13.754711312815491</v>
      </c>
      <c r="FQ96" s="389"/>
      <c r="FR96" s="22">
        <v>41.355724067406392</v>
      </c>
      <c r="FS96" s="22">
        <v>77.352927349051953</v>
      </c>
      <c r="FT96" s="22">
        <v>120.23286638599461</v>
      </c>
      <c r="FU96" s="22">
        <v>139.36407122156876</v>
      </c>
      <c r="FV96" s="22">
        <v>132.84258198447358</v>
      </c>
      <c r="FW96" s="22">
        <v>96.030316956930918</v>
      </c>
      <c r="FX96" s="22">
        <v>35.472294584731891</v>
      </c>
      <c r="FY96" s="296">
        <v>-12.853496368019638</v>
      </c>
      <c r="FZ96" s="351">
        <v>56.836164506620847</v>
      </c>
      <c r="GA96" s="351">
        <v>108.96759258812196</v>
      </c>
      <c r="GB96" s="351">
        <v>119.7651360343327</v>
      </c>
      <c r="GC96" s="351">
        <v>79.282793081154111</v>
      </c>
      <c r="GD96" s="351">
        <f>'EDE''s'!C96</f>
        <v>63.491113782871977</v>
      </c>
      <c r="GE96" s="351">
        <f>'EDE''s'!D96</f>
        <v>40.484378239836033</v>
      </c>
      <c r="GF96" s="393"/>
      <c r="GG96" s="393"/>
      <c r="GH96" s="393"/>
      <c r="GI96" s="393"/>
      <c r="GJ96" s="393"/>
      <c r="GK96" s="393"/>
      <c r="GL96" s="393"/>
      <c r="GM96" s="393"/>
    </row>
    <row r="97" spans="1:195" ht="13.8" x14ac:dyDescent="0.3">
      <c r="A97" s="46"/>
      <c r="B97" s="24"/>
      <c r="C97" s="271"/>
      <c r="D97" s="271"/>
      <c r="E97" s="271"/>
      <c r="F97" s="272"/>
      <c r="G97" s="271"/>
      <c r="H97" s="271"/>
      <c r="I97" s="271"/>
      <c r="J97" s="272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83"/>
      <c r="CS97" s="283"/>
      <c r="CT97" s="293"/>
      <c r="CU97" s="293"/>
      <c r="CV97" s="293"/>
      <c r="CW97" s="293"/>
      <c r="CX97" s="293"/>
      <c r="CY97" s="293"/>
      <c r="CZ97" s="293"/>
      <c r="DA97" s="293"/>
      <c r="DB97" s="293"/>
      <c r="DC97" s="293"/>
      <c r="DD97" s="293"/>
      <c r="DE97" s="293"/>
      <c r="DF97" s="293"/>
      <c r="DG97" s="293"/>
      <c r="DH97" s="293"/>
      <c r="DI97" s="293"/>
      <c r="DJ97" s="293"/>
      <c r="DK97" s="293"/>
      <c r="DL97" s="293"/>
      <c r="DM97" s="293"/>
      <c r="DN97" s="293"/>
      <c r="DO97" s="293"/>
      <c r="DP97" s="293"/>
      <c r="DQ97" s="293"/>
      <c r="DR97" s="293"/>
      <c r="DS97" s="293"/>
      <c r="DT97" s="293"/>
      <c r="DU97" s="293"/>
      <c r="DV97" s="293"/>
      <c r="DW97" s="293"/>
      <c r="DX97" s="293"/>
      <c r="DY97" s="293"/>
      <c r="DZ97" s="293"/>
      <c r="EA97" s="293"/>
      <c r="EB97" s="293"/>
      <c r="EC97" s="293"/>
      <c r="ED97" s="293"/>
      <c r="EE97" s="293"/>
      <c r="EF97" s="293"/>
      <c r="EG97" s="293"/>
      <c r="EH97" s="293"/>
      <c r="EI97" s="293"/>
      <c r="EJ97" s="293"/>
      <c r="EK97" s="293"/>
      <c r="EL97" s="293"/>
      <c r="EM97" s="293"/>
      <c r="EN97" s="293"/>
      <c r="EO97" s="293"/>
      <c r="EP97" s="293"/>
      <c r="EQ97" s="293"/>
      <c r="ER97" s="293"/>
      <c r="ES97" s="293"/>
      <c r="ET97" s="293"/>
      <c r="EU97" s="293"/>
      <c r="EV97" s="293"/>
      <c r="EW97" s="293"/>
      <c r="EX97" s="293"/>
      <c r="EY97" s="293"/>
      <c r="EZ97" s="293"/>
      <c r="FA97" s="293"/>
      <c r="FB97" s="293"/>
      <c r="FC97" s="293"/>
      <c r="FD97" s="293"/>
      <c r="FE97" s="293"/>
      <c r="FF97" s="293"/>
      <c r="FG97" s="293"/>
      <c r="FH97" s="293"/>
      <c r="FI97" s="293"/>
      <c r="FJ97" s="293"/>
      <c r="FK97" s="293"/>
      <c r="FL97" s="293"/>
      <c r="FM97" s="293"/>
      <c r="FN97" s="293"/>
      <c r="FO97" s="293"/>
      <c r="FP97" s="293"/>
      <c r="FQ97" s="389"/>
      <c r="FR97" s="25"/>
      <c r="FS97" s="25"/>
      <c r="FT97" s="25"/>
      <c r="FU97" s="25"/>
      <c r="FV97" s="25"/>
      <c r="FW97" s="25"/>
      <c r="FX97" s="25"/>
      <c r="FY97" s="293"/>
      <c r="FZ97" s="293"/>
      <c r="GA97" s="293"/>
      <c r="GB97" s="293"/>
      <c r="GC97" s="293"/>
      <c r="GD97" s="293"/>
      <c r="GE97" s="293"/>
      <c r="GF97" s="393"/>
      <c r="GG97" s="393"/>
      <c r="GH97" s="393"/>
      <c r="GI97" s="393"/>
      <c r="GJ97" s="393"/>
      <c r="GK97" s="393"/>
      <c r="GL97" s="393"/>
      <c r="GM97" s="393"/>
    </row>
    <row r="98" spans="1:195" ht="13.8" x14ac:dyDescent="0.3">
      <c r="A98" s="46"/>
      <c r="B98" s="42" t="s">
        <v>37</v>
      </c>
      <c r="C98" s="273">
        <v>11.350537777239483</v>
      </c>
      <c r="D98" s="273">
        <v>9.582581225012019</v>
      </c>
      <c r="E98" s="273">
        <v>1.7679565522274636</v>
      </c>
      <c r="F98" s="276">
        <v>0.18449690231822127</v>
      </c>
      <c r="G98" s="274"/>
      <c r="H98" s="273">
        <v>6.1519008383639129</v>
      </c>
      <c r="I98" s="273">
        <v>3.4306803866481062</v>
      </c>
      <c r="J98" s="276">
        <v>0.55766184741698299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85">
        <v>1.6174757794516761</v>
      </c>
      <c r="CS98" s="285">
        <v>1.7335987905393309</v>
      </c>
      <c r="CT98" s="349">
        <v>1.8135472841818507</v>
      </c>
      <c r="CU98" s="349">
        <v>1.8407071957429642</v>
      </c>
      <c r="CV98" s="349">
        <v>1.7626227973246784</v>
      </c>
      <c r="CW98" s="349">
        <v>1.777206719111589</v>
      </c>
      <c r="CX98" s="349">
        <v>1.7005119594734104</v>
      </c>
      <c r="CY98" s="349">
        <v>1.8038926285862127</v>
      </c>
      <c r="CZ98" s="349">
        <v>1.733013274397613</v>
      </c>
      <c r="DA98" s="349">
        <v>1.7280903953950602</v>
      </c>
      <c r="DB98" s="349">
        <v>1.6625555389327604</v>
      </c>
      <c r="DC98" s="349">
        <v>1.7496543941929248</v>
      </c>
      <c r="DD98" s="349">
        <v>1.6233837192301452</v>
      </c>
      <c r="DE98" s="349">
        <v>1.683248586099706</v>
      </c>
      <c r="DF98" s="349">
        <v>1.8641298189664641</v>
      </c>
      <c r="DG98" s="349">
        <v>1.5767087558050932</v>
      </c>
      <c r="DH98" s="349">
        <v>1.6596609341866175</v>
      </c>
      <c r="DI98" s="349">
        <v>1.7247451954126527</v>
      </c>
      <c r="DJ98" s="349">
        <v>1.714598323428876</v>
      </c>
      <c r="DK98" s="349">
        <v>2.1060822393487095</v>
      </c>
      <c r="DL98" s="349">
        <v>2.0078962596865915</v>
      </c>
      <c r="DM98" s="349">
        <v>1.7967884525646327</v>
      </c>
      <c r="DN98" s="349">
        <v>1.7871029209861793</v>
      </c>
      <c r="DO98" s="349">
        <v>1.6722388925300535</v>
      </c>
      <c r="DP98" s="349">
        <v>1.8598149153221417</v>
      </c>
      <c r="DQ98" s="349">
        <v>1.564546425536532</v>
      </c>
      <c r="DR98" s="349">
        <v>1.6762776282124983</v>
      </c>
      <c r="DS98" s="349">
        <v>1.6136419388546401</v>
      </c>
      <c r="DT98" s="349">
        <v>1.6717595555222668</v>
      </c>
      <c r="DU98" s="349">
        <v>1.7391864673658779</v>
      </c>
      <c r="DV98" s="349">
        <v>1.8105613091696582</v>
      </c>
      <c r="DW98" s="349">
        <v>1.801291116201063</v>
      </c>
      <c r="DX98" s="349">
        <v>1.8831022207591888</v>
      </c>
      <c r="DY98" s="349">
        <v>1.932024169718074</v>
      </c>
      <c r="DZ98" s="349">
        <v>1.7860404565444838</v>
      </c>
      <c r="EA98" s="349">
        <v>1.7863808996215909</v>
      </c>
      <c r="EB98" s="349">
        <v>1.9415791831840918</v>
      </c>
      <c r="EC98" s="349">
        <v>1.606527783686571</v>
      </c>
      <c r="ED98" s="349">
        <v>1.7882210548599995</v>
      </c>
      <c r="EE98" s="349">
        <v>1.6875574239798701</v>
      </c>
      <c r="EF98" s="349">
        <v>1.8404878715783939</v>
      </c>
      <c r="EG98" s="349">
        <v>1.813108843688946</v>
      </c>
      <c r="EH98" s="349">
        <v>2.0791889635574607</v>
      </c>
      <c r="EI98" s="349">
        <v>1.7807191694869984</v>
      </c>
      <c r="EJ98" s="349">
        <v>1.8340920843520179</v>
      </c>
      <c r="EK98" s="349">
        <v>1.8748525483140566</v>
      </c>
      <c r="EL98" s="349">
        <v>1.688089343302601</v>
      </c>
      <c r="EM98" s="349">
        <v>1.9355031632841959</v>
      </c>
      <c r="EN98" s="349">
        <v>1.8591290877560009</v>
      </c>
      <c r="EO98" s="349">
        <v>1.6527765427148291</v>
      </c>
      <c r="EP98" s="349">
        <v>1.2680177666457557</v>
      </c>
      <c r="EQ98" s="349">
        <v>0.67321626658844258</v>
      </c>
      <c r="ER98" s="349">
        <v>0.69876117465888532</v>
      </c>
      <c r="ES98" s="349">
        <v>0.82181813971792406</v>
      </c>
      <c r="ET98" s="349">
        <v>0.89471473900166554</v>
      </c>
      <c r="EU98" s="349">
        <v>0.94612854861350626</v>
      </c>
      <c r="EV98" s="349">
        <v>1.1845751682018704</v>
      </c>
      <c r="EW98" s="349">
        <v>1.5102961443632206</v>
      </c>
      <c r="EX98" s="349">
        <v>1.5649136085998163</v>
      </c>
      <c r="EY98" s="349">
        <v>1.7937727157834611</v>
      </c>
      <c r="EZ98" s="349">
        <v>1.6969418092322262</v>
      </c>
      <c r="FA98" s="349">
        <v>1.8276828248715915</v>
      </c>
      <c r="FB98" s="349">
        <v>2.1719232140681393</v>
      </c>
      <c r="FC98" s="349">
        <v>1.9505322972511343</v>
      </c>
      <c r="FD98" s="349">
        <v>1.9355010795889283</v>
      </c>
      <c r="FE98" s="349">
        <v>1.8775881367087854</v>
      </c>
      <c r="FF98" s="349">
        <v>1.935706970641081</v>
      </c>
      <c r="FG98" s="349">
        <v>2.03644639185557</v>
      </c>
      <c r="FH98" s="349">
        <v>2.0862040837576181</v>
      </c>
      <c r="FI98" s="349">
        <v>2.1026872357517767</v>
      </c>
      <c r="FJ98" s="349">
        <v>2.1975079385983269</v>
      </c>
      <c r="FK98" s="349">
        <v>2.1978135475620206</v>
      </c>
      <c r="FL98" s="349">
        <v>2.1131256507575324</v>
      </c>
      <c r="FM98" s="349">
        <v>2.0853480546490957</v>
      </c>
      <c r="FN98" s="349">
        <v>2.5137512990959285</v>
      </c>
      <c r="FO98" s="349">
        <v>2.32745583550266</v>
      </c>
      <c r="FP98" s="349">
        <v>2.3108569372342664</v>
      </c>
      <c r="FQ98" s="389"/>
      <c r="FR98" s="28">
        <v>16.431974956920151</v>
      </c>
      <c r="FS98" s="28">
        <v>21.864161602712493</v>
      </c>
      <c r="FT98" s="28">
        <v>18.149778896363436</v>
      </c>
      <c r="FU98" s="28">
        <v>21.211172037506138</v>
      </c>
      <c r="FV98" s="28">
        <v>23.200775399522815</v>
      </c>
      <c r="FW98" s="28">
        <v>20.608152353439657</v>
      </c>
      <c r="FX98" s="28">
        <v>20.86538368691679</v>
      </c>
      <c r="FY98" s="295">
        <v>20.922876757330073</v>
      </c>
      <c r="FZ98" s="349">
        <v>21.216584098245718</v>
      </c>
      <c r="GA98" s="349">
        <v>21.124627102828015</v>
      </c>
      <c r="GB98" s="349">
        <v>21.869927433275205</v>
      </c>
      <c r="GC98" s="349">
        <v>14.868119902645379</v>
      </c>
      <c r="GD98" s="349">
        <f>'EDE''s'!C98</f>
        <v>11.350537777239483</v>
      </c>
      <c r="GE98" s="349">
        <f>'EDE''s'!D98</f>
        <v>9.582581225012019</v>
      </c>
      <c r="GF98" s="393"/>
      <c r="GG98" s="393"/>
      <c r="GH98" s="393"/>
      <c r="GI98" s="393"/>
      <c r="GJ98" s="393"/>
      <c r="GK98" s="393"/>
      <c r="GL98" s="393"/>
      <c r="GM98" s="393"/>
    </row>
    <row r="99" spans="1:195" ht="13.8" x14ac:dyDescent="0.3">
      <c r="A99" s="46"/>
      <c r="B99" s="21" t="s">
        <v>18</v>
      </c>
      <c r="C99" s="275">
        <v>4.4944400208169677</v>
      </c>
      <c r="D99" s="275">
        <v>3.518491860900324</v>
      </c>
      <c r="E99" s="275">
        <v>0.97594815991664374</v>
      </c>
      <c r="F99" s="272">
        <v>0.27737684169799803</v>
      </c>
      <c r="G99" s="271"/>
      <c r="H99" s="275">
        <v>2.4293279221807897</v>
      </c>
      <c r="I99" s="275">
        <v>1.0891639387195342</v>
      </c>
      <c r="J99" s="272">
        <v>0.44833961227506897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86">
        <v>0.57129569421730375</v>
      </c>
      <c r="CS99" s="286">
        <v>0.62304428505250842</v>
      </c>
      <c r="CT99" s="351">
        <v>0.5981077833370444</v>
      </c>
      <c r="CU99" s="351">
        <v>0.61952970176758615</v>
      </c>
      <c r="CV99" s="351">
        <v>0.59339473323021397</v>
      </c>
      <c r="CW99" s="351">
        <v>0.64506680638439096</v>
      </c>
      <c r="CX99" s="351">
        <v>0.57516384763395323</v>
      </c>
      <c r="CY99" s="351">
        <v>0.6343349723188898</v>
      </c>
      <c r="CZ99" s="351">
        <v>0.65086419503363357</v>
      </c>
      <c r="DA99" s="351">
        <v>0.62933266073893424</v>
      </c>
      <c r="DB99" s="351">
        <v>0.60481908678602314</v>
      </c>
      <c r="DC99" s="351">
        <v>0.64831728131876087</v>
      </c>
      <c r="DD99" s="351">
        <v>0.58266378091948423</v>
      </c>
      <c r="DE99" s="351">
        <v>0.5739586016953645</v>
      </c>
      <c r="DF99" s="351">
        <v>0.64728469985544335</v>
      </c>
      <c r="DG99" s="351">
        <v>0.55955702922180628</v>
      </c>
      <c r="DH99" s="351">
        <v>0.60130493336874591</v>
      </c>
      <c r="DI99" s="351">
        <v>0.60784491333470725</v>
      </c>
      <c r="DJ99" s="351">
        <v>0.59908865274783329</v>
      </c>
      <c r="DK99" s="351">
        <v>0.91568600093715413</v>
      </c>
      <c r="DL99" s="351">
        <v>0.98306685582327025</v>
      </c>
      <c r="DM99" s="351">
        <v>0.7090185856989335</v>
      </c>
      <c r="DN99" s="351">
        <v>0.67822472056015071</v>
      </c>
      <c r="DO99" s="351">
        <v>0.63185323473351285</v>
      </c>
      <c r="DP99" s="351">
        <v>0.72947241614300329</v>
      </c>
      <c r="DQ99" s="351">
        <v>0.58800604238205989</v>
      </c>
      <c r="DR99" s="351">
        <v>0.6399973755038898</v>
      </c>
      <c r="DS99" s="351">
        <v>0.63575231396070453</v>
      </c>
      <c r="DT99" s="351">
        <v>0.58590685400127096</v>
      </c>
      <c r="DU99" s="351">
        <v>0.68231867407583657</v>
      </c>
      <c r="DV99" s="351">
        <v>0.66507328357274242</v>
      </c>
      <c r="DW99" s="351">
        <v>0.62980532641832687</v>
      </c>
      <c r="DX99" s="351">
        <v>0.63900449350470989</v>
      </c>
      <c r="DY99" s="351">
        <v>0.68616488284611399</v>
      </c>
      <c r="DZ99" s="351">
        <v>0.64065068242331669</v>
      </c>
      <c r="EA99" s="351">
        <v>0.66228857498506322</v>
      </c>
      <c r="EB99" s="351">
        <v>0.71317167982436513</v>
      </c>
      <c r="EC99" s="351">
        <v>0.5840128903518913</v>
      </c>
      <c r="ED99" s="351">
        <v>0.70130775059750761</v>
      </c>
      <c r="EE99" s="351">
        <v>0.66739311130628831</v>
      </c>
      <c r="EF99" s="351">
        <v>0.7330593898510247</v>
      </c>
      <c r="EG99" s="351">
        <v>0.65511165122802373</v>
      </c>
      <c r="EH99" s="351">
        <v>0.74395656532725174</v>
      </c>
      <c r="EI99" s="351">
        <v>0.65705310714478904</v>
      </c>
      <c r="EJ99" s="351">
        <v>0.73239857974397649</v>
      </c>
      <c r="EK99" s="351">
        <v>0.71933308372163218</v>
      </c>
      <c r="EL99" s="351">
        <v>0.60343935247620051</v>
      </c>
      <c r="EM99" s="351">
        <v>0.77379853657705855</v>
      </c>
      <c r="EN99" s="351">
        <v>0.7225366725916017</v>
      </c>
      <c r="EO99" s="351">
        <v>0.61513970699002463</v>
      </c>
      <c r="EP99" s="351">
        <v>0.41869623643207482</v>
      </c>
      <c r="EQ99" s="351">
        <v>0.35323391006588534</v>
      </c>
      <c r="ER99" s="351">
        <v>0.31972139610120315</v>
      </c>
      <c r="ES99" s="351">
        <v>0.33200173365806185</v>
      </c>
      <c r="ET99" s="351">
        <v>0.39420552161960198</v>
      </c>
      <c r="EU99" s="351">
        <v>0.39106153785647996</v>
      </c>
      <c r="EV99" s="351">
        <v>0.5099872554787277</v>
      </c>
      <c r="EW99" s="351">
        <v>0.6192417574864072</v>
      </c>
      <c r="EX99" s="351">
        <v>0.63305969911508375</v>
      </c>
      <c r="EY99" s="351">
        <v>0.6685863283111998</v>
      </c>
      <c r="EZ99" s="351">
        <v>0.62666202447409391</v>
      </c>
      <c r="FA99" s="351">
        <v>0.71171008540917846</v>
      </c>
      <c r="FB99" s="351">
        <v>0.71671312474108673</v>
      </c>
      <c r="FC99" s="351">
        <v>0.70505308433966052</v>
      </c>
      <c r="FD99" s="351">
        <v>0.75835354193630422</v>
      </c>
      <c r="FE99" s="351">
        <v>0.66691806311681756</v>
      </c>
      <c r="FF99" s="351">
        <v>0.68911672593694429</v>
      </c>
      <c r="FG99" s="351">
        <v>0.78038114204853093</v>
      </c>
      <c r="FH99" s="351">
        <v>0.75213550732040246</v>
      </c>
      <c r="FI99" s="351">
        <v>0.79654551324359024</v>
      </c>
      <c r="FJ99" s="351">
        <v>0.86180226474568611</v>
      </c>
      <c r="FK99" s="351">
        <v>0.89112808392567266</v>
      </c>
      <c r="FL99" s="351">
        <v>0.91238980038940209</v>
      </c>
      <c r="FM99" s="351">
        <v>0.83268215961862091</v>
      </c>
      <c r="FN99" s="351">
        <v>0.96723129114950135</v>
      </c>
      <c r="FO99" s="351">
        <v>0.93209938859690344</v>
      </c>
      <c r="FP99" s="351">
        <v>0.85003738106253934</v>
      </c>
      <c r="FQ99" s="389"/>
      <c r="FR99" s="22">
        <v>4.5737835705427203</v>
      </c>
      <c r="FS99" s="22">
        <v>4.4657617358230377</v>
      </c>
      <c r="FT99" s="22">
        <v>4.7707210511328126</v>
      </c>
      <c r="FU99" s="22">
        <v>8.0084277849839438</v>
      </c>
      <c r="FV99" s="22">
        <v>9.6321614982320991</v>
      </c>
      <c r="FW99" s="22">
        <v>7.6944559476034442</v>
      </c>
      <c r="FX99" s="22">
        <v>7.5632723172375336</v>
      </c>
      <c r="FY99" s="296">
        <v>7.3932710478192432</v>
      </c>
      <c r="FZ99" s="351">
        <v>8.0895520088964066</v>
      </c>
      <c r="GA99" s="351">
        <v>7.7844409198170395</v>
      </c>
      <c r="GB99" s="351">
        <v>8.2840356981500101</v>
      </c>
      <c r="GC99" s="351">
        <v>5.9774717557063521</v>
      </c>
      <c r="GD99" s="351">
        <f>'EDE''s'!C99</f>
        <v>4.4944400208169677</v>
      </c>
      <c r="GE99" s="351">
        <f>'EDE''s'!D99</f>
        <v>3.518491860900324</v>
      </c>
      <c r="GF99" s="393"/>
      <c r="GG99" s="393"/>
      <c r="GH99" s="393"/>
      <c r="GI99" s="393"/>
      <c r="GJ99" s="393"/>
      <c r="GK99" s="393"/>
      <c r="GL99" s="393"/>
      <c r="GM99" s="393"/>
    </row>
    <row r="100" spans="1:195" ht="13.8" x14ac:dyDescent="0.3">
      <c r="A100" s="46"/>
      <c r="B100" s="21" t="s">
        <v>19</v>
      </c>
      <c r="C100" s="275">
        <v>3.0786501070200178</v>
      </c>
      <c r="D100" s="275">
        <v>2.9667003071407763</v>
      </c>
      <c r="E100" s="275">
        <v>0.11194979987924158</v>
      </c>
      <c r="F100" s="272">
        <v>3.7735459699040415E-2</v>
      </c>
      <c r="G100" s="271"/>
      <c r="H100" s="275">
        <v>1.6113704353995209</v>
      </c>
      <c r="I100" s="275">
        <v>1.3553298717412554</v>
      </c>
      <c r="J100" s="272">
        <v>0.84110384674224015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86">
        <v>0.49602376960412481</v>
      </c>
      <c r="CS100" s="286">
        <v>0.60529897518147469</v>
      </c>
      <c r="CT100" s="351">
        <v>0.61408704479866727</v>
      </c>
      <c r="CU100" s="351">
        <v>0.61221549107483597</v>
      </c>
      <c r="CV100" s="351">
        <v>0.6165793507766717</v>
      </c>
      <c r="CW100" s="351">
        <v>0.57863967173588515</v>
      </c>
      <c r="CX100" s="351">
        <v>0.58235157594929643</v>
      </c>
      <c r="CY100" s="351">
        <v>0.55478320940049419</v>
      </c>
      <c r="CZ100" s="351">
        <v>0.55186975566653529</v>
      </c>
      <c r="DA100" s="351">
        <v>0.54145321822422132</v>
      </c>
      <c r="DB100" s="351">
        <v>0.50987221121587989</v>
      </c>
      <c r="DC100" s="351">
        <v>0.52172258961608309</v>
      </c>
      <c r="DD100" s="351">
        <v>0.46847872252195233</v>
      </c>
      <c r="DE100" s="351">
        <v>0.53772224322861972</v>
      </c>
      <c r="DF100" s="351">
        <v>0.59266084256887541</v>
      </c>
      <c r="DG100" s="351">
        <v>0.50612703463715913</v>
      </c>
      <c r="DH100" s="351">
        <v>0.52867193962082759</v>
      </c>
      <c r="DI100" s="351">
        <v>0.58003044673568405</v>
      </c>
      <c r="DJ100" s="351">
        <v>0.58655636665790312</v>
      </c>
      <c r="DK100" s="351">
        <v>0.59452195967372268</v>
      </c>
      <c r="DL100" s="351">
        <v>0.55882242804994087</v>
      </c>
      <c r="DM100" s="351">
        <v>0.56199010963509322</v>
      </c>
      <c r="DN100" s="351">
        <v>0.52439014632078795</v>
      </c>
      <c r="DO100" s="351">
        <v>0.53490124291295549</v>
      </c>
      <c r="DP100" s="351">
        <v>0.52621937234510541</v>
      </c>
      <c r="DQ100" s="351">
        <v>0.50369874991553498</v>
      </c>
      <c r="DR100" s="351">
        <v>0.49448326066051845</v>
      </c>
      <c r="DS100" s="351">
        <v>0.46735810812726353</v>
      </c>
      <c r="DT100" s="351">
        <v>0.57171025428223132</v>
      </c>
      <c r="DU100" s="351">
        <v>0.5542951218327633</v>
      </c>
      <c r="DV100" s="351">
        <v>0.57497453599036863</v>
      </c>
      <c r="DW100" s="351">
        <v>0.59181819613252951</v>
      </c>
      <c r="DX100" s="351">
        <v>0.55872341331331365</v>
      </c>
      <c r="DY100" s="351">
        <v>0.59298876343117735</v>
      </c>
      <c r="DZ100" s="351">
        <v>0.58005828651209201</v>
      </c>
      <c r="EA100" s="351">
        <v>0.53393044373630838</v>
      </c>
      <c r="EB100" s="351">
        <v>0.58556873060836245</v>
      </c>
      <c r="EC100" s="351">
        <v>0.47944203590039108</v>
      </c>
      <c r="ED100" s="351">
        <v>0.53130625029677536</v>
      </c>
      <c r="EE100" s="351">
        <v>0.48231342151905859</v>
      </c>
      <c r="EF100" s="351">
        <v>0.57345413381271904</v>
      </c>
      <c r="EG100" s="351">
        <v>0.56888348693120172</v>
      </c>
      <c r="EH100" s="351">
        <v>0.5951941423333641</v>
      </c>
      <c r="EI100" s="351">
        <v>0.5160411467574384</v>
      </c>
      <c r="EJ100" s="351">
        <v>0.48720794255483552</v>
      </c>
      <c r="EK100" s="351">
        <v>0.52230953276484993</v>
      </c>
      <c r="EL100" s="351">
        <v>0.4783114999120478</v>
      </c>
      <c r="EM100" s="351">
        <v>0.46008312782790434</v>
      </c>
      <c r="EN100" s="351">
        <v>0.49779104702439958</v>
      </c>
      <c r="EO100" s="351">
        <v>0.4799221468160127</v>
      </c>
      <c r="EP100" s="351">
        <v>0.39891093453717846</v>
      </c>
      <c r="EQ100" s="351">
        <v>0.10072868497229798</v>
      </c>
      <c r="ER100" s="351">
        <v>0.13401762204963219</v>
      </c>
      <c r="ES100" s="351">
        <v>0.30124290493015377</v>
      </c>
      <c r="ET100" s="351">
        <v>0.31990831482281279</v>
      </c>
      <c r="EU100" s="351">
        <v>0.36837077340820357</v>
      </c>
      <c r="EV100" s="351">
        <v>0.45942107731301046</v>
      </c>
      <c r="EW100" s="351">
        <v>0.57629759394587965</v>
      </c>
      <c r="EX100" s="351">
        <v>0.52157687347298887</v>
      </c>
      <c r="EY100" s="351">
        <v>0.61998088618100744</v>
      </c>
      <c r="EZ100" s="351">
        <v>0.56635289701834324</v>
      </c>
      <c r="FA100" s="351">
        <v>0.55983842707343467</v>
      </c>
      <c r="FB100" s="351">
        <v>0.6610746117615105</v>
      </c>
      <c r="FC100" s="351">
        <v>0.63181862741148698</v>
      </c>
      <c r="FD100" s="351">
        <v>0.54761574387600132</v>
      </c>
      <c r="FE100" s="351">
        <v>0.55505383346929127</v>
      </c>
      <c r="FF100" s="351">
        <v>0.55831449272321521</v>
      </c>
      <c r="FG100" s="351">
        <v>0.57417061681353876</v>
      </c>
      <c r="FH100" s="351">
        <v>0.5596615357916791</v>
      </c>
      <c r="FI100" s="351">
        <v>0.60140598647063148</v>
      </c>
      <c r="FJ100" s="351">
        <v>0.58373703615553807</v>
      </c>
      <c r="FK100" s="351">
        <v>0.5934558296783945</v>
      </c>
      <c r="FL100" s="351">
        <v>0.54767656269992915</v>
      </c>
      <c r="FM100" s="351">
        <v>0.55560819331467759</v>
      </c>
      <c r="FN100" s="351">
        <v>0.70498619589216682</v>
      </c>
      <c r="FO100" s="351">
        <v>0.60016888112331457</v>
      </c>
      <c r="FP100" s="351">
        <v>0.67021027398992983</v>
      </c>
      <c r="FQ100" s="389"/>
      <c r="FR100" s="22">
        <v>6.4459054802839848</v>
      </c>
      <c r="FS100" s="22">
        <v>12.118908788074931</v>
      </c>
      <c r="FT100" s="22">
        <v>7.4736743427029122</v>
      </c>
      <c r="FU100" s="22">
        <v>6.3156135788047791</v>
      </c>
      <c r="FV100" s="22">
        <v>6.6752464843962098</v>
      </c>
      <c r="FW100" s="22">
        <v>7.0041067210670258</v>
      </c>
      <c r="FX100" s="22">
        <v>7.0336723797449983</v>
      </c>
      <c r="FY100" s="296">
        <v>6.7848968632441711</v>
      </c>
      <c r="FZ100" s="351">
        <v>6.5748734825635209</v>
      </c>
      <c r="GA100" s="351">
        <v>6.5502585062792065</v>
      </c>
      <c r="GB100" s="351">
        <v>6.2801154512189488</v>
      </c>
      <c r="GC100" s="351">
        <v>4.7781688594735776</v>
      </c>
      <c r="GD100" s="351">
        <f>'EDE''s'!C100</f>
        <v>3.0786501070200178</v>
      </c>
      <c r="GE100" s="351">
        <f>'EDE''s'!D100</f>
        <v>2.9667003071407763</v>
      </c>
      <c r="GF100" s="393"/>
      <c r="GG100" s="393"/>
      <c r="GH100" s="393"/>
      <c r="GI100" s="393"/>
      <c r="GJ100" s="393"/>
      <c r="GK100" s="393"/>
      <c r="GL100" s="393"/>
      <c r="GM100" s="393"/>
    </row>
    <row r="101" spans="1:195" ht="13.8" x14ac:dyDescent="0.3">
      <c r="A101" s="46"/>
      <c r="B101" s="21" t="s">
        <v>20</v>
      </c>
      <c r="C101" s="275">
        <v>3.7774476494024984</v>
      </c>
      <c r="D101" s="275">
        <v>3.0973890569709188</v>
      </c>
      <c r="E101" s="275">
        <v>0.68005859243157962</v>
      </c>
      <c r="F101" s="272">
        <v>0.21955866051152148</v>
      </c>
      <c r="G101" s="271"/>
      <c r="H101" s="275">
        <v>2.1112024807836036</v>
      </c>
      <c r="I101" s="275">
        <v>0.9861865761873152</v>
      </c>
      <c r="J101" s="272">
        <v>0.46712079261164835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86">
        <v>0.55015631563024758</v>
      </c>
      <c r="CS101" s="286">
        <v>0.50525553030534787</v>
      </c>
      <c r="CT101" s="351">
        <v>0.60135245604613907</v>
      </c>
      <c r="CU101" s="351">
        <v>0.60896200290054203</v>
      </c>
      <c r="CV101" s="351">
        <v>0.55264871331779264</v>
      </c>
      <c r="CW101" s="351">
        <v>0.55350024099131268</v>
      </c>
      <c r="CX101" s="351">
        <v>0.54299653589016073</v>
      </c>
      <c r="CY101" s="351">
        <v>0.61477444686682847</v>
      </c>
      <c r="CZ101" s="351">
        <v>0.53027932369744413</v>
      </c>
      <c r="DA101" s="351">
        <v>0.55730451643190471</v>
      </c>
      <c r="DB101" s="351">
        <v>0.5478642409308575</v>
      </c>
      <c r="DC101" s="351">
        <v>0.57961452325808094</v>
      </c>
      <c r="DD101" s="351">
        <v>0.57224121578870868</v>
      </c>
      <c r="DE101" s="351">
        <v>0.57156774117572162</v>
      </c>
      <c r="DF101" s="351">
        <v>0.62418427654214537</v>
      </c>
      <c r="DG101" s="351">
        <v>0.51102469194612776</v>
      </c>
      <c r="DH101" s="351">
        <v>0.52968406119704392</v>
      </c>
      <c r="DI101" s="351">
        <v>0.53686983534226151</v>
      </c>
      <c r="DJ101" s="351">
        <v>0.52895330402313956</v>
      </c>
      <c r="DK101" s="351">
        <v>0.5958742787378325</v>
      </c>
      <c r="DL101" s="351">
        <v>0.46600697581338046</v>
      </c>
      <c r="DM101" s="351">
        <v>0.52577975723060588</v>
      </c>
      <c r="DN101" s="351">
        <v>0.58448805410524052</v>
      </c>
      <c r="DO101" s="351">
        <v>0.50548441488358542</v>
      </c>
      <c r="DP101" s="351">
        <v>0.60412312683403313</v>
      </c>
      <c r="DQ101" s="351">
        <v>0.47284163323893708</v>
      </c>
      <c r="DR101" s="351">
        <v>0.54179699204809018</v>
      </c>
      <c r="DS101" s="351">
        <v>0.51053151676667208</v>
      </c>
      <c r="DT101" s="351">
        <v>0.51414244723876457</v>
      </c>
      <c r="DU101" s="351">
        <v>0.50257267145727802</v>
      </c>
      <c r="DV101" s="351">
        <v>0.57051348960654724</v>
      </c>
      <c r="DW101" s="351">
        <v>0.57966759365020637</v>
      </c>
      <c r="DX101" s="351">
        <v>0.68537431394116521</v>
      </c>
      <c r="DY101" s="351">
        <v>0.65287052344078278</v>
      </c>
      <c r="DZ101" s="351">
        <v>0.56533148760907503</v>
      </c>
      <c r="EA101" s="351">
        <v>0.59016188090021904</v>
      </c>
      <c r="EB101" s="351">
        <v>0.64283877275136414</v>
      </c>
      <c r="EC101" s="351">
        <v>0.54307285743428857</v>
      </c>
      <c r="ED101" s="351">
        <v>0.55560705396571652</v>
      </c>
      <c r="EE101" s="351">
        <v>0.53785089115452323</v>
      </c>
      <c r="EF101" s="351">
        <v>0.53397434791465015</v>
      </c>
      <c r="EG101" s="351">
        <v>0.58911370552972053</v>
      </c>
      <c r="EH101" s="351">
        <v>0.74003825589684469</v>
      </c>
      <c r="EI101" s="351">
        <v>0.60762491558477083</v>
      </c>
      <c r="EJ101" s="351">
        <v>0.61448556205320581</v>
      </c>
      <c r="EK101" s="351">
        <v>0.63320993182757446</v>
      </c>
      <c r="EL101" s="351">
        <v>0.60633849091435255</v>
      </c>
      <c r="EM101" s="351">
        <v>0.70162149887923309</v>
      </c>
      <c r="EN101" s="351">
        <v>0.63880136813999988</v>
      </c>
      <c r="EO101" s="351">
        <v>0.55771468890879183</v>
      </c>
      <c r="EP101" s="351">
        <v>0.45041059567650249</v>
      </c>
      <c r="EQ101" s="351">
        <v>0.21925367155025929</v>
      </c>
      <c r="ER101" s="351">
        <v>0.24502215650805001</v>
      </c>
      <c r="ES101" s="351">
        <v>0.1885735011297085</v>
      </c>
      <c r="ET101" s="351">
        <v>0.18060090255925079</v>
      </c>
      <c r="EU101" s="351">
        <v>0.18669623734882279</v>
      </c>
      <c r="EV101" s="351">
        <v>0.21516683541013212</v>
      </c>
      <c r="EW101" s="351">
        <v>0.31475679293093367</v>
      </c>
      <c r="EX101" s="351">
        <v>0.41027703601174381</v>
      </c>
      <c r="EY101" s="351">
        <v>0.50520550129125408</v>
      </c>
      <c r="EZ101" s="351">
        <v>0.50392688773978889</v>
      </c>
      <c r="FA101" s="351">
        <v>0.55613431238897837</v>
      </c>
      <c r="FB101" s="351">
        <v>0.79413547756554193</v>
      </c>
      <c r="FC101" s="351">
        <v>0.61366058549998681</v>
      </c>
      <c r="FD101" s="351">
        <v>0.62953179377662283</v>
      </c>
      <c r="FE101" s="351">
        <v>0.65561624012267672</v>
      </c>
      <c r="FF101" s="351">
        <v>0.68827575198092161</v>
      </c>
      <c r="FG101" s="351">
        <v>0.68189463299350017</v>
      </c>
      <c r="FH101" s="351">
        <v>0.77440704064553645</v>
      </c>
      <c r="FI101" s="351">
        <v>0.70473573603755524</v>
      </c>
      <c r="FJ101" s="351">
        <v>0.75196863769710309</v>
      </c>
      <c r="FK101" s="351">
        <v>0.71322963395795314</v>
      </c>
      <c r="FL101" s="351">
        <v>0.65305928766820098</v>
      </c>
      <c r="FM101" s="351">
        <v>0.69705770171579717</v>
      </c>
      <c r="FN101" s="351">
        <v>0.84153381205426059</v>
      </c>
      <c r="FO101" s="351">
        <v>0.7951875657824421</v>
      </c>
      <c r="FP101" s="351">
        <v>0.79060928218179716</v>
      </c>
      <c r="FQ101" s="389"/>
      <c r="FR101" s="22">
        <v>5.4122859060934436</v>
      </c>
      <c r="FS101" s="22">
        <v>5.2794910788145231</v>
      </c>
      <c r="FT101" s="22">
        <v>5.9053835025277106</v>
      </c>
      <c r="FU101" s="22">
        <v>6.8871306737174152</v>
      </c>
      <c r="FV101" s="22">
        <v>6.8933674168945061</v>
      </c>
      <c r="FW101" s="22">
        <v>5.9095896847691884</v>
      </c>
      <c r="FX101" s="22">
        <v>6.2684389899342579</v>
      </c>
      <c r="FY101" s="296">
        <v>6.7447088462666578</v>
      </c>
      <c r="FZ101" s="351">
        <v>6.5521586067857935</v>
      </c>
      <c r="GA101" s="351">
        <v>6.7899276767317698</v>
      </c>
      <c r="GB101" s="351">
        <v>7.305776283906245</v>
      </c>
      <c r="GC101" s="351">
        <v>4.1124792874654492</v>
      </c>
      <c r="GD101" s="351">
        <f>'EDE''s'!C101</f>
        <v>3.7774476494024984</v>
      </c>
      <c r="GE101" s="351">
        <f>'EDE''s'!D101</f>
        <v>3.0973890569709188</v>
      </c>
      <c r="GF101" s="393"/>
      <c r="GG101" s="393"/>
      <c r="GH101" s="393"/>
      <c r="GI101" s="393"/>
      <c r="GJ101" s="393"/>
      <c r="GK101" s="393"/>
      <c r="GL101" s="393"/>
      <c r="GM101" s="393"/>
    </row>
    <row r="102" spans="1:195" ht="13.8" x14ac:dyDescent="0.3">
      <c r="A102" s="46"/>
      <c r="B102" s="24"/>
      <c r="C102" s="271"/>
      <c r="D102" s="271"/>
      <c r="E102" s="271"/>
      <c r="F102" s="272"/>
      <c r="G102" s="271"/>
      <c r="H102" s="271"/>
      <c r="I102" s="271"/>
      <c r="J102" s="272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83"/>
      <c r="CS102" s="283"/>
      <c r="CT102" s="293"/>
      <c r="CU102" s="293"/>
      <c r="CV102" s="293"/>
      <c r="CW102" s="293"/>
      <c r="CX102" s="293"/>
      <c r="CY102" s="293"/>
      <c r="CZ102" s="293"/>
      <c r="DA102" s="293"/>
      <c r="DB102" s="293"/>
      <c r="DC102" s="293"/>
      <c r="DD102" s="293"/>
      <c r="DE102" s="293"/>
      <c r="DF102" s="293"/>
      <c r="DG102" s="293"/>
      <c r="DH102" s="293"/>
      <c r="DI102" s="293"/>
      <c r="DJ102" s="293"/>
      <c r="DK102" s="293"/>
      <c r="DL102" s="293"/>
      <c r="DM102" s="293"/>
      <c r="DN102" s="293"/>
      <c r="DO102" s="293"/>
      <c r="DP102" s="293"/>
      <c r="DQ102" s="293"/>
      <c r="DR102" s="293"/>
      <c r="DS102" s="293"/>
      <c r="DT102" s="293"/>
      <c r="DU102" s="293"/>
      <c r="DV102" s="293"/>
      <c r="DW102" s="293"/>
      <c r="DX102" s="293"/>
      <c r="DY102" s="293"/>
      <c r="DZ102" s="293"/>
      <c r="EA102" s="293"/>
      <c r="EB102" s="293"/>
      <c r="EC102" s="293"/>
      <c r="ED102" s="293"/>
      <c r="EE102" s="293"/>
      <c r="EF102" s="293"/>
      <c r="EG102" s="293"/>
      <c r="EH102" s="293"/>
      <c r="EI102" s="293"/>
      <c r="EJ102" s="293"/>
      <c r="EK102" s="293"/>
      <c r="EL102" s="293"/>
      <c r="EM102" s="293"/>
      <c r="EN102" s="293"/>
      <c r="EO102" s="293"/>
      <c r="EP102" s="293"/>
      <c r="EQ102" s="293"/>
      <c r="ER102" s="293"/>
      <c r="ES102" s="293"/>
      <c r="ET102" s="293"/>
      <c r="EU102" s="293"/>
      <c r="EV102" s="293"/>
      <c r="EW102" s="293"/>
      <c r="EX102" s="293"/>
      <c r="EY102" s="293"/>
      <c r="EZ102" s="293"/>
      <c r="FA102" s="293"/>
      <c r="FB102" s="293"/>
      <c r="FC102" s="293"/>
      <c r="FD102" s="293"/>
      <c r="FE102" s="293"/>
      <c r="FF102" s="293"/>
      <c r="FG102" s="293"/>
      <c r="FH102" s="293"/>
      <c r="FI102" s="293"/>
      <c r="FJ102" s="293"/>
      <c r="FK102" s="293"/>
      <c r="FL102" s="293"/>
      <c r="FM102" s="293"/>
      <c r="FN102" s="293"/>
      <c r="FO102" s="293"/>
      <c r="FP102" s="293"/>
      <c r="FQ102" s="389"/>
      <c r="FR102" s="25"/>
      <c r="FS102" s="25"/>
      <c r="FT102" s="25"/>
      <c r="FU102" s="25"/>
      <c r="FV102" s="25"/>
      <c r="FW102" s="25"/>
      <c r="FX102" s="25"/>
      <c r="FY102" s="293"/>
      <c r="FZ102" s="293"/>
      <c r="GA102" s="293"/>
      <c r="GB102" s="293"/>
      <c r="GC102" s="293"/>
      <c r="GD102" s="293">
        <f>'EDE''s'!C102</f>
        <v>0</v>
      </c>
      <c r="GE102" s="293">
        <f>'EDE''s'!D102</f>
        <v>0</v>
      </c>
      <c r="GF102" s="393"/>
      <c r="GG102" s="393"/>
      <c r="GH102" s="393"/>
      <c r="GI102" s="393"/>
      <c r="GJ102" s="393"/>
      <c r="GK102" s="393"/>
      <c r="GL102" s="393"/>
      <c r="GM102" s="393"/>
    </row>
    <row r="103" spans="1:195" ht="13.8" x14ac:dyDescent="0.3">
      <c r="A103" s="46"/>
      <c r="B103" s="42" t="s">
        <v>38</v>
      </c>
      <c r="C103" s="273">
        <v>14.929842650624241</v>
      </c>
      <c r="D103" s="273">
        <v>5.0898647772435464</v>
      </c>
      <c r="E103" s="273">
        <v>9.8399778733806951</v>
      </c>
      <c r="F103" s="276">
        <v>1.9332493698800397</v>
      </c>
      <c r="G103" s="274"/>
      <c r="H103" s="273">
        <v>3.4088350478476466</v>
      </c>
      <c r="I103" s="273">
        <v>1.6810297293958998</v>
      </c>
      <c r="J103" s="276">
        <v>0.49313906534060936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85">
        <v>0.9698207114581926</v>
      </c>
      <c r="CS103" s="285">
        <v>0.71393768731890672</v>
      </c>
      <c r="CT103" s="349">
        <v>1.8773259263382653</v>
      </c>
      <c r="CU103" s="349">
        <v>4.950804213418817E-2</v>
      </c>
      <c r="CV103" s="349">
        <v>0.58031414323739972</v>
      </c>
      <c r="CW103" s="349">
        <v>0.91401174730909363</v>
      </c>
      <c r="CX103" s="349">
        <v>0.14405074090887032</v>
      </c>
      <c r="CY103" s="349">
        <v>0.16504566914844465</v>
      </c>
      <c r="CZ103" s="349">
        <v>0.84175608975432936</v>
      </c>
      <c r="DA103" s="349">
        <v>1.6460727192906088</v>
      </c>
      <c r="DB103" s="349">
        <v>0.86715840874703332</v>
      </c>
      <c r="DC103" s="349">
        <v>0.26261924608594317</v>
      </c>
      <c r="DD103" s="349">
        <v>0.2767740996637213</v>
      </c>
      <c r="DE103" s="349">
        <v>0.27356957127852594</v>
      </c>
      <c r="DF103" s="349">
        <v>1.7757572493723246</v>
      </c>
      <c r="DG103" s="349">
        <v>0.19450152444631769</v>
      </c>
      <c r="DH103" s="349">
        <v>1.0323211915211163</v>
      </c>
      <c r="DI103" s="349">
        <v>0.6471492842222194</v>
      </c>
      <c r="DJ103" s="349">
        <v>0.46360813086931374</v>
      </c>
      <c r="DK103" s="349">
        <v>0.22308557260478762</v>
      </c>
      <c r="DL103" s="349">
        <v>0.1819545635985714</v>
      </c>
      <c r="DM103" s="349">
        <v>0.21627637681523015</v>
      </c>
      <c r="DN103" s="349">
        <v>6.3769260147461079E-2</v>
      </c>
      <c r="DO103" s="349">
        <v>0.19486510897316381</v>
      </c>
      <c r="DP103" s="349">
        <v>0.33859666343729639</v>
      </c>
      <c r="DQ103" s="349">
        <v>0.26802184683884256</v>
      </c>
      <c r="DR103" s="349">
        <v>8.6150760153625203E-2</v>
      </c>
      <c r="DS103" s="349">
        <v>4.9729579775090162E-2</v>
      </c>
      <c r="DT103" s="349">
        <v>1.324411284100339</v>
      </c>
      <c r="DU103" s="349">
        <v>1.022602628469544</v>
      </c>
      <c r="DV103" s="349">
        <v>0.1125356723127528</v>
      </c>
      <c r="DW103" s="349">
        <v>0.12982036012194401</v>
      </c>
      <c r="DX103" s="349">
        <v>0.77353916998522443</v>
      </c>
      <c r="DY103" s="349">
        <v>0.28370797646917789</v>
      </c>
      <c r="DZ103" s="349">
        <v>0.10895907512681821</v>
      </c>
      <c r="EA103" s="349">
        <v>0.88002472778124219</v>
      </c>
      <c r="EB103" s="349">
        <v>0.63997697921732588</v>
      </c>
      <c r="EC103" s="349">
        <v>0.16863669028891642</v>
      </c>
      <c r="ED103" s="349">
        <v>0.43324067135215288</v>
      </c>
      <c r="EE103" s="349">
        <v>0.37104154263950206</v>
      </c>
      <c r="EF103" s="349">
        <v>0.39821128929555472</v>
      </c>
      <c r="EG103" s="349">
        <v>0.96100676705520394</v>
      </c>
      <c r="EH103" s="349">
        <v>0.20760731060483811</v>
      </c>
      <c r="EI103" s="349">
        <v>0.5903394835815734</v>
      </c>
      <c r="EJ103" s="349">
        <v>0.26098289788144136</v>
      </c>
      <c r="EK103" s="349">
        <v>0.1858930840358857</v>
      </c>
      <c r="EL103" s="349">
        <v>3.5551559535803321</v>
      </c>
      <c r="EM103" s="349">
        <v>0.18978016043785539</v>
      </c>
      <c r="EN103" s="349">
        <v>0.32946993513829859</v>
      </c>
      <c r="EO103" s="349">
        <v>0.33440329787064221</v>
      </c>
      <c r="EP103" s="349">
        <v>0.14377748621582873</v>
      </c>
      <c r="EQ103" s="349">
        <v>1.6977223016167327</v>
      </c>
      <c r="ER103" s="349">
        <v>0.90346202700614409</v>
      </c>
      <c r="ES103" s="349">
        <v>1.5984978418486837</v>
      </c>
      <c r="ET103" s="349">
        <v>0.3045607224149024</v>
      </c>
      <c r="EU103" s="349">
        <v>0.87986382287726972</v>
      </c>
      <c r="EV103" s="349">
        <v>0.10359044812766451</v>
      </c>
      <c r="EW103" s="349">
        <v>0.25101961152785224</v>
      </c>
      <c r="EX103" s="349">
        <v>0.41210179963719279</v>
      </c>
      <c r="EY103" s="349">
        <v>0.94616400803849776</v>
      </c>
      <c r="EZ103" s="349">
        <v>2.965914584210589</v>
      </c>
      <c r="FA103" s="349">
        <v>0.32503236549288522</v>
      </c>
      <c r="FB103" s="349">
        <v>0.18656654743628595</v>
      </c>
      <c r="FC103" s="349">
        <v>0.31525859042906451</v>
      </c>
      <c r="FD103" s="349">
        <v>1.2970926896747224</v>
      </c>
      <c r="FE103" s="349">
        <v>0.22073750508166862</v>
      </c>
      <c r="FF103" s="349">
        <v>0.18553297024771515</v>
      </c>
      <c r="FG103" s="349">
        <v>0.32258283496388701</v>
      </c>
      <c r="FH103" s="349">
        <v>0.28545099437975174</v>
      </c>
      <c r="FI103" s="349">
        <v>0.78217668918022343</v>
      </c>
      <c r="FJ103" s="349">
        <v>2.4911523320377467</v>
      </c>
      <c r="FK103" s="349">
        <v>1.7516308361783803</v>
      </c>
      <c r="FL103" s="349">
        <v>3.9633423207671825</v>
      </c>
      <c r="FM103" s="349">
        <v>4.2846346579852437</v>
      </c>
      <c r="FN103" s="349">
        <v>5.7348226656662566</v>
      </c>
      <c r="FO103" s="349">
        <v>0.70413140564737398</v>
      </c>
      <c r="FP103" s="349">
        <v>0.24291160055818373</v>
      </c>
      <c r="FQ103" s="389"/>
      <c r="FR103" s="28">
        <v>3.7681872122407114</v>
      </c>
      <c r="FS103" s="28">
        <v>6.4950965819607749</v>
      </c>
      <c r="FT103" s="28">
        <v>7.3620294646951026</v>
      </c>
      <c r="FU103" s="28">
        <v>5.2810109624276382</v>
      </c>
      <c r="FV103" s="28">
        <v>6.3096840686094007</v>
      </c>
      <c r="FW103" s="28">
        <v>3.4192922549594269</v>
      </c>
      <c r="FX103" s="28">
        <v>6.1203405903946901</v>
      </c>
      <c r="FY103" s="295">
        <v>9.031621131731276</v>
      </c>
      <c r="FZ103" s="349">
        <v>5.5436319335127529</v>
      </c>
      <c r="GA103" s="349">
        <v>5.3780997445718963</v>
      </c>
      <c r="GB103" s="349">
        <v>7.9618728299705825</v>
      </c>
      <c r="GC103" s="349">
        <v>7.9046333023197093</v>
      </c>
      <c r="GD103" s="349">
        <f>'EDE''s'!C103</f>
        <v>14.929842650624241</v>
      </c>
      <c r="GE103" s="349">
        <f>'EDE''s'!D103</f>
        <v>5.0898647772435464</v>
      </c>
      <c r="GF103" s="393"/>
      <c r="GG103" s="393"/>
      <c r="GH103" s="393"/>
      <c r="GI103" s="393"/>
      <c r="GJ103" s="393"/>
      <c r="GK103" s="393"/>
      <c r="GL103" s="393"/>
      <c r="GM103" s="393"/>
    </row>
    <row r="104" spans="1:195" ht="13.8" x14ac:dyDescent="0.3">
      <c r="A104" s="46"/>
      <c r="B104" s="21" t="s">
        <v>18</v>
      </c>
      <c r="C104" s="275">
        <v>14.410668340342664</v>
      </c>
      <c r="D104" s="275">
        <v>3.466486418688381</v>
      </c>
      <c r="E104" s="275">
        <v>10.944181921654282</v>
      </c>
      <c r="F104" s="272">
        <v>3.1571397085684376</v>
      </c>
      <c r="G104" s="271"/>
      <c r="H104" s="275">
        <v>2.279493963600336</v>
      </c>
      <c r="I104" s="275">
        <v>1.1869924550880451</v>
      </c>
      <c r="J104" s="272">
        <v>0.52072629892524713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86">
        <v>0.39215279164931233</v>
      </c>
      <c r="CS104" s="286">
        <v>1.3095997526449285E-2</v>
      </c>
      <c r="CT104" s="351">
        <v>0.87654058162735449</v>
      </c>
      <c r="CU104" s="351">
        <v>9.2506216537450794E-3</v>
      </c>
      <c r="CV104" s="351">
        <v>1.7262463780742907E-2</v>
      </c>
      <c r="CW104" s="351">
        <v>0.35346239502156351</v>
      </c>
      <c r="CX104" s="351">
        <v>2.7324502603570985E-2</v>
      </c>
      <c r="CY104" s="351">
        <v>7.2014367659998567E-3</v>
      </c>
      <c r="CZ104" s="351">
        <v>1.2725735836807053E-2</v>
      </c>
      <c r="DA104" s="351">
        <v>1.6416941626414817E-2</v>
      </c>
      <c r="DB104" s="351">
        <v>1.9454394249325588E-2</v>
      </c>
      <c r="DC104" s="351">
        <v>1.2388441341127663E-2</v>
      </c>
      <c r="DD104" s="351">
        <v>0.23059378992971646</v>
      </c>
      <c r="DE104" s="351">
        <v>4.0026660088906534E-2</v>
      </c>
      <c r="DF104" s="351">
        <v>0.85542311400505722</v>
      </c>
      <c r="DG104" s="351">
        <v>1.3807212968718556E-2</v>
      </c>
      <c r="DH104" s="351">
        <v>0.8346805645844676</v>
      </c>
      <c r="DI104" s="351">
        <v>0.43271150837152295</v>
      </c>
      <c r="DJ104" s="351">
        <v>0.32270148895503553</v>
      </c>
      <c r="DK104" s="351">
        <v>9.6696423807534904E-2</v>
      </c>
      <c r="DL104" s="351">
        <v>0.15017624070791233</v>
      </c>
      <c r="DM104" s="351">
        <v>0.18118580848563912</v>
      </c>
      <c r="DN104" s="351">
        <v>2.8935976342108136E-2</v>
      </c>
      <c r="DO104" s="351">
        <v>9.6801269081191119E-2</v>
      </c>
      <c r="DP104" s="351">
        <v>0.2737538716811897</v>
      </c>
      <c r="DQ104" s="351">
        <v>0.24028446122515662</v>
      </c>
      <c r="DR104" s="351">
        <v>5.2427190643806292E-2</v>
      </c>
      <c r="DS104" s="351">
        <v>2.3862360395858994E-2</v>
      </c>
      <c r="DT104" s="351">
        <v>1.0003373729031355</v>
      </c>
      <c r="DU104" s="351">
        <v>0.28716044513678535</v>
      </c>
      <c r="DV104" s="351">
        <v>3.8925267255407209E-2</v>
      </c>
      <c r="DW104" s="351">
        <v>0.10572910657260626</v>
      </c>
      <c r="DX104" s="351">
        <v>0.13691504411811667</v>
      </c>
      <c r="DY104" s="351">
        <v>0.12115483762530942</v>
      </c>
      <c r="DZ104" s="351">
        <v>7.3428263213657932E-2</v>
      </c>
      <c r="EA104" s="351">
        <v>0.1754049519418476</v>
      </c>
      <c r="EB104" s="351">
        <v>9.3376875740680154E-2</v>
      </c>
      <c r="EC104" s="351">
        <v>9.9018995557515796E-2</v>
      </c>
      <c r="ED104" s="351">
        <v>5.4494520481491504E-2</v>
      </c>
      <c r="EE104" s="351">
        <v>5.7912105656708207E-2</v>
      </c>
      <c r="EF104" s="351">
        <v>0.11500407003304577</v>
      </c>
      <c r="EG104" s="351">
        <v>0.89641182646948847</v>
      </c>
      <c r="EH104" s="351">
        <v>0.11575731412984606</v>
      </c>
      <c r="EI104" s="351">
        <v>4.5376418644824834E-2</v>
      </c>
      <c r="EJ104" s="351">
        <v>8.7604629527462757E-2</v>
      </c>
      <c r="EK104" s="351">
        <v>9.8449500271102178E-2</v>
      </c>
      <c r="EL104" s="351">
        <v>1.5080714661304986</v>
      </c>
      <c r="EM104" s="351">
        <v>8.8239522234086931E-2</v>
      </c>
      <c r="EN104" s="351">
        <v>0.25489489875462529</v>
      </c>
      <c r="EO104" s="351">
        <v>0.13359364045853075</v>
      </c>
      <c r="EP104" s="351">
        <v>8.6394971426654379E-2</v>
      </c>
      <c r="EQ104" s="351">
        <v>1.63674202952295</v>
      </c>
      <c r="ER104" s="351">
        <v>0.16786842343757546</v>
      </c>
      <c r="ES104" s="351">
        <v>1.0108123825438713</v>
      </c>
      <c r="ET104" s="351">
        <v>0.10248324215188172</v>
      </c>
      <c r="EU104" s="351">
        <v>0.38875411891038719</v>
      </c>
      <c r="EV104" s="351">
        <v>9.5859384006538623E-2</v>
      </c>
      <c r="EW104" s="351">
        <v>0.13146958543782727</v>
      </c>
      <c r="EX104" s="351">
        <v>0.13857867200705914</v>
      </c>
      <c r="EY104" s="351">
        <v>0.84600564481286578</v>
      </c>
      <c r="EZ104" s="351">
        <v>2.9539605139096792</v>
      </c>
      <c r="FA104" s="351">
        <v>9.7667479448093231E-2</v>
      </c>
      <c r="FB104" s="351">
        <v>0.10398194503914576</v>
      </c>
      <c r="FC104" s="351">
        <v>0.22790707503962643</v>
      </c>
      <c r="FD104" s="351">
        <v>8.2969405251836492E-2</v>
      </c>
      <c r="FE104" s="351">
        <v>0.13277721399258102</v>
      </c>
      <c r="FF104" s="351">
        <v>9.3250058046426942E-2</v>
      </c>
      <c r="FG104" s="351">
        <v>8.1419780373423498E-2</v>
      </c>
      <c r="FH104" s="351">
        <v>0.2002705199175519</v>
      </c>
      <c r="FI104" s="351">
        <v>0.66584421852245834</v>
      </c>
      <c r="FJ104" s="351">
        <v>2.4174155146701124</v>
      </c>
      <c r="FK104" s="351">
        <v>1.5812643027048559</v>
      </c>
      <c r="FL104" s="351">
        <v>3.8739949006269847</v>
      </c>
      <c r="FM104" s="351">
        <v>4.2190497926796384</v>
      </c>
      <c r="FN104" s="351">
        <v>5.6131726038909369</v>
      </c>
      <c r="FO104" s="351">
        <v>0.54926958401040793</v>
      </c>
      <c r="FP104" s="351">
        <v>0.15518145913469414</v>
      </c>
      <c r="FQ104" s="389"/>
      <c r="FR104" s="22">
        <v>0.6682390407479929</v>
      </c>
      <c r="FS104" s="22">
        <v>0.69458184054885108</v>
      </c>
      <c r="FT104" s="22">
        <v>1.5863559494895492</v>
      </c>
      <c r="FU104" s="22">
        <v>0.45645025944649159</v>
      </c>
      <c r="FV104" s="22">
        <v>0.76482948819358776</v>
      </c>
      <c r="FW104" s="22">
        <v>0.82388917972902043</v>
      </c>
      <c r="FX104" s="22">
        <v>0.80511583148274368</v>
      </c>
      <c r="FY104" s="296">
        <v>1.7572763036824133</v>
      </c>
      <c r="FZ104" s="351">
        <v>3.2837400573278108</v>
      </c>
      <c r="GA104" s="351">
        <v>2.5293831727128775</v>
      </c>
      <c r="GB104" s="351">
        <v>3.2597172448767511</v>
      </c>
      <c r="GC104" s="351">
        <v>4.9934569934707671</v>
      </c>
      <c r="GD104" s="351">
        <f>'EDE''s'!C104</f>
        <v>14.410668340342664</v>
      </c>
      <c r="GE104" s="351">
        <f>'EDE''s'!D104</f>
        <v>3.466486418688381</v>
      </c>
      <c r="GF104" s="393"/>
      <c r="GG104" s="393"/>
      <c r="GH104" s="393"/>
      <c r="GI104" s="393"/>
      <c r="GJ104" s="393"/>
      <c r="GK104" s="393"/>
      <c r="GL104" s="393"/>
      <c r="GM104" s="393"/>
    </row>
    <row r="105" spans="1:195" ht="13.8" x14ac:dyDescent="0.3">
      <c r="A105" s="46"/>
      <c r="B105" s="21" t="s">
        <v>19</v>
      </c>
      <c r="C105" s="275">
        <v>0.20838536417010517</v>
      </c>
      <c r="D105" s="275">
        <v>1.5112824649617695</v>
      </c>
      <c r="E105" s="275">
        <v>-1.3028971007916643</v>
      </c>
      <c r="F105" s="272">
        <v>-0.86211355653135513</v>
      </c>
      <c r="G105" s="271"/>
      <c r="H105" s="275">
        <v>0.48915626308352234</v>
      </c>
      <c r="I105" s="275">
        <v>1.0221262018782471</v>
      </c>
      <c r="J105" s="272">
        <v>2.0895698962025175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86">
        <v>0.57215277053911606</v>
      </c>
      <c r="CS105" s="286">
        <v>0.69191188199509612</v>
      </c>
      <c r="CT105" s="351">
        <v>0.98058477081123097</v>
      </c>
      <c r="CU105" s="351">
        <v>2.5193190269008847E-2</v>
      </c>
      <c r="CV105" s="351">
        <v>0.55840388681597364</v>
      </c>
      <c r="CW105" s="351">
        <v>0.55321580098320566</v>
      </c>
      <c r="CX105" s="351">
        <v>0.11293756009377405</v>
      </c>
      <c r="CY105" s="351">
        <v>0.15352008841023243</v>
      </c>
      <c r="CZ105" s="351">
        <v>0.82591608763259516</v>
      </c>
      <c r="DA105" s="351">
        <v>1.6180779788783095</v>
      </c>
      <c r="DB105" s="351">
        <v>0.84694029750689648</v>
      </c>
      <c r="DC105" s="351">
        <v>0.24766782227702289</v>
      </c>
      <c r="DD105" s="351">
        <v>4.2018887801157687E-2</v>
      </c>
      <c r="DE105" s="351">
        <v>0.22972100406335824</v>
      </c>
      <c r="DF105" s="351">
        <v>0.91177617504839814</v>
      </c>
      <c r="DG105" s="351">
        <v>0.17423808558002196</v>
      </c>
      <c r="DH105" s="351">
        <v>0.1914865635052129</v>
      </c>
      <c r="DI105" s="351">
        <v>0.20696007116525553</v>
      </c>
      <c r="DJ105" s="351">
        <v>0.11323809245332632</v>
      </c>
      <c r="DK105" s="351">
        <v>0.11021504166079271</v>
      </c>
      <c r="DL105" s="351">
        <v>2.4406632467655166E-2</v>
      </c>
      <c r="DM105" s="351">
        <v>2.795566301634491E-2</v>
      </c>
      <c r="DN105" s="351">
        <v>2.1137275927992021E-2</v>
      </c>
      <c r="DO105" s="351">
        <v>9.269719851635537E-2</v>
      </c>
      <c r="DP105" s="351">
        <v>2.9736740505401954E-2</v>
      </c>
      <c r="DQ105" s="351">
        <v>2.084104126609488E-2</v>
      </c>
      <c r="DR105" s="351">
        <v>2.1061717888950934E-2</v>
      </c>
      <c r="DS105" s="351">
        <v>1.4463192704842184E-2</v>
      </c>
      <c r="DT105" s="351">
        <v>0.27880237655676532</v>
      </c>
      <c r="DU105" s="351">
        <v>0.7068770940197614</v>
      </c>
      <c r="DV105" s="351">
        <v>4.0519189123205415E-2</v>
      </c>
      <c r="DW105" s="351">
        <v>9.4516570274867061E-3</v>
      </c>
      <c r="DX105" s="351">
        <v>0.61574931052893578</v>
      </c>
      <c r="DY105" s="351">
        <v>0.10732773515817307</v>
      </c>
      <c r="DZ105" s="351">
        <v>2.023288122255943E-2</v>
      </c>
      <c r="EA105" s="351">
        <v>0.67554190290571603</v>
      </c>
      <c r="EB105" s="351">
        <v>0.50332561418509669</v>
      </c>
      <c r="EC105" s="351">
        <v>4.8821373897646424E-2</v>
      </c>
      <c r="ED105" s="351">
        <v>0.35619118798742488</v>
      </c>
      <c r="EE105" s="351">
        <v>0.23143202993584852</v>
      </c>
      <c r="EF105" s="351">
        <v>0.25670651818052881</v>
      </c>
      <c r="EG105" s="351">
        <v>4.5031215244333969E-2</v>
      </c>
      <c r="EH105" s="351">
        <v>5.1002649686909249E-2</v>
      </c>
      <c r="EI105" s="351">
        <v>0.47129514506868653</v>
      </c>
      <c r="EJ105" s="351">
        <v>3.1488168334040383E-2</v>
      </c>
      <c r="EK105" s="351">
        <v>5.4419010600756421E-2</v>
      </c>
      <c r="EL105" s="351">
        <v>0.19420634123588276</v>
      </c>
      <c r="EM105" s="351">
        <v>7.9049700728574659E-2</v>
      </c>
      <c r="EN105" s="351">
        <v>5.9511562671317839E-2</v>
      </c>
      <c r="EO105" s="351">
        <v>0.17364093778955056</v>
      </c>
      <c r="EP105" s="351">
        <v>3.9034539672452545E-2</v>
      </c>
      <c r="EQ105" s="351">
        <v>3.1461011698851765E-2</v>
      </c>
      <c r="ER105" s="351">
        <v>0.18550821125134964</v>
      </c>
      <c r="ES105" s="351">
        <v>5.9337457309483102E-2</v>
      </c>
      <c r="ET105" s="351">
        <v>4.7137570896011942E-2</v>
      </c>
      <c r="EU105" s="351">
        <v>0.45349174173189677</v>
      </c>
      <c r="EV105" s="351">
        <v>2.5832482658530494E-3</v>
      </c>
      <c r="EW105" s="351">
        <v>0.10652122251719187</v>
      </c>
      <c r="EX105" s="351">
        <v>0.26712423357802545</v>
      </c>
      <c r="EY105" s="351">
        <v>9.1601446870775427E-2</v>
      </c>
      <c r="EZ105" s="351">
        <v>0</v>
      </c>
      <c r="FA105" s="351">
        <v>0.21366361506256923</v>
      </c>
      <c r="FB105" s="351">
        <v>6.2567823114332677E-2</v>
      </c>
      <c r="FC105" s="351">
        <v>6.6509607391574826E-2</v>
      </c>
      <c r="FD105" s="351">
        <v>1.1685414193932928</v>
      </c>
      <c r="FE105" s="351">
        <v>6.8914605952074187E-2</v>
      </c>
      <c r="FF105" s="351">
        <v>6.8504859344075422E-2</v>
      </c>
      <c r="FG105" s="351">
        <v>0.21421560573803045</v>
      </c>
      <c r="FH105" s="351">
        <v>5.5443286879613821E-2</v>
      </c>
      <c r="FI105" s="351">
        <v>4.9489612857676238E-2</v>
      </c>
      <c r="FJ105" s="351">
        <v>3.1250098375222135E-2</v>
      </c>
      <c r="FK105" s="351">
        <v>5.9141215463233976E-2</v>
      </c>
      <c r="FL105" s="351">
        <v>2.7610172809107669E-2</v>
      </c>
      <c r="FM105" s="351">
        <v>4.1351443449838945E-2</v>
      </c>
      <c r="FN105" s="351">
        <v>5.8954616457815891E-2</v>
      </c>
      <c r="FO105" s="351">
        <v>5.0049494845192742E-2</v>
      </c>
      <c r="FP105" s="351">
        <v>3.0419636608149926E-2</v>
      </c>
      <c r="FQ105" s="389"/>
      <c r="FR105" s="22">
        <v>2.2723311235567669</v>
      </c>
      <c r="FS105" s="22">
        <v>4.9218663632621125</v>
      </c>
      <c r="FT105" s="22">
        <v>4.3569799749378078</v>
      </c>
      <c r="FU105" s="22">
        <v>4.13026575926588</v>
      </c>
      <c r="FV105" s="22">
        <v>4.1653709812859159</v>
      </c>
      <c r="FW105" s="22">
        <v>2.277988961927413</v>
      </c>
      <c r="FX105" s="22">
        <v>5.2608982816217296</v>
      </c>
      <c r="FY105" s="296">
        <v>7.1865221362124618</v>
      </c>
      <c r="FZ105" s="351">
        <v>2.1458506912058706</v>
      </c>
      <c r="GA105" s="351">
        <v>2.540604838907893</v>
      </c>
      <c r="GB105" s="351">
        <v>2.3229689550857295</v>
      </c>
      <c r="GC105" s="351">
        <v>1.5169531842527602</v>
      </c>
      <c r="GD105" s="351">
        <f>'EDE''s'!C105</f>
        <v>0.20838536417010517</v>
      </c>
      <c r="GE105" s="351">
        <f>'EDE''s'!D105</f>
        <v>1.5112824649617695</v>
      </c>
      <c r="GF105" s="393"/>
      <c r="GG105" s="393"/>
      <c r="GH105" s="393"/>
      <c r="GI105" s="393"/>
      <c r="GJ105" s="393"/>
      <c r="GK105" s="393"/>
      <c r="GL105" s="393"/>
      <c r="GM105" s="393"/>
    </row>
    <row r="106" spans="1:195" ht="13.8" x14ac:dyDescent="0.3">
      <c r="A106" s="46"/>
      <c r="B106" s="21" t="s">
        <v>20</v>
      </c>
      <c r="C106" s="275">
        <v>0.3107889461114724</v>
      </c>
      <c r="D106" s="275">
        <v>0.11209589359339656</v>
      </c>
      <c r="E106" s="275">
        <v>0.19869305251807584</v>
      </c>
      <c r="F106" s="272">
        <v>1.7725274865000107</v>
      </c>
      <c r="G106" s="271"/>
      <c r="H106" s="275">
        <v>0.64018482116378794</v>
      </c>
      <c r="I106" s="275">
        <v>-0.52808892757039139</v>
      </c>
      <c r="J106" s="272">
        <v>-0.82490073196421909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86">
        <v>5.5151492697641585E-3</v>
      </c>
      <c r="CS106" s="286">
        <v>8.9298077973612566E-3</v>
      </c>
      <c r="CT106" s="351">
        <v>2.0200573899679983E-2</v>
      </c>
      <c r="CU106" s="351">
        <v>1.5064230211434245E-2</v>
      </c>
      <c r="CV106" s="351">
        <v>4.6477926406832092E-3</v>
      </c>
      <c r="CW106" s="351">
        <v>7.3335513043244309E-3</v>
      </c>
      <c r="CX106" s="351">
        <v>3.7886782115252905E-3</v>
      </c>
      <c r="CY106" s="351">
        <v>4.32414397221238E-3</v>
      </c>
      <c r="CZ106" s="351">
        <v>3.1142662849272121E-3</v>
      </c>
      <c r="DA106" s="351">
        <v>1.1577798785884561E-2</v>
      </c>
      <c r="DB106" s="351">
        <v>7.6371699081119481E-4</v>
      </c>
      <c r="DC106" s="351">
        <v>2.5629824677926298E-3</v>
      </c>
      <c r="DD106" s="351">
        <v>4.1614219328471149E-3</v>
      </c>
      <c r="DE106" s="351">
        <v>3.8219071262611793E-3</v>
      </c>
      <c r="DF106" s="351">
        <v>8.5579603188692486E-3</v>
      </c>
      <c r="DG106" s="351">
        <v>6.456225897577157E-3</v>
      </c>
      <c r="DH106" s="351">
        <v>6.1540634314357868E-3</v>
      </c>
      <c r="DI106" s="351">
        <v>7.4777046854409878E-3</v>
      </c>
      <c r="DJ106" s="351">
        <v>2.7668549460951878E-2</v>
      </c>
      <c r="DK106" s="351">
        <v>1.6174107136460013E-2</v>
      </c>
      <c r="DL106" s="351">
        <v>7.3716904230039021E-3</v>
      </c>
      <c r="DM106" s="351">
        <v>7.1349053132461109E-3</v>
      </c>
      <c r="DN106" s="351">
        <v>1.3696007877360925E-2</v>
      </c>
      <c r="DO106" s="351">
        <v>5.3666413756173117E-3</v>
      </c>
      <c r="DP106" s="351">
        <v>3.5106051250704706E-2</v>
      </c>
      <c r="DQ106" s="351">
        <v>6.8963443475910536E-3</v>
      </c>
      <c r="DR106" s="351">
        <v>1.2661851620867987E-2</v>
      </c>
      <c r="DS106" s="351">
        <v>1.1404026674388982E-2</v>
      </c>
      <c r="DT106" s="351">
        <v>4.5271534640438191E-2</v>
      </c>
      <c r="DU106" s="351">
        <v>2.8565089312997182E-2</v>
      </c>
      <c r="DV106" s="351">
        <v>3.3091215934140175E-2</v>
      </c>
      <c r="DW106" s="351">
        <v>1.4639596521851043E-2</v>
      </c>
      <c r="DX106" s="351">
        <v>2.0874815338172009E-2</v>
      </c>
      <c r="DY106" s="351">
        <v>5.5225403685695416E-2</v>
      </c>
      <c r="DZ106" s="351">
        <v>1.5297930690600847E-2</v>
      </c>
      <c r="EA106" s="351">
        <v>2.9077872933678549E-2</v>
      </c>
      <c r="EB106" s="351">
        <v>4.3274489291548972E-2</v>
      </c>
      <c r="EC106" s="351">
        <v>2.0796320833754212E-2</v>
      </c>
      <c r="ED106" s="351">
        <v>2.2554962883236516E-2</v>
      </c>
      <c r="EE106" s="351">
        <v>8.169740704694535E-2</v>
      </c>
      <c r="EF106" s="351">
        <v>2.6500701081980119E-2</v>
      </c>
      <c r="EG106" s="351">
        <v>1.9563725341381535E-2</v>
      </c>
      <c r="EH106" s="351">
        <v>4.0847346788082786E-2</v>
      </c>
      <c r="EI106" s="351">
        <v>7.3667919868062121E-2</v>
      </c>
      <c r="EJ106" s="351">
        <v>0.14189010001993818</v>
      </c>
      <c r="EK106" s="351">
        <v>3.3024573164027099E-2</v>
      </c>
      <c r="EL106" s="351">
        <v>1.8528781462139507</v>
      </c>
      <c r="EM106" s="351">
        <v>2.2490937475193817E-2</v>
      </c>
      <c r="EN106" s="351">
        <v>1.5063473712355438E-2</v>
      </c>
      <c r="EO106" s="351">
        <v>2.7168719622560907E-2</v>
      </c>
      <c r="EP106" s="351">
        <v>1.8347975116721777E-2</v>
      </c>
      <c r="EQ106" s="351">
        <v>2.9519260394930805E-2</v>
      </c>
      <c r="ER106" s="351">
        <v>0.55008539231721898</v>
      </c>
      <c r="ES106" s="351">
        <v>0.52834800199532928</v>
      </c>
      <c r="ET106" s="351">
        <v>0.15493990936700877</v>
      </c>
      <c r="EU106" s="351">
        <v>3.761796223498573E-2</v>
      </c>
      <c r="EV106" s="351">
        <v>5.1478158552728335E-3</v>
      </c>
      <c r="EW106" s="351">
        <v>1.3028803572833064E-2</v>
      </c>
      <c r="EX106" s="351">
        <v>6.3988940521082132E-3</v>
      </c>
      <c r="EY106" s="351">
        <v>8.5569163548565221E-3</v>
      </c>
      <c r="EZ106" s="351">
        <v>1.1954070300909846E-2</v>
      </c>
      <c r="FA106" s="351">
        <v>1.3701270982222773E-2</v>
      </c>
      <c r="FB106" s="351">
        <v>2.0016779282807502E-2</v>
      </c>
      <c r="FC106" s="351">
        <v>2.0841907997863268E-2</v>
      </c>
      <c r="FD106" s="351">
        <v>4.5581865029593154E-2</v>
      </c>
      <c r="FE106" s="351">
        <v>1.90456851370134E-2</v>
      </c>
      <c r="FF106" s="351">
        <v>2.3778052857212795E-2</v>
      </c>
      <c r="FG106" s="351">
        <v>2.6947448852433054E-2</v>
      </c>
      <c r="FH106" s="351">
        <v>2.9737187582586023E-2</v>
      </c>
      <c r="FI106" s="351">
        <v>6.6842857800088834E-2</v>
      </c>
      <c r="FJ106" s="351">
        <v>4.2486718992412062E-2</v>
      </c>
      <c r="FK106" s="351">
        <v>0.11122531801029038</v>
      </c>
      <c r="FL106" s="351">
        <v>6.1737247331090074E-2</v>
      </c>
      <c r="FM106" s="351">
        <v>2.4233421855765963E-2</v>
      </c>
      <c r="FN106" s="351">
        <v>6.2695445317503373E-2</v>
      </c>
      <c r="FO106" s="351">
        <v>0.10481232679177332</v>
      </c>
      <c r="FP106" s="351">
        <v>5.7310504815339676E-2</v>
      </c>
      <c r="FQ106" s="389"/>
      <c r="FR106" s="22">
        <v>0.82761704793595192</v>
      </c>
      <c r="FS106" s="22">
        <v>0.87864837814981156</v>
      </c>
      <c r="FT106" s="22">
        <v>1.4186935402677452</v>
      </c>
      <c r="FU106" s="22">
        <v>0.69429494371526745</v>
      </c>
      <c r="FV106" s="22">
        <v>1.379483599129897</v>
      </c>
      <c r="FW106" s="22">
        <v>0.31741411330299363</v>
      </c>
      <c r="FX106" s="22">
        <v>5.4326477290216349E-2</v>
      </c>
      <c r="FY106" s="296">
        <v>8.7822691836400554E-2</v>
      </c>
      <c r="FZ106" s="351">
        <v>0.11404118497907161</v>
      </c>
      <c r="GA106" s="351">
        <v>0.30811173295112615</v>
      </c>
      <c r="GB106" s="351">
        <v>2.3791866300081015</v>
      </c>
      <c r="GC106" s="351">
        <v>1.3942231245961823</v>
      </c>
      <c r="GD106" s="351">
        <f>'EDE''s'!C106</f>
        <v>0.3107889461114724</v>
      </c>
      <c r="GE106" s="351">
        <f>'EDE''s'!D106</f>
        <v>0.11209589359339656</v>
      </c>
      <c r="GF106" s="393"/>
      <c r="GG106" s="393"/>
      <c r="GH106" s="393"/>
      <c r="GI106" s="393"/>
      <c r="GJ106" s="393"/>
      <c r="GK106" s="393"/>
      <c r="GL106" s="393"/>
      <c r="GM106" s="393"/>
    </row>
    <row r="107" spans="1:195" ht="13.8" x14ac:dyDescent="0.3">
      <c r="A107" s="46"/>
      <c r="B107" s="24"/>
      <c r="C107" s="271"/>
      <c r="D107" s="271"/>
      <c r="E107" s="271"/>
      <c r="F107" s="272"/>
      <c r="G107" s="271"/>
      <c r="H107" s="271"/>
      <c r="I107" s="271"/>
      <c r="J107" s="272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83"/>
      <c r="CS107" s="283"/>
      <c r="CT107" s="293"/>
      <c r="CU107" s="293"/>
      <c r="CV107" s="293"/>
      <c r="CW107" s="293"/>
      <c r="CX107" s="293"/>
      <c r="CY107" s="293"/>
      <c r="CZ107" s="293"/>
      <c r="DA107" s="293"/>
      <c r="DB107" s="293"/>
      <c r="DC107" s="293"/>
      <c r="DD107" s="293"/>
      <c r="DE107" s="293"/>
      <c r="DF107" s="293"/>
      <c r="DG107" s="293"/>
      <c r="DH107" s="293"/>
      <c r="DI107" s="293"/>
      <c r="DJ107" s="293"/>
      <c r="DK107" s="293"/>
      <c r="DL107" s="293"/>
      <c r="DM107" s="293"/>
      <c r="DN107" s="293"/>
      <c r="DO107" s="293"/>
      <c r="DP107" s="293"/>
      <c r="DQ107" s="293"/>
      <c r="DR107" s="293"/>
      <c r="DS107" s="293"/>
      <c r="DT107" s="293"/>
      <c r="DU107" s="293"/>
      <c r="DV107" s="293"/>
      <c r="DW107" s="293"/>
      <c r="DX107" s="293"/>
      <c r="DY107" s="293"/>
      <c r="DZ107" s="293"/>
      <c r="EA107" s="293"/>
      <c r="EB107" s="293"/>
      <c r="EC107" s="293"/>
      <c r="ED107" s="293"/>
      <c r="EE107" s="293"/>
      <c r="EF107" s="293"/>
      <c r="EG107" s="293"/>
      <c r="EH107" s="293"/>
      <c r="EI107" s="293"/>
      <c r="EJ107" s="293"/>
      <c r="EK107" s="293"/>
      <c r="EL107" s="293"/>
      <c r="EM107" s="293"/>
      <c r="EN107" s="293"/>
      <c r="EO107" s="293"/>
      <c r="EP107" s="293"/>
      <c r="EQ107" s="293"/>
      <c r="ER107" s="293"/>
      <c r="ES107" s="293"/>
      <c r="ET107" s="293"/>
      <c r="EU107" s="293"/>
      <c r="EV107" s="293"/>
      <c r="EW107" s="293"/>
      <c r="EX107" s="293"/>
      <c r="EY107" s="293"/>
      <c r="EZ107" s="293"/>
      <c r="FA107" s="293"/>
      <c r="FB107" s="293"/>
      <c r="FC107" s="293"/>
      <c r="FD107" s="293"/>
      <c r="FE107" s="293"/>
      <c r="FF107" s="293"/>
      <c r="FG107" s="293"/>
      <c r="FH107" s="293"/>
      <c r="FI107" s="293"/>
      <c r="FJ107" s="293"/>
      <c r="FK107" s="293"/>
      <c r="FL107" s="293"/>
      <c r="FM107" s="293"/>
      <c r="FN107" s="293"/>
      <c r="FO107" s="293"/>
      <c r="FP107" s="293"/>
      <c r="FQ107" s="389"/>
      <c r="FR107" s="25"/>
      <c r="FS107" s="25"/>
      <c r="FT107" s="25"/>
      <c r="FU107" s="25"/>
      <c r="FV107" s="25"/>
      <c r="FW107" s="25"/>
      <c r="FX107" s="25"/>
      <c r="FY107" s="293"/>
      <c r="FZ107" s="293"/>
      <c r="GA107" s="293"/>
      <c r="GB107" s="293"/>
      <c r="GC107" s="293"/>
      <c r="GD107" s="293">
        <f>'EDE''s'!C107</f>
        <v>0</v>
      </c>
      <c r="GE107" s="293">
        <f>'EDE''s'!D107</f>
        <v>0</v>
      </c>
      <c r="GF107" s="393"/>
      <c r="GG107" s="393"/>
      <c r="GH107" s="393"/>
      <c r="GI107" s="393"/>
      <c r="GJ107" s="393"/>
      <c r="GK107" s="393"/>
      <c r="GL107" s="393"/>
      <c r="GM107" s="393"/>
    </row>
    <row r="108" spans="1:195" ht="13.8" x14ac:dyDescent="0.3">
      <c r="A108" s="46"/>
      <c r="B108" s="42" t="s">
        <v>39</v>
      </c>
      <c r="C108" s="273">
        <v>143.12190523449638</v>
      </c>
      <c r="D108" s="273">
        <v>135.70506339948304</v>
      </c>
      <c r="E108" s="273">
        <v>7.4168418350133436</v>
      </c>
      <c r="F108" s="276">
        <v>5.4654127482184997E-2</v>
      </c>
      <c r="G108" s="274"/>
      <c r="H108" s="273">
        <v>136.1852837953324</v>
      </c>
      <c r="I108" s="273">
        <v>-0.48022039584935783</v>
      </c>
      <c r="J108" s="276">
        <v>-3.5262282565791947E-3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85">
        <v>34.736253081064909</v>
      </c>
      <c r="CS108" s="285">
        <v>25.716513403392049</v>
      </c>
      <c r="CT108" s="349">
        <v>30.252830354905331</v>
      </c>
      <c r="CU108" s="349">
        <v>27.614957433118832</v>
      </c>
      <c r="CV108" s="349">
        <v>24.936523021420733</v>
      </c>
      <c r="CW108" s="349">
        <v>26.166126712737416</v>
      </c>
      <c r="CX108" s="349">
        <v>25.646841268510389</v>
      </c>
      <c r="CY108" s="349">
        <v>31.848898757351563</v>
      </c>
      <c r="CZ108" s="349">
        <v>26.109258355994122</v>
      </c>
      <c r="DA108" s="349">
        <v>32.297933400174287</v>
      </c>
      <c r="DB108" s="349">
        <v>31.810123066230052</v>
      </c>
      <c r="DC108" s="349">
        <v>41.634609524808056</v>
      </c>
      <c r="DD108" s="349">
        <v>28.447210897791841</v>
      </c>
      <c r="DE108" s="349">
        <v>26.842795952586027</v>
      </c>
      <c r="DF108" s="349">
        <v>31.465934628229881</v>
      </c>
      <c r="DG108" s="349">
        <v>22.474552129301379</v>
      </c>
      <c r="DH108" s="349">
        <v>28.164966576093271</v>
      </c>
      <c r="DI108" s="349">
        <v>28.26261794068742</v>
      </c>
      <c r="DJ108" s="349">
        <v>25.799763011209802</v>
      </c>
      <c r="DK108" s="349">
        <v>31.674524827954933</v>
      </c>
      <c r="DL108" s="349">
        <v>26.986730006005267</v>
      </c>
      <c r="DM108" s="349">
        <v>38.92038801561683</v>
      </c>
      <c r="DN108" s="349">
        <v>26.54876735779721</v>
      </c>
      <c r="DO108" s="349">
        <v>36.820915316783214</v>
      </c>
      <c r="DP108" s="349">
        <v>30.254820242271443</v>
      </c>
      <c r="DQ108" s="349">
        <v>23.942372908976402</v>
      </c>
      <c r="DR108" s="349">
        <v>28.391895055816757</v>
      </c>
      <c r="DS108" s="349">
        <v>35.316208126514674</v>
      </c>
      <c r="DT108" s="349">
        <v>26.405365617715674</v>
      </c>
      <c r="DU108" s="349">
        <v>27.511541783426637</v>
      </c>
      <c r="DV108" s="349">
        <v>32.191667375276012</v>
      </c>
      <c r="DW108" s="349">
        <v>31.138543608286355</v>
      </c>
      <c r="DX108" s="349">
        <v>29.472578441058374</v>
      </c>
      <c r="DY108" s="349">
        <v>32.391712666383278</v>
      </c>
      <c r="DZ108" s="349">
        <v>29.129928257296893</v>
      </c>
      <c r="EA108" s="349">
        <v>35.789722785822704</v>
      </c>
      <c r="EB108" s="349">
        <v>35.824211282654936</v>
      </c>
      <c r="EC108" s="349">
        <v>28.71503542410791</v>
      </c>
      <c r="ED108" s="349">
        <v>36.566146482152924</v>
      </c>
      <c r="EE108" s="349">
        <v>38.604707469367114</v>
      </c>
      <c r="EF108" s="349">
        <v>31.321773323208479</v>
      </c>
      <c r="EG108" s="349">
        <v>30.382771074189115</v>
      </c>
      <c r="EH108" s="349">
        <v>32.776120668651743</v>
      </c>
      <c r="EI108" s="349">
        <v>30.63859895664384</v>
      </c>
      <c r="EJ108" s="349">
        <v>28.719444557526273</v>
      </c>
      <c r="EK108" s="349">
        <v>31.92645519388795</v>
      </c>
      <c r="EL108" s="349">
        <v>28.064425132492836</v>
      </c>
      <c r="EM108" s="349">
        <v>37.917518594163298</v>
      </c>
      <c r="EN108" s="349">
        <v>30.352742536738244</v>
      </c>
      <c r="EO108" s="349">
        <v>27.961136659672892</v>
      </c>
      <c r="EP108" s="349">
        <v>29.576093376611468</v>
      </c>
      <c r="EQ108" s="349">
        <v>22.954558295168106</v>
      </c>
      <c r="ER108" s="349">
        <v>25.340752927141686</v>
      </c>
      <c r="ES108" s="349">
        <v>29.279438989043761</v>
      </c>
      <c r="ET108" s="349">
        <v>28.60133988113197</v>
      </c>
      <c r="EU108" s="349">
        <v>26.924773521419858</v>
      </c>
      <c r="EV108" s="349">
        <v>23.162196366118888</v>
      </c>
      <c r="EW108" s="349">
        <v>30.909785957039023</v>
      </c>
      <c r="EX108" s="349">
        <v>28.650864500078601</v>
      </c>
      <c r="EY108" s="349">
        <v>33.588040062847895</v>
      </c>
      <c r="EZ108" s="349">
        <v>22.850774724104689</v>
      </c>
      <c r="FA108" s="349">
        <v>30.160338636365786</v>
      </c>
      <c r="FB108" s="349">
        <v>27.872129664465625</v>
      </c>
      <c r="FC108" s="349">
        <v>28.486431983754063</v>
      </c>
      <c r="FD108" s="349">
        <v>26.335388390792897</v>
      </c>
      <c r="FE108" s="349">
        <v>28.897897256036138</v>
      </c>
      <c r="FF108" s="349">
        <v>29.840314127188943</v>
      </c>
      <c r="FG108" s="349">
        <v>29.392139915600609</v>
      </c>
      <c r="FH108" s="349">
        <v>25.055261920802216</v>
      </c>
      <c r="FI108" s="349">
        <v>33.404887190401674</v>
      </c>
      <c r="FJ108" s="349">
        <v>30.17936572532312</v>
      </c>
      <c r="FK108" s="349">
        <v>37.150712827145441</v>
      </c>
      <c r="FL108" s="349">
        <v>23.503013221400355</v>
      </c>
      <c r="FM108" s="349">
        <v>26.906510706021827</v>
      </c>
      <c r="FN108" s="349">
        <v>30.678113084189057</v>
      </c>
      <c r="FO108" s="349">
        <v>29.573710496974272</v>
      </c>
      <c r="FP108" s="349">
        <v>32.460557725910867</v>
      </c>
      <c r="FQ108" s="389"/>
      <c r="FR108" s="28">
        <v>234.38672126605752</v>
      </c>
      <c r="FS108" s="28">
        <v>234.98856062078377</v>
      </c>
      <c r="FT108" s="28">
        <v>270.17377600079959</v>
      </c>
      <c r="FU108" s="28">
        <v>313.69980798769325</v>
      </c>
      <c r="FV108" s="28">
        <v>303.83011571458792</v>
      </c>
      <c r="FW108" s="28">
        <v>389.43798890048021</v>
      </c>
      <c r="FX108" s="28">
        <v>341.01858722197818</v>
      </c>
      <c r="FY108" s="295">
        <v>358.77086837970774</v>
      </c>
      <c r="FZ108" s="349">
        <v>352.40916666005705</v>
      </c>
      <c r="GA108" s="349">
        <v>361.93635686884517</v>
      </c>
      <c r="GB108" s="349">
        <v>391.45720815904639</v>
      </c>
      <c r="GC108" s="349">
        <v>337.3017230730124</v>
      </c>
      <c r="GD108" s="349">
        <f>'EDE''s'!C108</f>
        <v>143.12190523449638</v>
      </c>
      <c r="GE108" s="349">
        <f>'EDE''s'!D108</f>
        <v>135.70506339948304</v>
      </c>
      <c r="GF108" s="393"/>
      <c r="GG108" s="393"/>
      <c r="GH108" s="393"/>
      <c r="GI108" s="393"/>
      <c r="GJ108" s="393"/>
      <c r="GK108" s="393"/>
      <c r="GL108" s="393"/>
      <c r="GM108" s="393"/>
    </row>
    <row r="109" spans="1:195" ht="13.8" x14ac:dyDescent="0.3">
      <c r="A109" s="46"/>
      <c r="B109" s="21" t="s">
        <v>18</v>
      </c>
      <c r="C109" s="275">
        <v>48.337548158739494</v>
      </c>
      <c r="D109" s="275">
        <v>46.068174703682772</v>
      </c>
      <c r="E109" s="275">
        <v>2.2693734550567228</v>
      </c>
      <c r="F109" s="272">
        <v>4.9261197554573505E-2</v>
      </c>
      <c r="G109" s="271"/>
      <c r="H109" s="275">
        <v>48.757292978568145</v>
      </c>
      <c r="I109" s="275">
        <v>-2.6891182748853737</v>
      </c>
      <c r="J109" s="272">
        <v>-5.5153149623532384E-2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291">
        <v>8.4877281402603391</v>
      </c>
      <c r="CS109" s="291">
        <v>8.8744647592658357</v>
      </c>
      <c r="CT109" s="291">
        <v>12.280012399201912</v>
      </c>
      <c r="CU109" s="291">
        <v>8.9023794864253407</v>
      </c>
      <c r="CV109" s="291">
        <v>10.000988577614763</v>
      </c>
      <c r="CW109" s="291">
        <v>10.841323940583649</v>
      </c>
      <c r="CX109" s="291">
        <v>9.8193606916679208</v>
      </c>
      <c r="CY109" s="291">
        <v>10.419665999575665</v>
      </c>
      <c r="CZ109" s="291">
        <v>9.9491351418249447</v>
      </c>
      <c r="DA109" s="291">
        <v>11.240372008514431</v>
      </c>
      <c r="DB109" s="291">
        <v>11.005314014083535</v>
      </c>
      <c r="DC109" s="291">
        <v>18.258922085785475</v>
      </c>
      <c r="DD109" s="291">
        <v>10.182736315309539</v>
      </c>
      <c r="DE109" s="291">
        <v>8.9299196909476795</v>
      </c>
      <c r="DF109" s="291">
        <v>11.744124915505251</v>
      </c>
      <c r="DG109" s="291">
        <v>8.13848670713835</v>
      </c>
      <c r="DH109" s="291">
        <v>11.041691905364207</v>
      </c>
      <c r="DI109" s="291">
        <v>9.6767401046683155</v>
      </c>
      <c r="DJ109" s="291">
        <v>10.572138665571918</v>
      </c>
      <c r="DK109" s="291">
        <v>11.094159000269952</v>
      </c>
      <c r="DL109" s="291">
        <v>10.011507455488887</v>
      </c>
      <c r="DM109" s="291">
        <v>17.252235783032354</v>
      </c>
      <c r="DN109" s="291">
        <v>10.250846179217355</v>
      </c>
      <c r="DO109" s="291">
        <v>12.091885408034358</v>
      </c>
      <c r="DP109" s="291">
        <v>10.247792616163029</v>
      </c>
      <c r="DQ109" s="291">
        <v>10.300957473543647</v>
      </c>
      <c r="DR109" s="291">
        <v>9.1003781789137488</v>
      </c>
      <c r="DS109" s="291">
        <v>18.542762820957524</v>
      </c>
      <c r="DT109" s="291">
        <v>10.725012343531693</v>
      </c>
      <c r="DU109" s="291">
        <v>10.957172682469519</v>
      </c>
      <c r="DV109" s="291">
        <v>12.089660865699729</v>
      </c>
      <c r="DW109" s="291">
        <v>11.355742304777257</v>
      </c>
      <c r="DX109" s="291">
        <v>11.258319402749695</v>
      </c>
      <c r="DY109" s="291">
        <v>10.617430149048763</v>
      </c>
      <c r="DZ109" s="291">
        <v>10.986344428376961</v>
      </c>
      <c r="EA109" s="291">
        <v>12.55052124851424</v>
      </c>
      <c r="EB109" s="291">
        <v>11.475647840469311</v>
      </c>
      <c r="EC109" s="291">
        <v>11.520650193014458</v>
      </c>
      <c r="ED109" s="291">
        <v>17.028374468168696</v>
      </c>
      <c r="EE109" s="291">
        <v>16.65121752208093</v>
      </c>
      <c r="EF109" s="291">
        <v>10.495689753113139</v>
      </c>
      <c r="EG109" s="291">
        <v>10.143685288192778</v>
      </c>
      <c r="EH109" s="291">
        <v>12.168859725324415</v>
      </c>
      <c r="EI109" s="291">
        <v>10.56074904322784</v>
      </c>
      <c r="EJ109" s="291">
        <v>11.164729115522121</v>
      </c>
      <c r="EK109" s="291">
        <v>11.722147222899412</v>
      </c>
      <c r="EL109" s="291">
        <v>10.889633203337072</v>
      </c>
      <c r="EM109" s="291">
        <v>13.026188931499748</v>
      </c>
      <c r="EN109" s="291">
        <v>11.467222289123944</v>
      </c>
      <c r="EO109" s="291">
        <v>9.7912322900774615</v>
      </c>
      <c r="EP109" s="291">
        <v>10.230939774418363</v>
      </c>
      <c r="EQ109" s="291">
        <v>8.8244906846141742</v>
      </c>
      <c r="ER109" s="291">
        <v>8.4434079403342022</v>
      </c>
      <c r="ES109" s="291">
        <v>10.256561778013646</v>
      </c>
      <c r="ET109" s="291">
        <v>11.595027202051925</v>
      </c>
      <c r="EU109" s="291">
        <v>10.937384915472112</v>
      </c>
      <c r="EV109" s="291">
        <v>9.7380480750358984</v>
      </c>
      <c r="EW109" s="291">
        <v>11.45448142055422</v>
      </c>
      <c r="EX109" s="291">
        <v>10.953616896444405</v>
      </c>
      <c r="EY109" s="291">
        <v>11.206145247419721</v>
      </c>
      <c r="EZ109" s="291">
        <v>8.881531273620265</v>
      </c>
      <c r="FA109" s="291">
        <v>9.0531304681732525</v>
      </c>
      <c r="FB109" s="291">
        <v>9.73503920021016</v>
      </c>
      <c r="FC109" s="291">
        <v>8.8951605657682808</v>
      </c>
      <c r="FD109" s="291">
        <v>9.5033131959108168</v>
      </c>
      <c r="FE109" s="291">
        <v>8.0455513595585906</v>
      </c>
      <c r="FF109" s="291">
        <v>9.6797994583950526</v>
      </c>
      <c r="FG109" s="291">
        <v>10.710114897149756</v>
      </c>
      <c r="FH109" s="291">
        <v>8.4275021195768076</v>
      </c>
      <c r="FI109" s="291">
        <v>12.075143921819739</v>
      </c>
      <c r="FJ109" s="291">
        <v>11.335460090785308</v>
      </c>
      <c r="FK109" s="291">
        <v>11.773451740303392</v>
      </c>
      <c r="FL109" s="291">
        <v>7.0426519815460136</v>
      </c>
      <c r="FM109" s="291">
        <v>10.930692235006173</v>
      </c>
      <c r="FN109" s="291">
        <v>10.298121101555086</v>
      </c>
      <c r="FO109" s="291">
        <v>9.7804436167241295</v>
      </c>
      <c r="FP109" s="291">
        <v>10.28563922390809</v>
      </c>
      <c r="FQ109" s="389"/>
      <c r="FR109" s="22">
        <v>75.251081918772385</v>
      </c>
      <c r="FS109" s="22">
        <v>71.484523256575031</v>
      </c>
      <c r="FT109" s="22">
        <v>75.104543453497087</v>
      </c>
      <c r="FU109" s="22">
        <v>81.937835568695277</v>
      </c>
      <c r="FV109" s="22">
        <v>89.805403023265029</v>
      </c>
      <c r="FW109" s="22">
        <v>111.42677164697436</v>
      </c>
      <c r="FX109" s="22">
        <v>122.60959874680231</v>
      </c>
      <c r="FY109" s="296">
        <v>130.0796672448038</v>
      </c>
      <c r="FZ109" s="351">
        <v>130.98647213054815</v>
      </c>
      <c r="GA109" s="351">
        <v>138.7320945147458</v>
      </c>
      <c r="GB109" s="351">
        <v>146.84757230684991</v>
      </c>
      <c r="GC109" s="351">
        <v>124.89855851356008</v>
      </c>
      <c r="GD109" s="351">
        <f>'EDE''s'!C109</f>
        <v>48.337548158739494</v>
      </c>
      <c r="GE109" s="351">
        <f>'EDE''s'!D109</f>
        <v>46.068174703682772</v>
      </c>
      <c r="GF109" s="393"/>
      <c r="GG109" s="393"/>
      <c r="GH109" s="393"/>
      <c r="GI109" s="393"/>
      <c r="GJ109" s="393"/>
      <c r="GK109" s="393"/>
      <c r="GL109" s="393"/>
      <c r="GM109" s="393"/>
    </row>
    <row r="110" spans="1:195" ht="13.8" x14ac:dyDescent="0.3">
      <c r="A110" s="46"/>
      <c r="B110" s="21" t="s">
        <v>19</v>
      </c>
      <c r="C110" s="275">
        <v>58.991580101350458</v>
      </c>
      <c r="D110" s="275">
        <v>58.101803393533174</v>
      </c>
      <c r="E110" s="275">
        <v>0.88977670781728335</v>
      </c>
      <c r="F110" s="272">
        <v>1.5314097942720947E-2</v>
      </c>
      <c r="G110" s="271"/>
      <c r="H110" s="275">
        <v>53.865392450298948</v>
      </c>
      <c r="I110" s="275">
        <v>4.2364109432342261</v>
      </c>
      <c r="J110" s="272">
        <v>7.8648103179478721E-2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291">
        <v>19.801924497313998</v>
      </c>
      <c r="CS110" s="291">
        <v>9.3876853839577876</v>
      </c>
      <c r="CT110" s="291">
        <v>11.12697393984641</v>
      </c>
      <c r="CU110" s="291">
        <v>12.112777469739713</v>
      </c>
      <c r="CV110" s="291">
        <v>8.6116197853017997</v>
      </c>
      <c r="CW110" s="291">
        <v>9.232343193095284</v>
      </c>
      <c r="CX110" s="291">
        <v>9.2257975364789466</v>
      </c>
      <c r="CY110" s="291">
        <v>13.847800483360114</v>
      </c>
      <c r="CZ110" s="291">
        <v>9.0131436806160963</v>
      </c>
      <c r="DA110" s="291">
        <v>13.960090032574128</v>
      </c>
      <c r="DB110" s="291">
        <v>14.640056180993701</v>
      </c>
      <c r="DC110" s="291">
        <v>14.62490487888752</v>
      </c>
      <c r="DD110" s="291">
        <v>11.167514990281751</v>
      </c>
      <c r="DE110" s="291">
        <v>12.361575349027085</v>
      </c>
      <c r="DF110" s="291">
        <v>11.939912533897481</v>
      </c>
      <c r="DG110" s="291">
        <v>9.8911399928146313</v>
      </c>
      <c r="DH110" s="291">
        <v>10.910646933704347</v>
      </c>
      <c r="DI110" s="291">
        <v>11.82230764029069</v>
      </c>
      <c r="DJ110" s="291">
        <v>8.9904882503446952</v>
      </c>
      <c r="DK110" s="291">
        <v>13.076183679692054</v>
      </c>
      <c r="DL110" s="291">
        <v>10.326326694009968</v>
      </c>
      <c r="DM110" s="291">
        <v>15.303642118099011</v>
      </c>
      <c r="DN110" s="291">
        <v>8.96921263726143</v>
      </c>
      <c r="DO110" s="291">
        <v>15.644950275346664</v>
      </c>
      <c r="DP110" s="291">
        <v>12.652664526285387</v>
      </c>
      <c r="DQ110" s="291">
        <v>9.0838550585031133</v>
      </c>
      <c r="DR110" s="291">
        <v>11.862041271305893</v>
      </c>
      <c r="DS110" s="291">
        <v>9.701792638827035</v>
      </c>
      <c r="DT110" s="291">
        <v>8.7023512036116522</v>
      </c>
      <c r="DU110" s="291">
        <v>9.775038909582241</v>
      </c>
      <c r="DV110" s="291">
        <v>12.553285717830537</v>
      </c>
      <c r="DW110" s="291">
        <v>12.354357701364613</v>
      </c>
      <c r="DX110" s="291">
        <v>10.833712677150288</v>
      </c>
      <c r="DY110" s="291">
        <v>14.949631535883048</v>
      </c>
      <c r="DZ110" s="291">
        <v>10.957578483619509</v>
      </c>
      <c r="EA110" s="291">
        <v>14.328780805980044</v>
      </c>
      <c r="EB110" s="291">
        <v>17.445505184599188</v>
      </c>
      <c r="EC110" s="291">
        <v>10.252624935231125</v>
      </c>
      <c r="ED110" s="291">
        <v>11.51816144005935</v>
      </c>
      <c r="EE110" s="291">
        <v>14.980193335651526</v>
      </c>
      <c r="EF110" s="291">
        <v>13.34927152888873</v>
      </c>
      <c r="EG110" s="291">
        <v>13.904741995720014</v>
      </c>
      <c r="EH110" s="291">
        <v>13.140631325858804</v>
      </c>
      <c r="EI110" s="291">
        <v>12.713523405666214</v>
      </c>
      <c r="EJ110" s="291">
        <v>10.703102668217232</v>
      </c>
      <c r="EK110" s="291">
        <v>12.966447007285236</v>
      </c>
      <c r="EL110" s="291">
        <v>10.457181782964511</v>
      </c>
      <c r="EM110" s="291">
        <v>14.436666161675081</v>
      </c>
      <c r="EN110" s="291">
        <v>11.308059779818125</v>
      </c>
      <c r="EO110" s="291">
        <v>11.122374887037747</v>
      </c>
      <c r="EP110" s="291">
        <v>13.020349782241448</v>
      </c>
      <c r="EQ110" s="291">
        <v>8.5762895376450459</v>
      </c>
      <c r="ER110" s="291">
        <v>9.8383184635565826</v>
      </c>
      <c r="ES110" s="291">
        <v>11.506417541709338</v>
      </c>
      <c r="ET110" s="291">
        <v>9.3670972855258192</v>
      </c>
      <c r="EU110" s="291">
        <v>10.773782898960892</v>
      </c>
      <c r="EV110" s="291">
        <v>7.3544491769861828</v>
      </c>
      <c r="EW110" s="291">
        <v>13.22951091187849</v>
      </c>
      <c r="EX110" s="291">
        <v>11.6720581873023</v>
      </c>
      <c r="EY110" s="291">
        <v>14.996405638298286</v>
      </c>
      <c r="EZ110" s="291">
        <v>7.7834707121104856</v>
      </c>
      <c r="FA110" s="291">
        <v>15.22667319965726</v>
      </c>
      <c r="FB110" s="291">
        <v>12.190339354281537</v>
      </c>
      <c r="FC110" s="291">
        <v>12.476632515951508</v>
      </c>
      <c r="FD110" s="291">
        <v>10.424687611532384</v>
      </c>
      <c r="FE110" s="291">
        <v>12.801748741251712</v>
      </c>
      <c r="FF110" s="291">
        <v>11.984371659541432</v>
      </c>
      <c r="FG110" s="291">
        <v>10.924476528739573</v>
      </c>
      <c r="FH110" s="291">
        <v>9.937928698668987</v>
      </c>
      <c r="FI110" s="291">
        <v>12.562206081048201</v>
      </c>
      <c r="FJ110" s="291">
        <v>11.200234219239233</v>
      </c>
      <c r="FK110" s="291">
        <v>17.512106170038194</v>
      </c>
      <c r="FL110" s="291">
        <v>11.020495065585848</v>
      </c>
      <c r="FM110" s="291">
        <v>9.5668347583214306</v>
      </c>
      <c r="FN110" s="291">
        <v>13.234525579699232</v>
      </c>
      <c r="FO110" s="291">
        <v>11.5881187917226</v>
      </c>
      <c r="FP110" s="291">
        <v>13.581605906021347</v>
      </c>
      <c r="FQ110" s="389"/>
      <c r="FR110" s="22">
        <v>97.810979057011508</v>
      </c>
      <c r="FS110" s="22">
        <v>89.659380231301654</v>
      </c>
      <c r="FT110" s="22">
        <v>110.68146200578576</v>
      </c>
      <c r="FU110" s="22">
        <v>132.31091899916839</v>
      </c>
      <c r="FV110" s="22">
        <v>122.62627317066175</v>
      </c>
      <c r="FW110" s="22">
        <v>133.13588638332124</v>
      </c>
      <c r="FX110" s="22">
        <v>134.74761555197327</v>
      </c>
      <c r="FY110" s="296">
        <v>145.58511706216549</v>
      </c>
      <c r="FZ110" s="351">
        <v>140.40390109476982</v>
      </c>
      <c r="GA110" s="351">
        <v>137.75509052994335</v>
      </c>
      <c r="GB110" s="351">
        <v>155.868050771817</v>
      </c>
      <c r="GC110" s="351">
        <v>132.76511409096025</v>
      </c>
      <c r="GD110" s="351">
        <f>'EDE''s'!C110</f>
        <v>58.991580101350458</v>
      </c>
      <c r="GE110" s="351">
        <f>'EDE''s'!D110</f>
        <v>58.101803393533174</v>
      </c>
      <c r="GF110" s="393"/>
      <c r="GG110" s="393"/>
      <c r="GH110" s="393"/>
      <c r="GI110" s="393"/>
      <c r="GJ110" s="393"/>
      <c r="GK110" s="393"/>
      <c r="GL110" s="393"/>
      <c r="GM110" s="393"/>
    </row>
    <row r="111" spans="1:195" ht="13.8" x14ac:dyDescent="0.3">
      <c r="A111" s="46"/>
      <c r="B111" s="21" t="s">
        <v>20</v>
      </c>
      <c r="C111" s="275">
        <v>35.792776974406422</v>
      </c>
      <c r="D111" s="275">
        <v>31.53508530226711</v>
      </c>
      <c r="E111" s="275">
        <v>4.2576916721393125</v>
      </c>
      <c r="F111" s="272">
        <v>0.13501443333128452</v>
      </c>
      <c r="G111" s="271"/>
      <c r="H111" s="275">
        <v>33.562598366465295</v>
      </c>
      <c r="I111" s="275">
        <v>-2.0275130641981853</v>
      </c>
      <c r="J111" s="272">
        <v>-6.0409895624291512E-2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291">
        <v>6.446600443490575</v>
      </c>
      <c r="CS111" s="291">
        <v>7.454363260168428</v>
      </c>
      <c r="CT111" s="291">
        <v>6.8458440158570069</v>
      </c>
      <c r="CU111" s="291">
        <v>6.5998004769537761</v>
      </c>
      <c r="CV111" s="291">
        <v>6.3239146585041714</v>
      </c>
      <c r="CW111" s="291">
        <v>6.0924595790584837</v>
      </c>
      <c r="CX111" s="291">
        <v>6.6016830403635218</v>
      </c>
      <c r="CY111" s="291">
        <v>7.5814322744157829</v>
      </c>
      <c r="CZ111" s="291">
        <v>7.1469795335530799</v>
      </c>
      <c r="DA111" s="291">
        <v>7.0974713590857306</v>
      </c>
      <c r="DB111" s="291">
        <v>6.1647528711528174</v>
      </c>
      <c r="DC111" s="291">
        <v>8.7507825601350646</v>
      </c>
      <c r="DD111" s="291">
        <v>7.0969595922005517</v>
      </c>
      <c r="DE111" s="291">
        <v>5.5513009126112651</v>
      </c>
      <c r="DF111" s="291">
        <v>7.7818971788271494</v>
      </c>
      <c r="DG111" s="291">
        <v>4.4449254293484</v>
      </c>
      <c r="DH111" s="291">
        <v>6.212627737024718</v>
      </c>
      <c r="DI111" s="291">
        <v>6.7635701957284136</v>
      </c>
      <c r="DJ111" s="291">
        <v>6.2371360952931889</v>
      </c>
      <c r="DK111" s="291">
        <v>7.5041821479929292</v>
      </c>
      <c r="DL111" s="291">
        <v>6.6488958565064138</v>
      </c>
      <c r="DM111" s="291">
        <v>6.3645101144854639</v>
      </c>
      <c r="DN111" s="291">
        <v>7.3287085413184254</v>
      </c>
      <c r="DO111" s="291">
        <v>9.0840796334021938</v>
      </c>
      <c r="DP111" s="291">
        <v>7.3543630998230256</v>
      </c>
      <c r="DQ111" s="291">
        <v>4.5575603769296453</v>
      </c>
      <c r="DR111" s="291">
        <v>7.4294756055971147</v>
      </c>
      <c r="DS111" s="291">
        <v>7.0716526667301194</v>
      </c>
      <c r="DT111" s="291">
        <v>6.9780020705723285</v>
      </c>
      <c r="DU111" s="291">
        <v>6.7793301913748749</v>
      </c>
      <c r="DV111" s="291">
        <v>7.5487207917457422</v>
      </c>
      <c r="DW111" s="291">
        <v>7.4284436021444842</v>
      </c>
      <c r="DX111" s="291">
        <v>7.3805463611583928</v>
      </c>
      <c r="DY111" s="291">
        <v>6.8246509814514678</v>
      </c>
      <c r="DZ111" s="291">
        <v>7.1860053453004236</v>
      </c>
      <c r="EA111" s="291">
        <v>8.9104207313284203</v>
      </c>
      <c r="EB111" s="291">
        <v>6.9030582575864345</v>
      </c>
      <c r="EC111" s="291">
        <v>6.9417602958623252</v>
      </c>
      <c r="ED111" s="291">
        <v>8.0196105739248793</v>
      </c>
      <c r="EE111" s="291">
        <v>6.9732966116346606</v>
      </c>
      <c r="EF111" s="291">
        <v>7.4768120412066112</v>
      </c>
      <c r="EG111" s="291">
        <v>6.3343437902763196</v>
      </c>
      <c r="EH111" s="291">
        <v>7.4666296174685245</v>
      </c>
      <c r="EI111" s="291">
        <v>7.3643265077497873</v>
      </c>
      <c r="EJ111" s="291">
        <v>6.8516127737869166</v>
      </c>
      <c r="EK111" s="291">
        <v>7.2378609637033016</v>
      </c>
      <c r="EL111" s="291">
        <v>6.7176101461912534</v>
      </c>
      <c r="EM111" s="291">
        <v>10.454663500988467</v>
      </c>
      <c r="EN111" s="291">
        <v>7.5774604677961754</v>
      </c>
      <c r="EO111" s="291">
        <v>7.0475294825576826</v>
      </c>
      <c r="EP111" s="291">
        <v>6.3248038199516543</v>
      </c>
      <c r="EQ111" s="291">
        <v>5.5537780729088828</v>
      </c>
      <c r="ER111" s="291">
        <v>7.0590265232509015</v>
      </c>
      <c r="ES111" s="291">
        <v>7.5164596693207768</v>
      </c>
      <c r="ET111" s="291">
        <v>7.6392153935542249</v>
      </c>
      <c r="EU111" s="291">
        <v>5.2136057069868533</v>
      </c>
      <c r="EV111" s="291">
        <v>6.0696991140968075</v>
      </c>
      <c r="EW111" s="291">
        <v>6.2257936246063146</v>
      </c>
      <c r="EX111" s="291">
        <v>6.0251894163318935</v>
      </c>
      <c r="EY111" s="291">
        <v>7.3854891771298838</v>
      </c>
      <c r="EZ111" s="291">
        <v>6.1857727383739372</v>
      </c>
      <c r="FA111" s="291">
        <v>5.8805349685352724</v>
      </c>
      <c r="FB111" s="291">
        <v>5.9467511099739259</v>
      </c>
      <c r="FC111" s="291">
        <v>7.114638902034276</v>
      </c>
      <c r="FD111" s="291">
        <v>6.4073875833496956</v>
      </c>
      <c r="FE111" s="291">
        <v>8.0505971552258355</v>
      </c>
      <c r="FF111" s="291">
        <v>8.1761430092524598</v>
      </c>
      <c r="FG111" s="291">
        <v>7.7575484897112812</v>
      </c>
      <c r="FH111" s="291">
        <v>6.6898311025564237</v>
      </c>
      <c r="FI111" s="291">
        <v>8.7675371875337316</v>
      </c>
      <c r="FJ111" s="291">
        <v>7.6436714152985799</v>
      </c>
      <c r="FK111" s="291">
        <v>7.8651549168038546</v>
      </c>
      <c r="FL111" s="291">
        <v>5.4398661742684924</v>
      </c>
      <c r="FM111" s="291">
        <v>6.4089837126942228</v>
      </c>
      <c r="FN111" s="291">
        <v>7.1454664029347352</v>
      </c>
      <c r="FO111" s="291">
        <v>8.2051480885275421</v>
      </c>
      <c r="FP111" s="291">
        <v>8.5933125959814323</v>
      </c>
      <c r="FQ111" s="389"/>
      <c r="FR111" s="22">
        <v>61.324660290273627</v>
      </c>
      <c r="FS111" s="22">
        <v>73.844657132907088</v>
      </c>
      <c r="FT111" s="22">
        <v>84.387770541516744</v>
      </c>
      <c r="FU111" s="22">
        <v>99.451053419829577</v>
      </c>
      <c r="FV111" s="22">
        <v>91.398439520661128</v>
      </c>
      <c r="FW111" s="22">
        <v>144.8753308701846</v>
      </c>
      <c r="FX111" s="22">
        <v>83.661372923202592</v>
      </c>
      <c r="FY111" s="296">
        <v>83.10608407273844</v>
      </c>
      <c r="FZ111" s="351">
        <v>81.018793434739109</v>
      </c>
      <c r="GA111" s="351">
        <v>85.449171824156039</v>
      </c>
      <c r="GB111" s="351">
        <v>88.74158508037948</v>
      </c>
      <c r="GC111" s="351">
        <v>79.638050468492054</v>
      </c>
      <c r="GD111" s="351">
        <f>'EDE''s'!C111</f>
        <v>35.792776974406422</v>
      </c>
      <c r="GE111" s="351">
        <f>'EDE''s'!D111</f>
        <v>31.53508530226711</v>
      </c>
      <c r="GF111" s="393"/>
      <c r="GG111" s="393"/>
      <c r="GH111" s="393"/>
      <c r="GI111" s="393"/>
      <c r="GJ111" s="393"/>
      <c r="GK111" s="393"/>
      <c r="GL111" s="393"/>
      <c r="GM111" s="393"/>
    </row>
    <row r="112" spans="1:195" ht="13.8" x14ac:dyDescent="0.3">
      <c r="A112" s="46"/>
      <c r="B112" s="251" t="s">
        <v>40</v>
      </c>
      <c r="C112" s="273">
        <v>40.263559797096612</v>
      </c>
      <c r="D112" s="273">
        <v>43.347545175487355</v>
      </c>
      <c r="E112" s="273">
        <v>-3.0839853783907429</v>
      </c>
      <c r="F112" s="276">
        <v>-7.1145560052030557E-2</v>
      </c>
      <c r="G112" s="274"/>
      <c r="H112" s="273">
        <v>40.179067909596569</v>
      </c>
      <c r="I112" s="273">
        <v>3.168477265890786</v>
      </c>
      <c r="J112" s="276">
        <v>7.885890416920327E-2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85">
        <v>7.2552958888884023</v>
      </c>
      <c r="CS112" s="285">
        <v>8.1303390621927178</v>
      </c>
      <c r="CT112" s="349">
        <v>7.5805472189114029</v>
      </c>
      <c r="CU112" s="349">
        <v>7.8619277974418527</v>
      </c>
      <c r="CV112" s="349">
        <v>7.0855615147818121</v>
      </c>
      <c r="CW112" s="349">
        <v>7.7925925074095632</v>
      </c>
      <c r="CX112" s="349">
        <v>7.7121984280729219</v>
      </c>
      <c r="CY112" s="349">
        <v>8.919824223526879</v>
      </c>
      <c r="CZ112" s="349">
        <v>7.6030635640806867</v>
      </c>
      <c r="DA112" s="349">
        <v>7.6941286110975931</v>
      </c>
      <c r="DB112" s="349">
        <v>7.6831947135586915</v>
      </c>
      <c r="DC112" s="349">
        <v>13.334552992104827</v>
      </c>
      <c r="DD112" s="349">
        <v>7.2599032385834104</v>
      </c>
      <c r="DE112" s="349">
        <v>8.1072484657903381</v>
      </c>
      <c r="DF112" s="349">
        <v>8.198317037816059</v>
      </c>
      <c r="DG112" s="349">
        <v>8.0687756894963254</v>
      </c>
      <c r="DH112" s="349">
        <v>8.0295609592708299</v>
      </c>
      <c r="DI112" s="349">
        <v>7.9646473893054566</v>
      </c>
      <c r="DJ112" s="349">
        <v>8.6734187925322104</v>
      </c>
      <c r="DK112" s="349">
        <v>9.1035386663278537</v>
      </c>
      <c r="DL112" s="349">
        <v>8.2548951230705399</v>
      </c>
      <c r="DM112" s="349">
        <v>14.791291584977794</v>
      </c>
      <c r="DN112" s="349">
        <v>8.261127938475985</v>
      </c>
      <c r="DO112" s="349">
        <v>13.971761398970557</v>
      </c>
      <c r="DP112" s="349">
        <v>7.9868010895266259</v>
      </c>
      <c r="DQ112" s="349">
        <v>8.1766414712705817</v>
      </c>
      <c r="DR112" s="349">
        <v>8.0517220538911154</v>
      </c>
      <c r="DS112" s="349">
        <v>8.5424946782852409</v>
      </c>
      <c r="DT112" s="349">
        <v>8.788020185499315</v>
      </c>
      <c r="DU112" s="349">
        <v>7.3586839912498148</v>
      </c>
      <c r="DV112" s="349">
        <v>8.3978273968368882</v>
      </c>
      <c r="DW112" s="349">
        <v>9.0667169175669038</v>
      </c>
      <c r="DX112" s="349">
        <v>8.3362480781119537</v>
      </c>
      <c r="DY112" s="349">
        <v>8.6153595197790995</v>
      </c>
      <c r="DZ112" s="349">
        <v>8.348256202642732</v>
      </c>
      <c r="EA112" s="349">
        <v>14.993262624576777</v>
      </c>
      <c r="EB112" s="349">
        <v>9.2936521577901026</v>
      </c>
      <c r="EC112" s="349">
        <v>10.185993954806623</v>
      </c>
      <c r="ED112" s="349">
        <v>8.5485164419743906</v>
      </c>
      <c r="EE112" s="349">
        <v>8.9040147158196241</v>
      </c>
      <c r="EF112" s="349">
        <v>9.031366840503356</v>
      </c>
      <c r="EG112" s="349">
        <v>8.3225565157892039</v>
      </c>
      <c r="EH112" s="349">
        <v>9.7362397130473894</v>
      </c>
      <c r="EI112" s="349">
        <v>9.2502442879516789</v>
      </c>
      <c r="EJ112" s="349">
        <v>8.5675575138841289</v>
      </c>
      <c r="EK112" s="349">
        <v>9.372937247642593</v>
      </c>
      <c r="EL112" s="349">
        <v>8.4308039455939294</v>
      </c>
      <c r="EM112" s="349">
        <v>15.566427409459802</v>
      </c>
      <c r="EN112" s="349">
        <v>8.2853191726010458</v>
      </c>
      <c r="EO112" s="349">
        <v>7.8647036684329459</v>
      </c>
      <c r="EP112" s="349">
        <v>8.0022554717346264</v>
      </c>
      <c r="EQ112" s="349">
        <v>7.4603478972139348</v>
      </c>
      <c r="ER112" s="349">
        <v>8.5664416996140211</v>
      </c>
      <c r="ES112" s="349">
        <v>8.3469353278571106</v>
      </c>
      <c r="ET112" s="349">
        <v>9.4461003561561192</v>
      </c>
      <c r="EU112" s="349">
        <v>9.3080541762777731</v>
      </c>
      <c r="EV112" s="349">
        <v>9.2590636921640321</v>
      </c>
      <c r="EW112" s="349">
        <v>11.922858077003307</v>
      </c>
      <c r="EX112" s="349">
        <v>11.094058332591928</v>
      </c>
      <c r="EY112" s="349">
        <v>14.634018976891181</v>
      </c>
      <c r="EZ112" s="349">
        <v>7.8814018063166209</v>
      </c>
      <c r="FA112" s="349">
        <v>9.0891421899140745</v>
      </c>
      <c r="FB112" s="349">
        <v>9.6845291969094092</v>
      </c>
      <c r="FC112" s="349">
        <v>8.6135303305806836</v>
      </c>
      <c r="FD112" s="349">
        <v>8.0789416517665735</v>
      </c>
      <c r="FE112" s="349">
        <v>11.122163737050508</v>
      </c>
      <c r="FF112" s="349">
        <v>8.9659689360720058</v>
      </c>
      <c r="FG112" s="349">
        <v>10.260314173428789</v>
      </c>
      <c r="FH112" s="349">
        <v>7.9554407404993057</v>
      </c>
      <c r="FI112" s="349">
        <v>9.2355825110901542</v>
      </c>
      <c r="FJ112" s="349">
        <v>8.9424302177653665</v>
      </c>
      <c r="FK112" s="349">
        <v>12.724744048733296</v>
      </c>
      <c r="FL112" s="349">
        <v>8.2248053725753305</v>
      </c>
      <c r="FM112" s="349">
        <v>7.4124323831847301</v>
      </c>
      <c r="FN112" s="349">
        <v>8.3188270949634529</v>
      </c>
      <c r="FO112" s="349">
        <v>8.1669937627828517</v>
      </c>
      <c r="FP112" s="349">
        <v>8.1405011835902474</v>
      </c>
      <c r="FQ112" s="389"/>
      <c r="FR112" s="28">
        <v>72.502762284552432</v>
      </c>
      <c r="FS112" s="28">
        <v>77.322315724968718</v>
      </c>
      <c r="FT112" s="28">
        <v>75.009470116237722</v>
      </c>
      <c r="FU112" s="28">
        <v>86.094976862208014</v>
      </c>
      <c r="FV112" s="28">
        <v>86.236781819355159</v>
      </c>
      <c r="FW112" s="28">
        <v>90.962686034832387</v>
      </c>
      <c r="FX112" s="28">
        <v>93.185847975219772</v>
      </c>
      <c r="FY112" s="295">
        <v>98.653226522067342</v>
      </c>
      <c r="FZ112" s="349">
        <v>110.68448628461736</v>
      </c>
      <c r="GA112" s="349">
        <v>106.66203420923705</v>
      </c>
      <c r="GB112" s="349">
        <v>115.2103107442628</v>
      </c>
      <c r="GC112" s="349">
        <v>114.19015684853801</v>
      </c>
      <c r="GD112" s="349">
        <f>'EDE''s'!C112</f>
        <v>40.263559797096612</v>
      </c>
      <c r="GE112" s="349">
        <f>'EDE''s'!D112</f>
        <v>43.347545175487355</v>
      </c>
      <c r="GF112" s="393"/>
      <c r="GG112" s="393"/>
      <c r="GH112" s="393"/>
      <c r="GI112" s="393"/>
      <c r="GJ112" s="393"/>
      <c r="GK112" s="393"/>
      <c r="GL112" s="393"/>
      <c r="GM112" s="393"/>
    </row>
    <row r="113" spans="1:195" ht="13.8" x14ac:dyDescent="0.3">
      <c r="A113" s="46"/>
      <c r="B113" s="252" t="s">
        <v>18</v>
      </c>
      <c r="C113" s="275">
        <v>9.6957708874917579</v>
      </c>
      <c r="D113" s="275">
        <v>12.039092808692114</v>
      </c>
      <c r="E113" s="275">
        <v>-2.3433219212003564</v>
      </c>
      <c r="F113" s="272">
        <v>-0.19464273250792613</v>
      </c>
      <c r="G113" s="271"/>
      <c r="H113" s="275">
        <v>10.917066973892755</v>
      </c>
      <c r="I113" s="275">
        <v>1.1220258347993592</v>
      </c>
      <c r="J113" s="272">
        <v>0.10277722372525418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86">
        <v>2.2032033041472836</v>
      </c>
      <c r="CS113" s="286">
        <v>2.316220976221588</v>
      </c>
      <c r="CT113" s="351">
        <v>2.313935567809227</v>
      </c>
      <c r="CU113" s="351">
        <v>2.3989444644356483</v>
      </c>
      <c r="CV113" s="351">
        <v>2.3114964815581356</v>
      </c>
      <c r="CW113" s="351">
        <v>2.4238149348144411</v>
      </c>
      <c r="CX113" s="351">
        <v>2.3328876278685495</v>
      </c>
      <c r="CY113" s="351">
        <v>2.5214047702369902</v>
      </c>
      <c r="CZ113" s="351">
        <v>2.3930905736054027</v>
      </c>
      <c r="DA113" s="351">
        <v>2.3903301455086559</v>
      </c>
      <c r="DB113" s="351">
        <v>2.3562942564065139</v>
      </c>
      <c r="DC113" s="351">
        <v>3.8875950473603127</v>
      </c>
      <c r="DD113" s="351">
        <v>2.3299161230195713</v>
      </c>
      <c r="DE113" s="351">
        <v>2.6523229043996732</v>
      </c>
      <c r="DF113" s="351">
        <v>2.2613341448775497</v>
      </c>
      <c r="DG113" s="351">
        <v>2.5677212148207191</v>
      </c>
      <c r="DH113" s="351">
        <v>2.5636955436528512</v>
      </c>
      <c r="DI113" s="351">
        <v>2.2941940500498896</v>
      </c>
      <c r="DJ113" s="351">
        <v>2.4149355771759136</v>
      </c>
      <c r="DK113" s="351">
        <v>2.7054983947920617</v>
      </c>
      <c r="DL113" s="351">
        <v>2.5251149398792139</v>
      </c>
      <c r="DM113" s="351">
        <v>9.1350646819392036</v>
      </c>
      <c r="DN113" s="351">
        <v>2.3367055637831977</v>
      </c>
      <c r="DO113" s="351">
        <v>3.9409637611836126</v>
      </c>
      <c r="DP113" s="351">
        <v>2.1579896209992011</v>
      </c>
      <c r="DQ113" s="351">
        <v>2.354786461820721</v>
      </c>
      <c r="DR113" s="351">
        <v>2.2160233003039269</v>
      </c>
      <c r="DS113" s="351">
        <v>2.4908516890202046</v>
      </c>
      <c r="DT113" s="351">
        <v>2.4999089102016523</v>
      </c>
      <c r="DU113" s="351">
        <v>2.2903061957540154</v>
      </c>
      <c r="DV113" s="351">
        <v>2.5211275430531157</v>
      </c>
      <c r="DW113" s="351">
        <v>2.3528181532991739</v>
      </c>
      <c r="DX113" s="351">
        <v>2.3545707816815469</v>
      </c>
      <c r="DY113" s="351">
        <v>2.5871901074494272</v>
      </c>
      <c r="DZ113" s="351">
        <v>2.3535277985539764</v>
      </c>
      <c r="EA113" s="351">
        <v>3.7143995220075681</v>
      </c>
      <c r="EB113" s="351">
        <v>2.5111114198995157</v>
      </c>
      <c r="EC113" s="351">
        <v>2.4955585000505054</v>
      </c>
      <c r="ED113" s="351">
        <v>2.3771387644628756</v>
      </c>
      <c r="EE113" s="351">
        <v>2.6012612655383327</v>
      </c>
      <c r="EF113" s="351">
        <v>2.2743138988266516</v>
      </c>
      <c r="EG113" s="351">
        <v>2.267005994752374</v>
      </c>
      <c r="EH113" s="351">
        <v>2.6707880592207975</v>
      </c>
      <c r="EI113" s="351">
        <v>2.3597808330532519</v>
      </c>
      <c r="EJ113" s="351">
        <v>2.224170872072428</v>
      </c>
      <c r="EK113" s="351">
        <v>3.0116344320038824</v>
      </c>
      <c r="EL113" s="351">
        <v>2.2296974981605513</v>
      </c>
      <c r="EM113" s="351">
        <v>3.2885908577174154</v>
      </c>
      <c r="EN113" s="351">
        <v>2.5137190586835279</v>
      </c>
      <c r="EO113" s="351">
        <v>2.2578142858748893</v>
      </c>
      <c r="EP113" s="351">
        <v>2.1585853078496209</v>
      </c>
      <c r="EQ113" s="351">
        <v>2.116161979561602</v>
      </c>
      <c r="ER113" s="351">
        <v>1.8707863419231145</v>
      </c>
      <c r="ES113" s="351">
        <v>1.8986697229495662</v>
      </c>
      <c r="ET113" s="351">
        <v>3.0679473204308154</v>
      </c>
      <c r="EU113" s="351">
        <v>2.2262994013614281</v>
      </c>
      <c r="EV113" s="351">
        <v>2.7192781428185402</v>
      </c>
      <c r="EW113" s="351">
        <v>3.3170444791727225</v>
      </c>
      <c r="EX113" s="351">
        <v>3.131009656512842</v>
      </c>
      <c r="EY113" s="351">
        <v>3.9046289659335272</v>
      </c>
      <c r="EZ113" s="351">
        <v>2.0752403248351383</v>
      </c>
      <c r="FA113" s="351">
        <v>2.8659065559548891</v>
      </c>
      <c r="FB113" s="351">
        <v>2.4368253039939569</v>
      </c>
      <c r="FC113" s="351">
        <v>2.285604196404333</v>
      </c>
      <c r="FD113" s="351">
        <v>2.375516427503797</v>
      </c>
      <c r="FE113" s="351">
        <v>2.3457001915071651</v>
      </c>
      <c r="FF113" s="351">
        <v>2.6662890152389345</v>
      </c>
      <c r="FG113" s="351">
        <v>3.4099627035849744</v>
      </c>
      <c r="FH113" s="351">
        <v>2.1582480311492453</v>
      </c>
      <c r="FI113" s="351">
        <v>2.8311518718337547</v>
      </c>
      <c r="FJ113" s="351">
        <v>2.5034554737525032</v>
      </c>
      <c r="FK113" s="351">
        <v>2.7291764709998758</v>
      </c>
      <c r="FL113" s="351">
        <v>1.8155849814810332</v>
      </c>
      <c r="FM113" s="351">
        <v>1.8491091696443196</v>
      </c>
      <c r="FN113" s="351">
        <v>2.0863911058054287</v>
      </c>
      <c r="FO113" s="351">
        <v>1.9021428998440242</v>
      </c>
      <c r="FP113" s="351">
        <v>2.0425427307169506</v>
      </c>
      <c r="FQ113" s="389"/>
      <c r="FR113" s="22">
        <v>22.989227752868253</v>
      </c>
      <c r="FS113" s="22">
        <v>23.387221082067466</v>
      </c>
      <c r="FT113" s="22">
        <v>21.973573810441152</v>
      </c>
      <c r="FU113" s="22">
        <v>25.118311676652407</v>
      </c>
      <c r="FV113" s="22">
        <v>26.814161758852364</v>
      </c>
      <c r="FW113" s="22">
        <v>28.366303642494316</v>
      </c>
      <c r="FX113" s="22">
        <v>28.492273715256815</v>
      </c>
      <c r="FY113" s="296">
        <v>29.849218149972753</v>
      </c>
      <c r="FZ113" s="351">
        <v>37.727466899573457</v>
      </c>
      <c r="GA113" s="351">
        <v>29.893500084144531</v>
      </c>
      <c r="GB113" s="351">
        <v>30.311052395758576</v>
      </c>
      <c r="GC113" s="351">
        <v>31.181944663072191</v>
      </c>
      <c r="GD113" s="351">
        <f>'EDE''s'!C113</f>
        <v>9.6957708874917579</v>
      </c>
      <c r="GE113" s="351">
        <f>'EDE''s'!D113</f>
        <v>12.039092808692114</v>
      </c>
      <c r="GF113" s="393"/>
      <c r="GG113" s="393"/>
      <c r="GH113" s="393"/>
      <c r="GI113" s="393"/>
      <c r="GJ113" s="393"/>
      <c r="GK113" s="393"/>
      <c r="GL113" s="393"/>
      <c r="GM113" s="393"/>
    </row>
    <row r="114" spans="1:195" ht="13.8" x14ac:dyDescent="0.3">
      <c r="A114" s="46"/>
      <c r="B114" s="252" t="s">
        <v>19</v>
      </c>
      <c r="C114" s="275">
        <v>19.055895785687362</v>
      </c>
      <c r="D114" s="275">
        <v>19.619339010437685</v>
      </c>
      <c r="E114" s="275">
        <v>-0.56344322475032271</v>
      </c>
      <c r="F114" s="272">
        <v>-2.8718766949822585E-2</v>
      </c>
      <c r="G114" s="271"/>
      <c r="H114" s="275">
        <v>17.679743056603797</v>
      </c>
      <c r="I114" s="275">
        <v>1.9395959538338872</v>
      </c>
      <c r="J114" s="272">
        <v>0.10970724787255337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86">
        <v>2.6768022029840806</v>
      </c>
      <c r="CS114" s="286">
        <v>3.1007391445715209</v>
      </c>
      <c r="CT114" s="351">
        <v>2.6136557125830073</v>
      </c>
      <c r="CU114" s="351">
        <v>2.9494664716979075</v>
      </c>
      <c r="CV114" s="351">
        <v>2.2577825600749435</v>
      </c>
      <c r="CW114" s="351">
        <v>2.9312525203790183</v>
      </c>
      <c r="CX114" s="351">
        <v>2.9700923053843389</v>
      </c>
      <c r="CY114" s="351">
        <v>3.9395312732441994</v>
      </c>
      <c r="CZ114" s="351">
        <v>2.8738278858073496</v>
      </c>
      <c r="DA114" s="351">
        <v>3.035395999672676</v>
      </c>
      <c r="DB114" s="351">
        <v>3.052898441024011</v>
      </c>
      <c r="DC114" s="351">
        <v>5.733840656141199</v>
      </c>
      <c r="DD114" s="351">
        <v>2.6196930123891686</v>
      </c>
      <c r="DE114" s="351">
        <v>3.036143871754883</v>
      </c>
      <c r="DF114" s="351">
        <v>3.6158133239445696</v>
      </c>
      <c r="DG114" s="351">
        <v>3.2612905005567736</v>
      </c>
      <c r="DH114" s="351">
        <v>3.2353798289214639</v>
      </c>
      <c r="DI114" s="351">
        <v>3.2171533081006896</v>
      </c>
      <c r="DJ114" s="351">
        <v>3.9622649253747046</v>
      </c>
      <c r="DK114" s="351">
        <v>4.0126707750243247</v>
      </c>
      <c r="DL114" s="351">
        <v>3.4817838818036657</v>
      </c>
      <c r="DM114" s="351">
        <v>3.5419877206186738</v>
      </c>
      <c r="DN114" s="351">
        <v>3.6361696620953623</v>
      </c>
      <c r="DO114" s="351">
        <v>6.4527340777906215</v>
      </c>
      <c r="DP114" s="351">
        <v>3.6114745468738065</v>
      </c>
      <c r="DQ114" s="351">
        <v>3.3858674011552785</v>
      </c>
      <c r="DR114" s="351">
        <v>3.4436445039840855</v>
      </c>
      <c r="DS114" s="351">
        <v>3.9280474995291681</v>
      </c>
      <c r="DT114" s="351">
        <v>4.069393340121211</v>
      </c>
      <c r="DU114" s="351">
        <v>2.9235145970645195</v>
      </c>
      <c r="DV114" s="351">
        <v>3.6779206652939149</v>
      </c>
      <c r="DW114" s="351">
        <v>4.2938199350059119</v>
      </c>
      <c r="DX114" s="351">
        <v>3.8626970586582319</v>
      </c>
      <c r="DY114" s="351">
        <v>3.8383165672209221</v>
      </c>
      <c r="DZ114" s="351">
        <v>3.8259293470954878</v>
      </c>
      <c r="EA114" s="351">
        <v>7.03093977036447</v>
      </c>
      <c r="EB114" s="351">
        <v>4.4212318830963495</v>
      </c>
      <c r="EC114" s="351">
        <v>5.3656823781880245</v>
      </c>
      <c r="ED114" s="351">
        <v>3.6842040100349798</v>
      </c>
      <c r="EE114" s="351">
        <v>3.8095436459990033</v>
      </c>
      <c r="EF114" s="351">
        <v>3.7612425599281716</v>
      </c>
      <c r="EG114" s="351">
        <v>3.8427709095030922</v>
      </c>
      <c r="EH114" s="351">
        <v>4.4114016264313758</v>
      </c>
      <c r="EI114" s="351">
        <v>4.4781134416108452</v>
      </c>
      <c r="EJ114" s="351">
        <v>3.8781752712462514</v>
      </c>
      <c r="EK114" s="351">
        <v>3.9518941039383044</v>
      </c>
      <c r="EL114" s="351">
        <v>3.8762579283551259</v>
      </c>
      <c r="EM114" s="351">
        <v>7.8335376815812445</v>
      </c>
      <c r="EN114" s="351">
        <v>3.3747841178264903</v>
      </c>
      <c r="EO114" s="351">
        <v>3.1006488711865421</v>
      </c>
      <c r="EP114" s="351">
        <v>3.3707873918148668</v>
      </c>
      <c r="EQ114" s="351">
        <v>3.6114053324698947</v>
      </c>
      <c r="ER114" s="351">
        <v>4.2221173433060013</v>
      </c>
      <c r="ES114" s="351">
        <v>4.168960753115976</v>
      </c>
      <c r="ET114" s="351">
        <v>3.7737079130759694</v>
      </c>
      <c r="EU114" s="351">
        <v>4.4175669993861444</v>
      </c>
      <c r="EV114" s="351">
        <v>3.7909207445007302</v>
      </c>
      <c r="EW114" s="351">
        <v>5.7977430350615018</v>
      </c>
      <c r="EX114" s="351">
        <v>5.3209945872884434</v>
      </c>
      <c r="EY114" s="351">
        <v>6.8615203965847789</v>
      </c>
      <c r="EZ114" s="351">
        <v>3.537369245795924</v>
      </c>
      <c r="FA114" s="351">
        <v>3.8821239324541112</v>
      </c>
      <c r="FB114" s="351">
        <v>4.6234715518921954</v>
      </c>
      <c r="FC114" s="351">
        <v>4.1534554424526897</v>
      </c>
      <c r="FD114" s="351">
        <v>3.422918837842766</v>
      </c>
      <c r="FE114" s="351">
        <v>5.3562497349708877</v>
      </c>
      <c r="FF114" s="351">
        <v>3.3336162084146332</v>
      </c>
      <c r="FG114" s="351">
        <v>3.3916013659502862</v>
      </c>
      <c r="FH114" s="351">
        <v>3.4384561650134784</v>
      </c>
      <c r="FI114" s="351">
        <v>4.2171923581902577</v>
      </c>
      <c r="FJ114" s="351">
        <v>4.1836337617415582</v>
      </c>
      <c r="FK114" s="351">
        <v>6.443839283346251</v>
      </c>
      <c r="FL114" s="351">
        <v>4.2561503088223605</v>
      </c>
      <c r="FM114" s="351">
        <v>3.1329040231332361</v>
      </c>
      <c r="FN114" s="351">
        <v>3.8631406260261874</v>
      </c>
      <c r="FO114" s="351">
        <v>4.0226989478432413</v>
      </c>
      <c r="FP114" s="351">
        <v>3.7810018798623362</v>
      </c>
      <c r="FQ114" s="389"/>
      <c r="FR114" s="22">
        <v>27.191918957280727</v>
      </c>
      <c r="FS114" s="22">
        <v>30.393738973303172</v>
      </c>
      <c r="FT114" s="22">
        <v>24.533970132513261</v>
      </c>
      <c r="FU114" s="22">
        <v>27.795500345636896</v>
      </c>
      <c r="FV114" s="22">
        <v>29.68580829371211</v>
      </c>
      <c r="FW114" s="22">
        <v>31.758083191526687</v>
      </c>
      <c r="FX114" s="22">
        <v>33.333422414330101</v>
      </c>
      <c r="FY114" s="296">
        <v>38.135285173564249</v>
      </c>
      <c r="FZ114" s="351">
        <v>44.0730848883749</v>
      </c>
      <c r="GA114" s="351">
        <v>47.891565232367007</v>
      </c>
      <c r="GB114" s="351">
        <v>53.31405543991275</v>
      </c>
      <c r="GC114" s="351">
        <v>51.811157485617343</v>
      </c>
      <c r="GD114" s="351">
        <f>'EDE''s'!C114</f>
        <v>19.055895785687362</v>
      </c>
      <c r="GE114" s="351">
        <f>'EDE''s'!D114</f>
        <v>19.619339010437685</v>
      </c>
      <c r="GF114" s="393"/>
      <c r="GG114" s="393"/>
      <c r="GH114" s="393"/>
      <c r="GI114" s="393"/>
      <c r="GJ114" s="393"/>
      <c r="GK114" s="393"/>
      <c r="GL114" s="393"/>
      <c r="GM114" s="393"/>
    </row>
    <row r="115" spans="1:195" ht="13.8" x14ac:dyDescent="0.3">
      <c r="A115" s="46"/>
      <c r="B115" s="252" t="s">
        <v>20</v>
      </c>
      <c r="C115" s="275">
        <v>11.511893123917494</v>
      </c>
      <c r="D115" s="275">
        <v>11.689113356357563</v>
      </c>
      <c r="E115" s="275">
        <v>-0.17722023244006913</v>
      </c>
      <c r="F115" s="272">
        <v>-1.5161135582938055E-2</v>
      </c>
      <c r="G115" s="271"/>
      <c r="H115" s="275">
        <v>11.582257879100025</v>
      </c>
      <c r="I115" s="275">
        <v>0.10685547725753786</v>
      </c>
      <c r="J115" s="272">
        <v>9.2257898566009862E-3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86">
        <v>2.3752903817570381</v>
      </c>
      <c r="CS115" s="286">
        <v>2.7133789413996094</v>
      </c>
      <c r="CT115" s="351">
        <v>2.6529559385191686</v>
      </c>
      <c r="CU115" s="351">
        <v>2.5135168613082972</v>
      </c>
      <c r="CV115" s="351">
        <v>2.516282473148733</v>
      </c>
      <c r="CW115" s="351">
        <v>2.4375250522161034</v>
      </c>
      <c r="CX115" s="351">
        <v>2.4092184948200326</v>
      </c>
      <c r="CY115" s="351">
        <v>2.4588881800456894</v>
      </c>
      <c r="CZ115" s="351">
        <v>2.3361451046679349</v>
      </c>
      <c r="DA115" s="351">
        <v>2.2684024659162612</v>
      </c>
      <c r="DB115" s="351">
        <v>2.2740020161281667</v>
      </c>
      <c r="DC115" s="351">
        <v>3.7131172886033159</v>
      </c>
      <c r="DD115" s="351">
        <v>2.3102941031746709</v>
      </c>
      <c r="DE115" s="351">
        <v>2.4187816896357828</v>
      </c>
      <c r="DF115" s="351">
        <v>2.3211695689939389</v>
      </c>
      <c r="DG115" s="351">
        <v>2.2397639741188331</v>
      </c>
      <c r="DH115" s="351">
        <v>2.2304855866965148</v>
      </c>
      <c r="DI115" s="351">
        <v>2.4533000311548774</v>
      </c>
      <c r="DJ115" s="351">
        <v>2.2962182899815931</v>
      </c>
      <c r="DK115" s="351">
        <v>2.3853694965114669</v>
      </c>
      <c r="DL115" s="351">
        <v>2.2479963013876607</v>
      </c>
      <c r="DM115" s="351">
        <v>2.1142391824199165</v>
      </c>
      <c r="DN115" s="351">
        <v>2.288252712597425</v>
      </c>
      <c r="DO115" s="351">
        <v>3.5780635599963238</v>
      </c>
      <c r="DP115" s="351">
        <v>2.2173369216536192</v>
      </c>
      <c r="DQ115" s="351">
        <v>2.4359876082945817</v>
      </c>
      <c r="DR115" s="351">
        <v>2.3920542496031016</v>
      </c>
      <c r="DS115" s="351">
        <v>2.1235954897358686</v>
      </c>
      <c r="DT115" s="351">
        <v>2.2187179351764512</v>
      </c>
      <c r="DU115" s="351">
        <v>2.1448631984312803</v>
      </c>
      <c r="DV115" s="351">
        <v>2.1987791884898584</v>
      </c>
      <c r="DW115" s="351">
        <v>2.4200788292618185</v>
      </c>
      <c r="DX115" s="351">
        <v>2.1189802377721754</v>
      </c>
      <c r="DY115" s="351">
        <v>2.1898528451087502</v>
      </c>
      <c r="DZ115" s="351">
        <v>2.1687990569932682</v>
      </c>
      <c r="EA115" s="351">
        <v>4.2479233322047403</v>
      </c>
      <c r="EB115" s="351">
        <v>2.3613088547942382</v>
      </c>
      <c r="EC115" s="351">
        <v>2.3247530765680926</v>
      </c>
      <c r="ED115" s="351">
        <v>2.4871736674765352</v>
      </c>
      <c r="EE115" s="351">
        <v>2.493209804282289</v>
      </c>
      <c r="EF115" s="351">
        <v>2.995810381748532</v>
      </c>
      <c r="EG115" s="351">
        <v>2.2127796115337381</v>
      </c>
      <c r="EH115" s="351">
        <v>2.6540500273952157</v>
      </c>
      <c r="EI115" s="351">
        <v>2.4123500132875821</v>
      </c>
      <c r="EJ115" s="351">
        <v>2.4652113705654504</v>
      </c>
      <c r="EK115" s="351">
        <v>2.4094087117004053</v>
      </c>
      <c r="EL115" s="351">
        <v>2.3248485190782517</v>
      </c>
      <c r="EM115" s="351">
        <v>4.4442988701611403</v>
      </c>
      <c r="EN115" s="351">
        <v>2.3968159960910285</v>
      </c>
      <c r="EO115" s="351">
        <v>2.5062405113715149</v>
      </c>
      <c r="EP115" s="351">
        <v>2.4728827720701392</v>
      </c>
      <c r="EQ115" s="351">
        <v>1.7327805851824383</v>
      </c>
      <c r="ER115" s="351">
        <v>2.4735380143849048</v>
      </c>
      <c r="ES115" s="351">
        <v>2.2793048517915677</v>
      </c>
      <c r="ET115" s="351">
        <v>2.6044451226493353</v>
      </c>
      <c r="EU115" s="351">
        <v>2.6641877755301997</v>
      </c>
      <c r="EV115" s="351">
        <v>2.7488648048447617</v>
      </c>
      <c r="EW115" s="351">
        <v>2.8080705627690823</v>
      </c>
      <c r="EX115" s="351">
        <v>2.6420540887906432</v>
      </c>
      <c r="EY115" s="351">
        <v>3.8678696143728759</v>
      </c>
      <c r="EZ115" s="351">
        <v>2.2687922356855581</v>
      </c>
      <c r="FA115" s="351">
        <v>2.3411117015050742</v>
      </c>
      <c r="FB115" s="351">
        <v>2.6242323410232578</v>
      </c>
      <c r="FC115" s="351">
        <v>2.1744706917236609</v>
      </c>
      <c r="FD115" s="351">
        <v>2.2805063864200106</v>
      </c>
      <c r="FE115" s="351">
        <v>3.4202138105724562</v>
      </c>
      <c r="FF115" s="351">
        <v>2.9660637124184381</v>
      </c>
      <c r="FG115" s="351">
        <v>3.4587501038935282</v>
      </c>
      <c r="FH115" s="351">
        <v>2.3587365443365811</v>
      </c>
      <c r="FI115" s="351">
        <v>2.1872382810661413</v>
      </c>
      <c r="FJ115" s="351">
        <v>2.2553409822713038</v>
      </c>
      <c r="FK115" s="351">
        <v>3.5517282943871686</v>
      </c>
      <c r="FL115" s="351">
        <v>2.1530700822719364</v>
      </c>
      <c r="FM115" s="351">
        <v>2.4304191904071741</v>
      </c>
      <c r="FN115" s="351">
        <v>2.3692953631318363</v>
      </c>
      <c r="FO115" s="351">
        <v>2.2421519150955871</v>
      </c>
      <c r="FP115" s="351">
        <v>2.3169565730109611</v>
      </c>
      <c r="FQ115" s="389"/>
      <c r="FR115" s="22">
        <v>22.321615574403459</v>
      </c>
      <c r="FS115" s="22">
        <v>23.541355669598072</v>
      </c>
      <c r="FT115" s="22">
        <v>28.501926173283312</v>
      </c>
      <c r="FU115" s="22">
        <v>33.181164839918708</v>
      </c>
      <c r="FV115" s="22">
        <v>29.73681176679068</v>
      </c>
      <c r="FW115" s="22">
        <v>30.838299200811385</v>
      </c>
      <c r="FX115" s="22">
        <v>31.36015184563286</v>
      </c>
      <c r="FY115" s="296">
        <v>30.668723198530344</v>
      </c>
      <c r="FZ115" s="351">
        <v>28.883934496669003</v>
      </c>
      <c r="GA115" s="351">
        <v>28.876968892725515</v>
      </c>
      <c r="GB115" s="351">
        <v>31.585202908591473</v>
      </c>
      <c r="GC115" s="351">
        <v>31.197054699848486</v>
      </c>
      <c r="GD115" s="351">
        <f>'EDE''s'!C115</f>
        <v>11.511893123917494</v>
      </c>
      <c r="GE115" s="351">
        <f>'EDE''s'!D115</f>
        <v>11.689113356357563</v>
      </c>
      <c r="GF115" s="393"/>
      <c r="GG115" s="393"/>
      <c r="GH115" s="393"/>
      <c r="GI115" s="393"/>
      <c r="GJ115" s="393"/>
      <c r="GK115" s="393"/>
      <c r="GL115" s="393"/>
      <c r="GM115" s="393"/>
    </row>
    <row r="116" spans="1:195" ht="13.8" x14ac:dyDescent="0.3">
      <c r="A116" s="46"/>
      <c r="B116" s="251" t="s">
        <v>41</v>
      </c>
      <c r="C116" s="273">
        <v>65.82180970095051</v>
      </c>
      <c r="D116" s="273">
        <v>55.522897482424412</v>
      </c>
      <c r="E116" s="273">
        <v>10.298912218526098</v>
      </c>
      <c r="F116" s="276">
        <v>0.18548945904320258</v>
      </c>
      <c r="G116" s="274"/>
      <c r="H116" s="273">
        <v>58.066077871017924</v>
      </c>
      <c r="I116" s="273">
        <v>-2.5431803885935125</v>
      </c>
      <c r="J116" s="276">
        <v>-4.3798039782240408E-2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85">
        <v>18.198175106102159</v>
      </c>
      <c r="CS116" s="285">
        <v>9.7587480341741308</v>
      </c>
      <c r="CT116" s="349">
        <v>10.716068187315267</v>
      </c>
      <c r="CU116" s="349">
        <v>9.9268196664666348</v>
      </c>
      <c r="CV116" s="349">
        <v>8.9555817765479642</v>
      </c>
      <c r="CW116" s="349">
        <v>10.457040776787753</v>
      </c>
      <c r="CX116" s="349">
        <v>9.7794036834483222</v>
      </c>
      <c r="CY116" s="349">
        <v>13.497378180985514</v>
      </c>
      <c r="CZ116" s="349">
        <v>8.4122684858154919</v>
      </c>
      <c r="DA116" s="349">
        <v>14.398418621751251</v>
      </c>
      <c r="DB116" s="349">
        <v>14.061303167450722</v>
      </c>
      <c r="DC116" s="349">
        <v>12.034250938302034</v>
      </c>
      <c r="DD116" s="349">
        <v>11.896134457138148</v>
      </c>
      <c r="DE116" s="349">
        <v>9.6034818369550905</v>
      </c>
      <c r="DF116" s="349">
        <v>12.013434308016771</v>
      </c>
      <c r="DG116" s="349">
        <v>6.6960269845995386</v>
      </c>
      <c r="DH116" s="349">
        <v>12.273567033490163</v>
      </c>
      <c r="DI116" s="349">
        <v>11.730084937280694</v>
      </c>
      <c r="DJ116" s="349">
        <v>9.3615717823588955</v>
      </c>
      <c r="DK116" s="349">
        <v>13.936200601714475</v>
      </c>
      <c r="DL116" s="349">
        <v>10.252453253138579</v>
      </c>
      <c r="DM116" s="349">
        <v>16.332864353849864</v>
      </c>
      <c r="DN116" s="349">
        <v>9.1191621840542769</v>
      </c>
      <c r="DO116" s="349">
        <v>14.286826633528568</v>
      </c>
      <c r="DP116" s="349">
        <v>13.53147855400031</v>
      </c>
      <c r="DQ116" s="349">
        <v>8.7116643826575508</v>
      </c>
      <c r="DR116" s="349">
        <v>12.627237402776712</v>
      </c>
      <c r="DS116" s="349">
        <v>11.213184176571719</v>
      </c>
      <c r="DT116" s="349">
        <v>9.7098784332379608</v>
      </c>
      <c r="DU116" s="349">
        <v>13.122000421042429</v>
      </c>
      <c r="DV116" s="349">
        <v>15.383082708012028</v>
      </c>
      <c r="DW116" s="349">
        <v>13.305184478675674</v>
      </c>
      <c r="DX116" s="349">
        <v>12.103209307765695</v>
      </c>
      <c r="DY116" s="349">
        <v>15.366041195377836</v>
      </c>
      <c r="DZ116" s="349">
        <v>11.238103538367568</v>
      </c>
      <c r="EA116" s="349">
        <v>13.115451313386217</v>
      </c>
      <c r="EB116" s="349">
        <v>17.123037649462919</v>
      </c>
      <c r="EC116" s="349">
        <v>11.293277472118731</v>
      </c>
      <c r="ED116" s="349">
        <v>13.952957345912409</v>
      </c>
      <c r="EE116" s="349">
        <v>21.232287243246972</v>
      </c>
      <c r="EF116" s="349">
        <v>15.07714317160503</v>
      </c>
      <c r="EG116" s="349">
        <v>14.034172929695076</v>
      </c>
      <c r="EH116" s="349">
        <v>14.686217855584893</v>
      </c>
      <c r="EI116" s="349">
        <v>12.103153691988137</v>
      </c>
      <c r="EJ116" s="349">
        <v>11.234507470272337</v>
      </c>
      <c r="EK116" s="349">
        <v>13.619602160218735</v>
      </c>
      <c r="EL116" s="349">
        <v>11.523121697435231</v>
      </c>
      <c r="EM116" s="349">
        <v>12.923889631784814</v>
      </c>
      <c r="EN116" s="349">
        <v>14.059142554800086</v>
      </c>
      <c r="EO116" s="349">
        <v>9.9931234725007787</v>
      </c>
      <c r="EP116" s="349">
        <v>13.790177127737563</v>
      </c>
      <c r="EQ116" s="349">
        <v>9.7238834729856514</v>
      </c>
      <c r="ER116" s="349">
        <v>10.499751242993842</v>
      </c>
      <c r="ES116" s="349">
        <v>14.093019232689</v>
      </c>
      <c r="ET116" s="349">
        <v>11.338648549723969</v>
      </c>
      <c r="EU116" s="349">
        <v>8.8156181835221208</v>
      </c>
      <c r="EV116" s="349">
        <v>7.0591935389233367</v>
      </c>
      <c r="EW116" s="349">
        <v>11.016703007000846</v>
      </c>
      <c r="EX116" s="349">
        <v>9.2687398743838916</v>
      </c>
      <c r="EY116" s="349">
        <v>10.669462911413556</v>
      </c>
      <c r="EZ116" s="349">
        <v>9.0805633393388039</v>
      </c>
      <c r="FA116" s="349">
        <v>13.302675782538985</v>
      </c>
      <c r="FB116" s="349">
        <v>11.127182488967239</v>
      </c>
      <c r="FC116" s="349">
        <v>10.634076293202078</v>
      </c>
      <c r="FD116" s="349">
        <v>11.378399578377307</v>
      </c>
      <c r="FE116" s="349">
        <v>10.757291946560343</v>
      </c>
      <c r="FF116" s="349">
        <v>13.088981151456405</v>
      </c>
      <c r="FG116" s="349">
        <v>13.313698997592905</v>
      </c>
      <c r="FH116" s="349">
        <v>10.641539498751335</v>
      </c>
      <c r="FI116" s="349">
        <v>15.921047832547949</v>
      </c>
      <c r="FJ116" s="349">
        <v>13.998207952165806</v>
      </c>
      <c r="FK116" s="349">
        <v>16.338639348719123</v>
      </c>
      <c r="FL116" s="349">
        <v>7.7075490466103904</v>
      </c>
      <c r="FM116" s="349">
        <v>13.273024709647752</v>
      </c>
      <c r="FN116" s="349">
        <v>14.946195426233899</v>
      </c>
      <c r="FO116" s="349">
        <v>13.630186252824085</v>
      </c>
      <c r="FP116" s="349">
        <v>16.264854265634384</v>
      </c>
      <c r="FQ116" s="389"/>
      <c r="FR116" s="28">
        <v>108.03604572858345</v>
      </c>
      <c r="FS116" s="28">
        <v>98.738245824024176</v>
      </c>
      <c r="FT116" s="28">
        <v>127.42911999938897</v>
      </c>
      <c r="FU116" s="28">
        <v>148.20854854249785</v>
      </c>
      <c r="FV116" s="28">
        <v>135.4778384612284</v>
      </c>
      <c r="FW116" s="28">
        <v>145.16244883141999</v>
      </c>
      <c r="FX116" s="28">
        <v>139.06490891202358</v>
      </c>
      <c r="FY116" s="295">
        <v>140.19545662514724</v>
      </c>
      <c r="FZ116" s="349">
        <v>137.50180836612503</v>
      </c>
      <c r="GA116" s="349">
        <v>149.42651591187172</v>
      </c>
      <c r="GB116" s="349">
        <v>168.80336831932527</v>
      </c>
      <c r="GC116" s="349">
        <v>130.32746316867463</v>
      </c>
      <c r="GD116" s="349">
        <f>'EDE''s'!C116</f>
        <v>65.82180970095051</v>
      </c>
      <c r="GE116" s="349">
        <f>'EDE''s'!D116</f>
        <v>55.522897482424412</v>
      </c>
      <c r="GF116" s="393"/>
      <c r="GG116" s="393"/>
      <c r="GH116" s="393"/>
      <c r="GI116" s="393"/>
      <c r="GJ116" s="393"/>
      <c r="GK116" s="393"/>
      <c r="GL116" s="393"/>
      <c r="GM116" s="393"/>
    </row>
    <row r="117" spans="1:195" ht="13.8" x14ac:dyDescent="0.3">
      <c r="A117" s="46"/>
      <c r="B117" s="252" t="s">
        <v>18</v>
      </c>
      <c r="C117" s="275">
        <v>22.249804557992174</v>
      </c>
      <c r="D117" s="275">
        <v>19.610167415105749</v>
      </c>
      <c r="E117" s="275">
        <v>2.6396371428864249</v>
      </c>
      <c r="F117" s="272">
        <v>0.13460553839296177</v>
      </c>
      <c r="G117" s="271"/>
      <c r="H117" s="275">
        <v>21.830458505869895</v>
      </c>
      <c r="I117" s="275">
        <v>-2.220291090764146</v>
      </c>
      <c r="J117" s="272">
        <v>-0.10170611350957845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86">
        <v>2.655853617668734</v>
      </c>
      <c r="CS117" s="286">
        <v>2.7633048976455572</v>
      </c>
      <c r="CT117" s="351">
        <v>3.2515160643885315</v>
      </c>
      <c r="CU117" s="351">
        <v>2.7513111581584369</v>
      </c>
      <c r="CV117" s="351">
        <v>3.5888061236746509</v>
      </c>
      <c r="CW117" s="351">
        <v>4.8651538032961676</v>
      </c>
      <c r="CX117" s="351">
        <v>3.2462883895331589</v>
      </c>
      <c r="CY117" s="351">
        <v>3.6308071029086091</v>
      </c>
      <c r="CZ117" s="351">
        <v>3.3304146083931432</v>
      </c>
      <c r="DA117" s="351">
        <v>4.626857413242365</v>
      </c>
      <c r="DB117" s="351">
        <v>4.3111842547439432</v>
      </c>
      <c r="DC117" s="351">
        <v>4.2853746258899683</v>
      </c>
      <c r="DD117" s="351">
        <v>4.108771551579844</v>
      </c>
      <c r="DE117" s="351">
        <v>3.0621750368969729</v>
      </c>
      <c r="DF117" s="351">
        <v>3.6511323653241594</v>
      </c>
      <c r="DG117" s="351">
        <v>2.6711934961387387</v>
      </c>
      <c r="DH117" s="351">
        <v>5.4692248254454672</v>
      </c>
      <c r="DI117" s="351">
        <v>3.9264298549216767</v>
      </c>
      <c r="DJ117" s="351">
        <v>4.7559564432737318</v>
      </c>
      <c r="DK117" s="351">
        <v>4.6467424808086237</v>
      </c>
      <c r="DL117" s="351">
        <v>3.898716814158349</v>
      </c>
      <c r="DM117" s="351">
        <v>4.6546518403933019</v>
      </c>
      <c r="DN117" s="351">
        <v>4.1612705200050115</v>
      </c>
      <c r="DO117" s="351">
        <v>4.8149941328498986</v>
      </c>
      <c r="DP117" s="351">
        <v>4.8611493175946743</v>
      </c>
      <c r="DQ117" s="351">
        <v>4.9317119719768128</v>
      </c>
      <c r="DR117" s="351">
        <v>3.8078173659888361</v>
      </c>
      <c r="DS117" s="351">
        <v>4.0316082410020924</v>
      </c>
      <c r="DT117" s="351">
        <v>5.1027514037926149</v>
      </c>
      <c r="DU117" s="351">
        <v>5.8440201219332151</v>
      </c>
      <c r="DV117" s="351">
        <v>6.1408820300721807</v>
      </c>
      <c r="DW117" s="351">
        <v>5.5408969065780278</v>
      </c>
      <c r="DX117" s="351">
        <v>5.4666385052344406</v>
      </c>
      <c r="DY117" s="351">
        <v>4.7632690877003423</v>
      </c>
      <c r="DZ117" s="351">
        <v>4.8168797969234598</v>
      </c>
      <c r="EA117" s="351">
        <v>5.3579528958534164</v>
      </c>
      <c r="EB117" s="351">
        <v>5.2112463428724141</v>
      </c>
      <c r="EC117" s="351">
        <v>5.7128635410113358</v>
      </c>
      <c r="ED117" s="351">
        <v>5.4390737738341857</v>
      </c>
      <c r="EE117" s="351">
        <v>10.195441535035727</v>
      </c>
      <c r="EF117" s="351">
        <v>5.8010228903762693</v>
      </c>
      <c r="EG117" s="351">
        <v>4.5452056354520307</v>
      </c>
      <c r="EH117" s="351">
        <v>6.2808230010713784</v>
      </c>
      <c r="EI117" s="351">
        <v>4.4248416914073152</v>
      </c>
      <c r="EJ117" s="351">
        <v>4.9916911592257991</v>
      </c>
      <c r="EK117" s="351">
        <v>5.0785493982950438</v>
      </c>
      <c r="EL117" s="351">
        <v>4.8988016118144433</v>
      </c>
      <c r="EM117" s="351">
        <v>5.7443094446514662</v>
      </c>
      <c r="EN117" s="351">
        <v>5.2108020197061862</v>
      </c>
      <c r="EO117" s="351">
        <v>3.8601747051861528</v>
      </c>
      <c r="EP117" s="351">
        <v>4.8995420884669212</v>
      </c>
      <c r="EQ117" s="351">
        <v>3.9210648575010842</v>
      </c>
      <c r="ER117" s="351">
        <v>3.9388748350095497</v>
      </c>
      <c r="ES117" s="351">
        <v>5.2209510533630619</v>
      </c>
      <c r="ET117" s="351">
        <v>4.7953841448418029</v>
      </c>
      <c r="EU117" s="351">
        <v>4.712461252735868</v>
      </c>
      <c r="EV117" s="351">
        <v>3.4585317146548906</v>
      </c>
      <c r="EW117" s="351">
        <v>4.7290488641712694</v>
      </c>
      <c r="EX117" s="351">
        <v>4.0323210609903573</v>
      </c>
      <c r="EY117" s="351">
        <v>3.9889875302298536</v>
      </c>
      <c r="EZ117" s="351">
        <v>3.9833289933088079</v>
      </c>
      <c r="FA117" s="351">
        <v>3.167616464764186</v>
      </c>
      <c r="FB117" s="351">
        <v>4.4275561232821952</v>
      </c>
      <c r="FC117" s="351">
        <v>3.6177797298290355</v>
      </c>
      <c r="FD117" s="351">
        <v>4.4138861039215236</v>
      </c>
      <c r="FE117" s="351">
        <v>2.7022371987199092</v>
      </c>
      <c r="FF117" s="351">
        <v>3.6876140366783465</v>
      </c>
      <c r="FG117" s="351">
        <v>4.2455246055467866</v>
      </c>
      <c r="FH117" s="351">
        <v>3.4929778210366642</v>
      </c>
      <c r="FI117" s="351">
        <v>5.4504386046265259</v>
      </c>
      <c r="FJ117" s="351">
        <v>5.9065076912422789</v>
      </c>
      <c r="FK117" s="351">
        <v>5.9572827191820865</v>
      </c>
      <c r="FL117" s="351">
        <v>2.2638158303966969</v>
      </c>
      <c r="FM117" s="351">
        <v>6.3614142824330919</v>
      </c>
      <c r="FN117" s="351">
        <v>4.6709111246034309</v>
      </c>
      <c r="FO117" s="351">
        <v>4.2985704324298517</v>
      </c>
      <c r="FP117" s="351">
        <v>4.6550928881291034</v>
      </c>
      <c r="FQ117" s="389"/>
      <c r="FR117" s="22">
        <v>34.608205750387327</v>
      </c>
      <c r="FS117" s="22">
        <v>26.197452850101584</v>
      </c>
      <c r="FT117" s="22">
        <v>30.12878136299031</v>
      </c>
      <c r="FU117" s="22">
        <v>33.349273196188044</v>
      </c>
      <c r="FV117" s="22">
        <v>37.19661161999003</v>
      </c>
      <c r="FW117" s="22">
        <v>43.262916043552728</v>
      </c>
      <c r="FX117" s="22">
        <v>46.068407742795813</v>
      </c>
      <c r="FY117" s="296">
        <v>43.306872059543267</v>
      </c>
      <c r="FZ117" s="351">
        <v>49.821259361795768</v>
      </c>
      <c r="GA117" s="351">
        <v>60.665577644650114</v>
      </c>
      <c r="GB117" s="351">
        <v>68.323870025047412</v>
      </c>
      <c r="GC117" s="351">
        <v>52.768144126857003</v>
      </c>
      <c r="GD117" s="351">
        <f>'EDE''s'!C117</f>
        <v>22.249804557992174</v>
      </c>
      <c r="GE117" s="351">
        <f>'EDE''s'!D117</f>
        <v>19.610167415105749</v>
      </c>
      <c r="GF117" s="393"/>
      <c r="GG117" s="393"/>
      <c r="GH117" s="393"/>
      <c r="GI117" s="393"/>
      <c r="GJ117" s="393"/>
      <c r="GK117" s="393"/>
      <c r="GL117" s="393"/>
      <c r="GM117" s="393"/>
    </row>
    <row r="118" spans="1:195" ht="13.8" x14ac:dyDescent="0.3">
      <c r="A118" s="46"/>
      <c r="B118" s="252" t="s">
        <v>19</v>
      </c>
      <c r="C118" s="275">
        <v>28.394010288555652</v>
      </c>
      <c r="D118" s="275">
        <v>24.965846998582684</v>
      </c>
      <c r="E118" s="275">
        <v>3.4281632899729679</v>
      </c>
      <c r="F118" s="272">
        <v>0.13731411917118555</v>
      </c>
      <c r="G118" s="271"/>
      <c r="H118" s="275">
        <v>24.095516387173657</v>
      </c>
      <c r="I118" s="275">
        <v>0.87033061140902745</v>
      </c>
      <c r="J118" s="272">
        <v>3.6120023220266625E-2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86">
        <v>13.328124272142434</v>
      </c>
      <c r="CS118" s="286">
        <v>4.4242052320093217</v>
      </c>
      <c r="CT118" s="351">
        <v>5.2786109401127286</v>
      </c>
      <c r="CU118" s="351">
        <v>5.0478653277440095</v>
      </c>
      <c r="CV118" s="351">
        <v>3.4495851086585896</v>
      </c>
      <c r="CW118" s="351">
        <v>3.8739241321680042</v>
      </c>
      <c r="CX118" s="351">
        <v>4.2583459188811918</v>
      </c>
      <c r="CY118" s="351">
        <v>7.2953767888413461</v>
      </c>
      <c r="CZ118" s="351">
        <v>2.3679874850767728</v>
      </c>
      <c r="DA118" s="351">
        <v>7.4998135487713062</v>
      </c>
      <c r="DB118" s="351">
        <v>7.9266082130396871</v>
      </c>
      <c r="DC118" s="351">
        <v>5.1799910021436313</v>
      </c>
      <c r="DD118" s="351">
        <v>4.9648302822437529</v>
      </c>
      <c r="DE118" s="351">
        <v>5.2875318099778044</v>
      </c>
      <c r="DF118" s="351">
        <v>5.3258572718329678</v>
      </c>
      <c r="DG118" s="351">
        <v>3.7959308201687456</v>
      </c>
      <c r="DH118" s="351">
        <v>4.4742227346866574</v>
      </c>
      <c r="DI118" s="351">
        <v>5.5808013564040557</v>
      </c>
      <c r="DJ118" s="351">
        <v>2.9111589539155607</v>
      </c>
      <c r="DK118" s="351">
        <v>6.6782895948692609</v>
      </c>
      <c r="DL118" s="351">
        <v>3.8476045984333815</v>
      </c>
      <c r="DM118" s="351">
        <v>9.7205726473853193</v>
      </c>
      <c r="DN118" s="351">
        <v>2.4384035186734425</v>
      </c>
      <c r="DO118" s="351">
        <v>6.7129067266926814</v>
      </c>
      <c r="DP118" s="351">
        <v>6.360478986636406</v>
      </c>
      <c r="DQ118" s="351">
        <v>3.2642100054813694</v>
      </c>
      <c r="DR118" s="351">
        <v>6.847901778606885</v>
      </c>
      <c r="DS118" s="351">
        <v>4.6694161753799177</v>
      </c>
      <c r="DT118" s="351">
        <v>2.1849101891682703</v>
      </c>
      <c r="DU118" s="351">
        <v>4.692657268356081</v>
      </c>
      <c r="DV118" s="351">
        <v>6.8460152642689307</v>
      </c>
      <c r="DW118" s="351">
        <v>5.5469972936607235</v>
      </c>
      <c r="DX118" s="351">
        <v>4.1579396803894975</v>
      </c>
      <c r="DY118" s="351">
        <v>8.2730876032054361</v>
      </c>
      <c r="DZ118" s="351">
        <v>4.1592953596939219</v>
      </c>
      <c r="EA118" s="351">
        <v>5.4250688303987635</v>
      </c>
      <c r="EB118" s="351">
        <v>9.6146844068900528</v>
      </c>
      <c r="EC118" s="351">
        <v>3.1428987672224831</v>
      </c>
      <c r="ED118" s="351">
        <v>5.7506966315995838</v>
      </c>
      <c r="EE118" s="351">
        <v>8.5449795162994864</v>
      </c>
      <c r="EF118" s="351">
        <v>7.1244917716163245</v>
      </c>
      <c r="EG118" s="351">
        <v>7.6314711992101554</v>
      </c>
      <c r="EH118" s="351">
        <v>5.7962651700789065</v>
      </c>
      <c r="EI118" s="351">
        <v>5.2183999233408871</v>
      </c>
      <c r="EJ118" s="351">
        <v>3.8538996191183998</v>
      </c>
      <c r="EK118" s="351">
        <v>6.2477778750072597</v>
      </c>
      <c r="EL118" s="351">
        <v>4.2204981094570178</v>
      </c>
      <c r="EM118" s="351">
        <v>4.4775469855956489</v>
      </c>
      <c r="EN118" s="351">
        <v>5.8299013565051228</v>
      </c>
      <c r="EO118" s="351">
        <v>3.9025299169074703</v>
      </c>
      <c r="EP118" s="351">
        <v>6.645892404047367</v>
      </c>
      <c r="EQ118" s="351">
        <v>3.9049330819516093</v>
      </c>
      <c r="ER118" s="351">
        <v>3.8122596277620899</v>
      </c>
      <c r="ES118" s="351">
        <v>6.0614812903308009</v>
      </c>
      <c r="ET118" s="351">
        <v>3.8157735206277636</v>
      </c>
      <c r="EU118" s="351">
        <v>3.6202976930971578</v>
      </c>
      <c r="EV118" s="351">
        <v>1.6913557725918997</v>
      </c>
      <c r="EW118" s="351">
        <v>4.6603775358583128</v>
      </c>
      <c r="EX118" s="351">
        <v>3.4354385986370692</v>
      </c>
      <c r="EY118" s="351">
        <v>5.0481562841698757</v>
      </c>
      <c r="EZ118" s="351">
        <v>2.653982143959901</v>
      </c>
      <c r="FA118" s="351">
        <v>7.9900900058677742</v>
      </c>
      <c r="FB118" s="351">
        <v>5.2593741902962829</v>
      </c>
      <c r="FC118" s="351">
        <v>4.31561423258219</v>
      </c>
      <c r="FD118" s="351">
        <v>4.7467864258765342</v>
      </c>
      <c r="FE118" s="351">
        <v>5.3093601580053686</v>
      </c>
      <c r="FF118" s="351">
        <v>5.9220580184489711</v>
      </c>
      <c r="FG118" s="351">
        <v>6.376280515939432</v>
      </c>
      <c r="FH118" s="351">
        <v>4.0982496352192079</v>
      </c>
      <c r="FI118" s="351">
        <v>6.5060212205038042</v>
      </c>
      <c r="FJ118" s="351">
        <v>4.6789332723336425</v>
      </c>
      <c r="FK118" s="351">
        <v>7.9393789981123204</v>
      </c>
      <c r="FL118" s="351">
        <v>3.7923507544187887</v>
      </c>
      <c r="FM118" s="351">
        <v>4.4044242932440589</v>
      </c>
      <c r="FN118" s="351">
        <v>7.8241187033169997</v>
      </c>
      <c r="FO118" s="351">
        <v>5.4533888112331503</v>
      </c>
      <c r="FP118" s="351">
        <v>6.9197277263426562</v>
      </c>
      <c r="FQ118" s="389"/>
      <c r="FR118" s="22">
        <v>46.926754794121116</v>
      </c>
      <c r="FS118" s="22">
        <v>36.573818361228298</v>
      </c>
      <c r="FT118" s="22">
        <v>59.94928307258909</v>
      </c>
      <c r="FU118" s="22">
        <v>71.262527175578199</v>
      </c>
      <c r="FV118" s="22">
        <v>57.732305620209956</v>
      </c>
      <c r="FW118" s="22">
        <v>65.994099565892753</v>
      </c>
      <c r="FX118" s="22">
        <v>62.626521984991129</v>
      </c>
      <c r="FY118" s="296">
        <v>69.930437969589036</v>
      </c>
      <c r="FZ118" s="351">
        <v>61.738110315283627</v>
      </c>
      <c r="GA118" s="351">
        <v>62.427978435246203</v>
      </c>
      <c r="GB118" s="351">
        <v>71.62360997543621</v>
      </c>
      <c r="GC118" s="351">
        <v>52.428397082486534</v>
      </c>
      <c r="GD118" s="351">
        <f>'EDE''s'!C118</f>
        <v>28.394010288555652</v>
      </c>
      <c r="GE118" s="351">
        <f>'EDE''s'!D118</f>
        <v>24.965846998582684</v>
      </c>
      <c r="GF118" s="393"/>
      <c r="GG118" s="393"/>
      <c r="GH118" s="393"/>
      <c r="GI118" s="393"/>
      <c r="GJ118" s="393"/>
      <c r="GK118" s="393"/>
      <c r="GL118" s="393"/>
      <c r="GM118" s="393"/>
    </row>
    <row r="119" spans="1:195" ht="13.8" x14ac:dyDescent="0.3">
      <c r="A119" s="46"/>
      <c r="B119" s="252" t="s">
        <v>20</v>
      </c>
      <c r="C119" s="275">
        <v>15.17799485440268</v>
      </c>
      <c r="D119" s="275">
        <v>10.946883068735982</v>
      </c>
      <c r="E119" s="275">
        <v>4.2311117856666982</v>
      </c>
      <c r="F119" s="272">
        <v>0.38651292419032457</v>
      </c>
      <c r="G119" s="271"/>
      <c r="H119" s="275">
        <v>12.140102977974365</v>
      </c>
      <c r="I119" s="275">
        <v>-1.1932199092383833</v>
      </c>
      <c r="J119" s="272">
        <v>-9.8287461927071537E-2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86">
        <v>2.2141972162909895</v>
      </c>
      <c r="CS119" s="286">
        <v>2.5712379045192528</v>
      </c>
      <c r="CT119" s="351">
        <v>2.1859411828140076</v>
      </c>
      <c r="CU119" s="351">
        <v>2.127643180564188</v>
      </c>
      <c r="CV119" s="351">
        <v>1.917190544214723</v>
      </c>
      <c r="CW119" s="351">
        <v>1.7179628413235806</v>
      </c>
      <c r="CX119" s="351">
        <v>2.2747693750339715</v>
      </c>
      <c r="CY119" s="351">
        <v>2.5711942892355579</v>
      </c>
      <c r="CZ119" s="351">
        <v>2.7138663923455759</v>
      </c>
      <c r="DA119" s="351">
        <v>2.2717476597375805</v>
      </c>
      <c r="DB119" s="351">
        <v>1.8235106996670909</v>
      </c>
      <c r="DC119" s="351">
        <v>2.5688853102684357</v>
      </c>
      <c r="DD119" s="351">
        <v>2.8225326233145509</v>
      </c>
      <c r="DE119" s="351">
        <v>1.2537749900803121</v>
      </c>
      <c r="DF119" s="351">
        <v>3.0364446708596451</v>
      </c>
      <c r="DG119" s="351">
        <v>0.228902668292054</v>
      </c>
      <c r="DH119" s="351">
        <v>2.3301194733580384</v>
      </c>
      <c r="DI119" s="351">
        <v>2.2228537259549599</v>
      </c>
      <c r="DJ119" s="351">
        <v>1.6944563851696028</v>
      </c>
      <c r="DK119" s="351">
        <v>2.6111685260365891</v>
      </c>
      <c r="DL119" s="351">
        <v>2.5061318405468498</v>
      </c>
      <c r="DM119" s="351">
        <v>1.9576398660712417</v>
      </c>
      <c r="DN119" s="351">
        <v>2.519488145375822</v>
      </c>
      <c r="DO119" s="351">
        <v>2.7589257739859878</v>
      </c>
      <c r="DP119" s="351">
        <v>2.3098502497692297</v>
      </c>
      <c r="DQ119" s="351">
        <v>0.51574240519936854</v>
      </c>
      <c r="DR119" s="351">
        <v>1.9715182581809907</v>
      </c>
      <c r="DS119" s="351">
        <v>2.5121597601897099</v>
      </c>
      <c r="DT119" s="351">
        <v>2.4222168402770752</v>
      </c>
      <c r="DU119" s="351">
        <v>2.585323030753135</v>
      </c>
      <c r="DV119" s="351">
        <v>2.3961854136709149</v>
      </c>
      <c r="DW119" s="351">
        <v>2.2172902784369244</v>
      </c>
      <c r="DX119" s="351">
        <v>2.4786311221417563</v>
      </c>
      <c r="DY119" s="351">
        <v>2.3296845044720573</v>
      </c>
      <c r="DZ119" s="351">
        <v>2.2619283817501867</v>
      </c>
      <c r="EA119" s="351">
        <v>2.3324295871340368</v>
      </c>
      <c r="EB119" s="351">
        <v>2.2971068997004531</v>
      </c>
      <c r="EC119" s="351">
        <v>2.4375151638849113</v>
      </c>
      <c r="ED119" s="351">
        <v>2.7631869404786396</v>
      </c>
      <c r="EE119" s="351">
        <v>2.4918661919117593</v>
      </c>
      <c r="EF119" s="351">
        <v>2.1516285096124368</v>
      </c>
      <c r="EG119" s="351">
        <v>1.8574960950328914</v>
      </c>
      <c r="EH119" s="351">
        <v>2.6091296844346079</v>
      </c>
      <c r="EI119" s="351">
        <v>2.4599120772399345</v>
      </c>
      <c r="EJ119" s="351">
        <v>2.388916691928137</v>
      </c>
      <c r="EK119" s="351">
        <v>2.2932748869164299</v>
      </c>
      <c r="EL119" s="351">
        <v>2.4038219761637705</v>
      </c>
      <c r="EM119" s="351">
        <v>2.7020332015376991</v>
      </c>
      <c r="EN119" s="351">
        <v>3.0184391785887783</v>
      </c>
      <c r="EO119" s="351">
        <v>2.230418850407156</v>
      </c>
      <c r="EP119" s="351">
        <v>2.244742635223274</v>
      </c>
      <c r="EQ119" s="351">
        <v>1.8978855335329572</v>
      </c>
      <c r="ER119" s="351">
        <v>2.7486167802222008</v>
      </c>
      <c r="ES119" s="351">
        <v>2.8105868889951378</v>
      </c>
      <c r="ET119" s="351">
        <v>2.727490884254403</v>
      </c>
      <c r="EU119" s="351">
        <v>0.48285923768909439</v>
      </c>
      <c r="EV119" s="351">
        <v>1.9093060516765463</v>
      </c>
      <c r="EW119" s="351">
        <v>1.6272766069712652</v>
      </c>
      <c r="EX119" s="351">
        <v>1.8009802147564657</v>
      </c>
      <c r="EY119" s="351">
        <v>1.6323190970138248</v>
      </c>
      <c r="EZ119" s="351">
        <v>2.4432522020700951</v>
      </c>
      <c r="FA119" s="351">
        <v>2.1449693119070243</v>
      </c>
      <c r="FB119" s="351">
        <v>1.4402521753887607</v>
      </c>
      <c r="FC119" s="351">
        <v>2.7006823307908538</v>
      </c>
      <c r="FD119" s="351">
        <v>2.2177270485792486</v>
      </c>
      <c r="FE119" s="351">
        <v>2.7456945898350655</v>
      </c>
      <c r="FF119" s="351">
        <v>3.4793090963290876</v>
      </c>
      <c r="FG119" s="351">
        <v>2.6918938761066871</v>
      </c>
      <c r="FH119" s="351">
        <v>3.0503120424954635</v>
      </c>
      <c r="FI119" s="351">
        <v>3.9645880074176172</v>
      </c>
      <c r="FJ119" s="351">
        <v>3.4127669885898846</v>
      </c>
      <c r="FK119" s="351">
        <v>2.4419776314247175</v>
      </c>
      <c r="FL119" s="351">
        <v>1.6513824617949044</v>
      </c>
      <c r="FM119" s="351">
        <v>2.5071861339706007</v>
      </c>
      <c r="FN119" s="351">
        <v>2.4511655983134704</v>
      </c>
      <c r="FO119" s="351">
        <v>3.8782270091610833</v>
      </c>
      <c r="FP119" s="351">
        <v>4.6900336511626222</v>
      </c>
      <c r="FQ119" s="389"/>
      <c r="FR119" s="22">
        <v>26.501085184075016</v>
      </c>
      <c r="FS119" s="22">
        <v>35.966974612694301</v>
      </c>
      <c r="FT119" s="22">
        <v>37.351055563809581</v>
      </c>
      <c r="FU119" s="22">
        <v>43.596748170731615</v>
      </c>
      <c r="FV119" s="22">
        <v>40.548921221028429</v>
      </c>
      <c r="FW119" s="22">
        <v>35.905433221974498</v>
      </c>
      <c r="FX119" s="22">
        <v>30.36997918423663</v>
      </c>
      <c r="FY119" s="296">
        <v>26.958146596014952</v>
      </c>
      <c r="FZ119" s="351">
        <v>25.942438689045652</v>
      </c>
      <c r="GA119" s="351">
        <v>26.332959831975387</v>
      </c>
      <c r="GB119" s="351">
        <v>28.855888318841668</v>
      </c>
      <c r="GC119" s="351">
        <v>25.130921959331097</v>
      </c>
      <c r="GD119" s="351">
        <f>'EDE''s'!C119</f>
        <v>15.17799485440268</v>
      </c>
      <c r="GE119" s="351">
        <f>'EDE''s'!D119</f>
        <v>10.946883068735982</v>
      </c>
      <c r="GF119" s="393"/>
      <c r="GG119" s="393"/>
      <c r="GH119" s="393"/>
      <c r="GI119" s="393"/>
      <c r="GJ119" s="393"/>
      <c r="GK119" s="393"/>
      <c r="GL119" s="393"/>
      <c r="GM119" s="393"/>
    </row>
    <row r="120" spans="1:195" ht="13.8" x14ac:dyDescent="0.3">
      <c r="A120" s="46"/>
      <c r="B120" s="251" t="s">
        <v>42</v>
      </c>
      <c r="C120" s="273">
        <v>6.8462380903626148</v>
      </c>
      <c r="D120" s="273">
        <v>7.1482412471734182</v>
      </c>
      <c r="E120" s="273">
        <v>-0.30200315681080347</v>
      </c>
      <c r="F120" s="276">
        <v>-4.2248596034755066E-2</v>
      </c>
      <c r="G120" s="274"/>
      <c r="H120" s="273">
        <v>8.7375527835133369</v>
      </c>
      <c r="I120" s="273">
        <v>-1.5893115363399186</v>
      </c>
      <c r="J120" s="276">
        <v>-0.18189435597330519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85">
        <v>1.8080424836787576</v>
      </c>
      <c r="CS120" s="285">
        <v>1.3774487359114769</v>
      </c>
      <c r="CT120" s="349">
        <v>1.2271294358799723</v>
      </c>
      <c r="CU120" s="349">
        <v>1.347578872278016</v>
      </c>
      <c r="CV120" s="349">
        <v>1.1318926938410927</v>
      </c>
      <c r="CW120" s="349">
        <v>1.3984050147199358</v>
      </c>
      <c r="CX120" s="349">
        <v>1.2288982939264477</v>
      </c>
      <c r="CY120" s="349">
        <v>1.2796245156620536</v>
      </c>
      <c r="CZ120" s="349">
        <v>1.8226339329414878</v>
      </c>
      <c r="DA120" s="349">
        <v>1.2102296721802179</v>
      </c>
      <c r="DB120" s="349">
        <v>1.4276234847915723</v>
      </c>
      <c r="DC120" s="349">
        <v>1.7897546755107439</v>
      </c>
      <c r="DD120" s="349">
        <v>1.5704857007276178</v>
      </c>
      <c r="DE120" s="349">
        <v>1.2601863082847959</v>
      </c>
      <c r="DF120" s="349">
        <v>1.4624035800934967</v>
      </c>
      <c r="DG120" s="349">
        <v>1.4742341262175751</v>
      </c>
      <c r="DH120" s="349">
        <v>1.0453144135142771</v>
      </c>
      <c r="DI120" s="349">
        <v>1.5316352189934237</v>
      </c>
      <c r="DJ120" s="349">
        <v>1.18952737396792</v>
      </c>
      <c r="DK120" s="349">
        <v>1.246631684112409</v>
      </c>
      <c r="DL120" s="349">
        <v>1.4900551504750992</v>
      </c>
      <c r="DM120" s="349">
        <v>1.2410858578337034</v>
      </c>
      <c r="DN120" s="349">
        <v>1.5613120637999987</v>
      </c>
      <c r="DO120" s="349">
        <v>1.0551575764828511</v>
      </c>
      <c r="DP120" s="349">
        <v>1.4039978552266714</v>
      </c>
      <c r="DQ120" s="349">
        <v>1.2952793909538933</v>
      </c>
      <c r="DR120" s="349">
        <v>1.0124527479202714</v>
      </c>
      <c r="DS120" s="349">
        <v>1.0849157899656749</v>
      </c>
      <c r="DT120" s="349">
        <v>1.1053073618544265</v>
      </c>
      <c r="DU120" s="349">
        <v>1.198178243743375</v>
      </c>
      <c r="DV120" s="349">
        <v>1.2776733919213619</v>
      </c>
      <c r="DW120" s="349">
        <v>1.4010313391936473</v>
      </c>
      <c r="DX120" s="349">
        <v>1.4348375693011353</v>
      </c>
      <c r="DY120" s="349">
        <v>1.386815002910659</v>
      </c>
      <c r="DZ120" s="349">
        <v>1.4680919698394015</v>
      </c>
      <c r="EA120" s="349">
        <v>1.2988839615284007</v>
      </c>
      <c r="EB120" s="349">
        <v>1.3027814249106817</v>
      </c>
      <c r="EC120" s="349">
        <v>1.4091330277416185</v>
      </c>
      <c r="ED120" s="349">
        <v>1.7961509605857764</v>
      </c>
      <c r="EE120" s="349">
        <v>1.2411929574576677</v>
      </c>
      <c r="EF120" s="349">
        <v>1.744118833540889</v>
      </c>
      <c r="EG120" s="349">
        <v>1.5209770124941799</v>
      </c>
      <c r="EH120" s="349">
        <v>1.48408228543417</v>
      </c>
      <c r="EI120" s="349">
        <v>1.5134493538167799</v>
      </c>
      <c r="EJ120" s="349">
        <v>1.6803836137635524</v>
      </c>
      <c r="EK120" s="349">
        <v>1.4084970609301097</v>
      </c>
      <c r="EL120" s="349">
        <v>1.6285612383345847</v>
      </c>
      <c r="EM120" s="349">
        <v>1.9516337961942689</v>
      </c>
      <c r="EN120" s="349">
        <v>1.3810289720056828</v>
      </c>
      <c r="EO120" s="349">
        <v>2.1686448811517853</v>
      </c>
      <c r="EP120" s="349">
        <v>2.8722192209783599</v>
      </c>
      <c r="EQ120" s="349">
        <v>1.0167234757649455</v>
      </c>
      <c r="ER120" s="349">
        <v>1.2989362336125643</v>
      </c>
      <c r="ES120" s="349">
        <v>1.386330974464463</v>
      </c>
      <c r="ET120" s="349">
        <v>1.5145721029430015</v>
      </c>
      <c r="EU120" s="349">
        <v>1.3179065230891698</v>
      </c>
      <c r="EV120" s="349">
        <v>1.1144914263742614</v>
      </c>
      <c r="EW120" s="349">
        <v>1.1396986860629588</v>
      </c>
      <c r="EX120" s="349">
        <v>1.2762549962337204</v>
      </c>
      <c r="EY120" s="349">
        <v>2.5164045444674996</v>
      </c>
      <c r="EZ120" s="349">
        <v>1.20596357360898</v>
      </c>
      <c r="FA120" s="349">
        <v>1.7486896152497042</v>
      </c>
      <c r="FB120" s="349">
        <v>1.4269341488943428</v>
      </c>
      <c r="FC120" s="349">
        <v>1.3241234957605457</v>
      </c>
      <c r="FD120" s="349">
        <v>1.4425304136598456</v>
      </c>
      <c r="FE120" s="349">
        <v>1.3428080682251102</v>
      </c>
      <c r="FF120" s="349">
        <v>1.104669597804167</v>
      </c>
      <c r="FG120" s="349">
        <v>1.3135247044594902</v>
      </c>
      <c r="FH120" s="349">
        <v>1.2249353977756128</v>
      </c>
      <c r="FI120" s="349">
        <v>1.6319604568929171</v>
      </c>
      <c r="FJ120" s="349">
        <v>1.6276705873952779</v>
      </c>
      <c r="FK120" s="349">
        <v>1.093500494750709</v>
      </c>
      <c r="FL120" s="349">
        <v>1.6119679933117306</v>
      </c>
      <c r="FM120" s="349">
        <v>0.99600359678149331</v>
      </c>
      <c r="FN120" s="349">
        <v>1.6236423994586269</v>
      </c>
      <c r="FO120" s="349">
        <v>1.4324199016682699</v>
      </c>
      <c r="FP120" s="349">
        <v>1.1822041991424936</v>
      </c>
      <c r="FQ120" s="389"/>
      <c r="FR120" s="28">
        <v>12.254263473377275</v>
      </c>
      <c r="FS120" s="28">
        <v>9.1769839167073215</v>
      </c>
      <c r="FT120" s="28">
        <v>10.050228130054286</v>
      </c>
      <c r="FU120" s="28">
        <v>14.806942002377983</v>
      </c>
      <c r="FV120" s="28">
        <v>15.207773727069924</v>
      </c>
      <c r="FW120" s="28">
        <v>17.549458394532394</v>
      </c>
      <c r="FX120" s="28">
        <v>16.005846460102656</v>
      </c>
      <c r="FY120" s="295">
        <v>17.049261811321774</v>
      </c>
      <c r="FZ120" s="349">
        <v>16.128029054503166</v>
      </c>
      <c r="GA120" s="349">
        <v>15.367464624358917</v>
      </c>
      <c r="GB120" s="349">
        <v>18.680961565204278</v>
      </c>
      <c r="GC120" s="349">
        <v>19.003212037148415</v>
      </c>
      <c r="GD120" s="349">
        <f>'EDE''s'!C120</f>
        <v>6.8462380903626148</v>
      </c>
      <c r="GE120" s="349">
        <f>'EDE''s'!D120</f>
        <v>7.1482412471734182</v>
      </c>
      <c r="GF120" s="393"/>
      <c r="GG120" s="393"/>
      <c r="GH120" s="393"/>
      <c r="GI120" s="393"/>
      <c r="GJ120" s="393"/>
      <c r="GK120" s="393"/>
      <c r="GL120" s="393"/>
      <c r="GM120" s="393"/>
    </row>
    <row r="121" spans="1:195" ht="13.8" x14ac:dyDescent="0.3">
      <c r="A121" s="46"/>
      <c r="B121" s="252" t="s">
        <v>18</v>
      </c>
      <c r="C121" s="275">
        <v>2.2125930434279413</v>
      </c>
      <c r="D121" s="275">
        <v>1.7634832952280584</v>
      </c>
      <c r="E121" s="275">
        <v>0.44910974819988292</v>
      </c>
      <c r="F121" s="272">
        <v>0.25467196055395741</v>
      </c>
      <c r="G121" s="271"/>
      <c r="H121" s="275">
        <v>1.911011855357001</v>
      </c>
      <c r="I121" s="275">
        <v>-0.14752856012894267</v>
      </c>
      <c r="J121" s="272">
        <v>-7.7199186240203874E-2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86">
        <v>0.40999966765609863</v>
      </c>
      <c r="CS121" s="286">
        <v>0.29274612841478709</v>
      </c>
      <c r="CT121" s="351">
        <v>0.28640410046846282</v>
      </c>
      <c r="CU121" s="351">
        <v>0.28999348512109219</v>
      </c>
      <c r="CV121" s="351">
        <v>0.29403367421189081</v>
      </c>
      <c r="CW121" s="351">
        <v>0.39441389676345223</v>
      </c>
      <c r="CX121" s="351">
        <v>0.46301466697105087</v>
      </c>
      <c r="CY121" s="351">
        <v>0.33402039707777881</v>
      </c>
      <c r="CZ121" s="351">
        <v>0.41613534735547258</v>
      </c>
      <c r="DA121" s="351">
        <v>0.32800845014008195</v>
      </c>
      <c r="DB121" s="351">
        <v>0.416031681952723</v>
      </c>
      <c r="DC121" s="351">
        <v>0.4170851026586479</v>
      </c>
      <c r="DD121" s="351">
        <v>0.38353176338312372</v>
      </c>
      <c r="DE121" s="351">
        <v>0.39356232046426259</v>
      </c>
      <c r="DF121" s="351">
        <v>0.3715131254596637</v>
      </c>
      <c r="DG121" s="351">
        <v>0.33047943328683788</v>
      </c>
      <c r="DH121" s="351">
        <v>0.30005897635338807</v>
      </c>
      <c r="DI121" s="351">
        <v>0.50931678742690178</v>
      </c>
      <c r="DJ121" s="351">
        <v>0.33744275550880887</v>
      </c>
      <c r="DK121" s="351">
        <v>0.37060333231274967</v>
      </c>
      <c r="DL121" s="351">
        <v>0.43308973944166673</v>
      </c>
      <c r="DM121" s="351">
        <v>0.3396690937334052</v>
      </c>
      <c r="DN121" s="351">
        <v>0.48638854220184935</v>
      </c>
      <c r="DO121" s="351">
        <v>0.37423835372074082</v>
      </c>
      <c r="DP121" s="351">
        <v>0.39874134005992812</v>
      </c>
      <c r="DQ121" s="351">
        <v>0.32923068532476601</v>
      </c>
      <c r="DR121" s="351">
        <v>0.38356105576208616</v>
      </c>
      <c r="DS121" s="351">
        <v>0.2680939472303957</v>
      </c>
      <c r="DT121" s="351">
        <v>0.35579590217360502</v>
      </c>
      <c r="DU121" s="351">
        <v>0.37844100181924512</v>
      </c>
      <c r="DV121" s="351">
        <v>0.41917717836967899</v>
      </c>
      <c r="DW121" s="351">
        <v>0.44980219375155861</v>
      </c>
      <c r="DX121" s="351">
        <v>0.39899341560151586</v>
      </c>
      <c r="DY121" s="351">
        <v>0.43158455509534388</v>
      </c>
      <c r="DZ121" s="351">
        <v>0.37955640987284961</v>
      </c>
      <c r="EA121" s="351">
        <v>0.3708900961959769</v>
      </c>
      <c r="EB121" s="351">
        <v>0.3792262521314671</v>
      </c>
      <c r="EC121" s="351">
        <v>0.42505970445457197</v>
      </c>
      <c r="ED121" s="351">
        <v>0.40046483404295735</v>
      </c>
      <c r="EE121" s="351">
        <v>0.35913749080162366</v>
      </c>
      <c r="EF121" s="351">
        <v>0.62237564803113632</v>
      </c>
      <c r="EG121" s="351">
        <v>0.39715788967368915</v>
      </c>
      <c r="EH121" s="351">
        <v>0.40756335187829063</v>
      </c>
      <c r="EI121" s="351">
        <v>0.45519045951586301</v>
      </c>
      <c r="EJ121" s="351">
        <v>0.46938233671507962</v>
      </c>
      <c r="EK121" s="351">
        <v>0.426616458635869</v>
      </c>
      <c r="EL121" s="351">
        <v>0.45071464749730933</v>
      </c>
      <c r="EM121" s="351">
        <v>0.38700702076348226</v>
      </c>
      <c r="EN121" s="351">
        <v>0.43983989466866008</v>
      </c>
      <c r="EO121" s="351">
        <v>0.42311050323963567</v>
      </c>
      <c r="EP121" s="351">
        <v>0.36032218188314236</v>
      </c>
      <c r="EQ121" s="351">
        <v>0.38100621989266059</v>
      </c>
      <c r="ER121" s="351">
        <v>0.30673305567290227</v>
      </c>
      <c r="ES121" s="351">
        <v>0.32893497988273124</v>
      </c>
      <c r="ET121" s="351">
        <v>0.42718489044514374</v>
      </c>
      <c r="EU121" s="351">
        <v>0.42002045784479852</v>
      </c>
      <c r="EV121" s="351">
        <v>0.42171474122391461</v>
      </c>
      <c r="EW121" s="351">
        <v>0.359883949095336</v>
      </c>
      <c r="EX121" s="351">
        <v>0.47682640330826243</v>
      </c>
      <c r="EY121" s="351">
        <v>0.38842605023715865</v>
      </c>
      <c r="EZ121" s="351">
        <v>0.33460777631996436</v>
      </c>
      <c r="FA121" s="351">
        <v>0.35109575863042375</v>
      </c>
      <c r="FB121" s="351">
        <v>0.34301287444431677</v>
      </c>
      <c r="FC121" s="351">
        <v>0.40489047332148204</v>
      </c>
      <c r="FD121" s="351">
        <v>0.32987641251187133</v>
      </c>
      <c r="FE121" s="351">
        <v>0.37522959065781142</v>
      </c>
      <c r="FF121" s="351">
        <v>0.29592149518494432</v>
      </c>
      <c r="FG121" s="351">
        <v>0.33003586139113655</v>
      </c>
      <c r="FH121" s="351">
        <v>0.35325534364594158</v>
      </c>
      <c r="FI121" s="351">
        <v>0.42088995047253697</v>
      </c>
      <c r="FJ121" s="351">
        <v>0.49470433097796956</v>
      </c>
      <c r="FK121" s="351">
        <v>0.43553722176833143</v>
      </c>
      <c r="FL121" s="351">
        <v>0.53570897625214842</v>
      </c>
      <c r="FM121" s="351">
        <v>0.24607380551950281</v>
      </c>
      <c r="FN121" s="351">
        <v>0.59502733625911886</v>
      </c>
      <c r="FO121" s="351">
        <v>0.36030440173982675</v>
      </c>
      <c r="FP121" s="351">
        <v>0.4754785236573445</v>
      </c>
      <c r="FQ121" s="389"/>
      <c r="FR121" s="22">
        <v>3.5580313203779594</v>
      </c>
      <c r="FS121" s="22">
        <v>3.2979470636547812</v>
      </c>
      <c r="FT121" s="22">
        <v>3.3544806565999075</v>
      </c>
      <c r="FU121" s="22">
        <v>3.6203587384651854</v>
      </c>
      <c r="FV121" s="22">
        <v>3.9283211917242102</v>
      </c>
      <c r="FW121" s="22">
        <v>4.418450972099591</v>
      </c>
      <c r="FX121" s="22">
        <v>4.27912721953484</v>
      </c>
      <c r="FY121" s="296">
        <v>4.3418865987915387</v>
      </c>
      <c r="FZ121" s="351">
        <v>4.6298942232933982</v>
      </c>
      <c r="GA121" s="351">
        <v>4.563867781256949</v>
      </c>
      <c r="GB121" s="351">
        <v>5.1798960941413394</v>
      </c>
      <c r="GC121" s="351">
        <v>4.7340033273943467</v>
      </c>
      <c r="GD121" s="351">
        <f>'EDE''s'!C121</f>
        <v>2.2125930434279413</v>
      </c>
      <c r="GE121" s="351">
        <f>'EDE''s'!D121</f>
        <v>1.7634832952280584</v>
      </c>
      <c r="GF121" s="393"/>
      <c r="GG121" s="393"/>
      <c r="GH121" s="393"/>
      <c r="GI121" s="393"/>
      <c r="GJ121" s="393"/>
      <c r="GK121" s="393"/>
      <c r="GL121" s="393"/>
      <c r="GM121" s="393"/>
    </row>
    <row r="122" spans="1:195" ht="13.8" x14ac:dyDescent="0.3">
      <c r="A122" s="46"/>
      <c r="B122" s="252" t="s">
        <v>19</v>
      </c>
      <c r="C122" s="275">
        <v>3.041830165263121</v>
      </c>
      <c r="D122" s="275">
        <v>3.9134726634486876</v>
      </c>
      <c r="E122" s="275">
        <v>-0.87164249818556661</v>
      </c>
      <c r="F122" s="272">
        <v>-0.22272865384408871</v>
      </c>
      <c r="G122" s="271"/>
      <c r="H122" s="275">
        <v>4.9299073746026254</v>
      </c>
      <c r="I122" s="275">
        <v>-1.0164347111539378</v>
      </c>
      <c r="J122" s="272">
        <v>-0.20617724308377444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86">
        <v>1.0295224362824835</v>
      </c>
      <c r="CS122" s="286">
        <v>0.81458058526096822</v>
      </c>
      <c r="CT122" s="351">
        <v>0.63305784402327914</v>
      </c>
      <c r="CU122" s="351">
        <v>0.83703664692989643</v>
      </c>
      <c r="CV122" s="351">
        <v>0.59329863009520489</v>
      </c>
      <c r="CW122" s="351">
        <v>0.74493903609777634</v>
      </c>
      <c r="CX122" s="351">
        <v>0.51866388111622042</v>
      </c>
      <c r="CY122" s="351">
        <v>0.64612382792716616</v>
      </c>
      <c r="CZ122" s="351">
        <v>1.1163576167416722</v>
      </c>
      <c r="DA122" s="351">
        <v>0.58076169915864684</v>
      </c>
      <c r="DB122" s="351">
        <v>0.7587929496687007</v>
      </c>
      <c r="DC122" s="351">
        <v>1.1220283992676026</v>
      </c>
      <c r="DD122" s="351">
        <v>0.90206407226587548</v>
      </c>
      <c r="DE122" s="351">
        <v>0.55807308974399783</v>
      </c>
      <c r="DF122" s="351">
        <v>0.85563657760814249</v>
      </c>
      <c r="DG122" s="351">
        <v>0.79939830614326057</v>
      </c>
      <c r="DH122" s="351">
        <v>0.71598091260154906</v>
      </c>
      <c r="DI122" s="351">
        <v>0.72739519971108058</v>
      </c>
      <c r="DJ122" s="351">
        <v>0.57109687026032074</v>
      </c>
      <c r="DK122" s="351">
        <v>0.61289356570908593</v>
      </c>
      <c r="DL122" s="351">
        <v>0.73598235926962374</v>
      </c>
      <c r="DM122" s="351">
        <v>0.54751567694834358</v>
      </c>
      <c r="DN122" s="351">
        <v>0.82409912087711679</v>
      </c>
      <c r="DO122" s="351">
        <v>0.35162533288460907</v>
      </c>
      <c r="DP122" s="351">
        <v>0.62015477349358905</v>
      </c>
      <c r="DQ122" s="351">
        <v>0.68200065856616032</v>
      </c>
      <c r="DR122" s="351">
        <v>0.50742780619208105</v>
      </c>
      <c r="DS122" s="351">
        <v>0.4888671565927174</v>
      </c>
      <c r="DT122" s="351">
        <v>0.43746507958940767</v>
      </c>
      <c r="DU122" s="351">
        <v>0.4735444517201276</v>
      </c>
      <c r="DV122" s="351">
        <v>0.52122986930019899</v>
      </c>
      <c r="DW122" s="351">
        <v>0.5980550107563205</v>
      </c>
      <c r="DX122" s="351">
        <v>0.71624039322206789</v>
      </c>
      <c r="DY122" s="351">
        <v>0.55775047102599196</v>
      </c>
      <c r="DZ122" s="351">
        <v>0.72872664308796797</v>
      </c>
      <c r="EA122" s="351">
        <v>0.59808036284287991</v>
      </c>
      <c r="EB122" s="351">
        <v>0.58596863908565766</v>
      </c>
      <c r="EC122" s="351">
        <v>0.63286258228442627</v>
      </c>
      <c r="ED122" s="351">
        <v>0.93196405710518937</v>
      </c>
      <c r="EE122" s="351">
        <v>0.55024450041111794</v>
      </c>
      <c r="EF122" s="351">
        <v>0.73964726444228879</v>
      </c>
      <c r="EG122" s="351">
        <v>0.72333468059267447</v>
      </c>
      <c r="EH122" s="351">
        <v>0.77512539195344565</v>
      </c>
      <c r="EI122" s="351">
        <v>0.70642554266459012</v>
      </c>
      <c r="EJ122" s="351">
        <v>0.82937109646283258</v>
      </c>
      <c r="EK122" s="351">
        <v>0.64073558100457628</v>
      </c>
      <c r="EL122" s="351">
        <v>0.82203932231936994</v>
      </c>
      <c r="EM122" s="351">
        <v>0.88629024561233949</v>
      </c>
      <c r="EN122" s="351">
        <v>0.54089894315913056</v>
      </c>
      <c r="EO122" s="351">
        <v>1.2378222119468731</v>
      </c>
      <c r="EP122" s="351">
        <v>2.0143059086478137</v>
      </c>
      <c r="EQ122" s="351">
        <v>0.51185690522037053</v>
      </c>
      <c r="ER122" s="351">
        <v>0.62502340562843695</v>
      </c>
      <c r="ES122" s="351">
        <v>0.55351586157128729</v>
      </c>
      <c r="ET122" s="351">
        <v>0.66871525730702785</v>
      </c>
      <c r="EU122" s="351">
        <v>0.5779874738660663</v>
      </c>
      <c r="EV122" s="351">
        <v>0.623035526737858</v>
      </c>
      <c r="EW122" s="351">
        <v>0.58191461847732262</v>
      </c>
      <c r="EX122" s="351">
        <v>0.59333156567369738</v>
      </c>
      <c r="EY122" s="351">
        <v>1.921414248593682</v>
      </c>
      <c r="EZ122" s="351">
        <v>0.67894723632239973</v>
      </c>
      <c r="FA122" s="351">
        <v>1.1455979781887988</v>
      </c>
      <c r="FB122" s="351">
        <v>0.80288680520798295</v>
      </c>
      <c r="FC122" s="351">
        <v>0.49348670033525704</v>
      </c>
      <c r="FD122" s="351">
        <v>0.79255394339424867</v>
      </c>
      <c r="FE122" s="351">
        <v>0.62762700205185751</v>
      </c>
      <c r="FF122" s="351">
        <v>0.46056720111630967</v>
      </c>
      <c r="FG122" s="351">
        <v>0.70525023505426676</v>
      </c>
      <c r="FH122" s="351">
        <v>0.67848377635874491</v>
      </c>
      <c r="FI122" s="351">
        <v>0.71678854669705439</v>
      </c>
      <c r="FJ122" s="351">
        <v>0.71547506434938357</v>
      </c>
      <c r="FK122" s="351">
        <v>0.46664216962531557</v>
      </c>
      <c r="FL122" s="351">
        <v>0.75467747567980681</v>
      </c>
      <c r="FM122" s="351">
        <v>0.48927614314570445</v>
      </c>
      <c r="FN122" s="351">
        <v>0.52417963573425552</v>
      </c>
      <c r="FO122" s="351">
        <v>0.78335846462648251</v>
      </c>
      <c r="FP122" s="351">
        <v>0.49033844607687194</v>
      </c>
      <c r="FQ122" s="389"/>
      <c r="FR122" s="22">
        <v>6.2057626129773871</v>
      </c>
      <c r="FS122" s="22">
        <v>4.1046917732696411</v>
      </c>
      <c r="FT122" s="22">
        <v>4.6116658841257774</v>
      </c>
      <c r="FU122" s="22">
        <v>7.0281744392442427</v>
      </c>
      <c r="FV122" s="22">
        <v>8.2680564973079154</v>
      </c>
      <c r="FW122" s="22">
        <v>9.9395084053069471</v>
      </c>
      <c r="FX122" s="22">
        <v>8.6089559875473309</v>
      </c>
      <c r="FY122" s="296">
        <v>9.3951635525696169</v>
      </c>
      <c r="FZ122" s="351">
        <v>8.2017610840230049</v>
      </c>
      <c r="GA122" s="351">
        <v>6.9295426763895094</v>
      </c>
      <c r="GB122" s="351">
        <v>8.8240089039385072</v>
      </c>
      <c r="GC122" s="351">
        <v>10.449821926829568</v>
      </c>
      <c r="GD122" s="351">
        <f>'EDE''s'!C122</f>
        <v>3.041830165263121</v>
      </c>
      <c r="GE122" s="351">
        <f>'EDE''s'!D122</f>
        <v>3.9134726634486876</v>
      </c>
      <c r="GF122" s="393"/>
      <c r="GG122" s="393"/>
      <c r="GH122" s="393"/>
      <c r="GI122" s="393"/>
      <c r="GJ122" s="393"/>
      <c r="GK122" s="393"/>
      <c r="GL122" s="393"/>
      <c r="GM122" s="393"/>
    </row>
    <row r="123" spans="1:195" ht="13.8" x14ac:dyDescent="0.3">
      <c r="A123" s="46"/>
      <c r="B123" s="252" t="s">
        <v>20</v>
      </c>
      <c r="C123" s="275">
        <v>1.5918148816715516</v>
      </c>
      <c r="D123" s="275">
        <v>1.4712852884966732</v>
      </c>
      <c r="E123" s="275">
        <v>0.12052959317487844</v>
      </c>
      <c r="F123" s="272">
        <v>8.1921292979169877E-2</v>
      </c>
      <c r="G123" s="271"/>
      <c r="H123" s="275">
        <v>1.8966335535537122</v>
      </c>
      <c r="I123" s="275">
        <v>-0.42534826505703904</v>
      </c>
      <c r="J123" s="272">
        <v>-0.22426486353152736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86">
        <v>0.36852037974017549</v>
      </c>
      <c r="CS123" s="286">
        <v>0.27012202223572135</v>
      </c>
      <c r="CT123" s="351">
        <v>0.30766749138823035</v>
      </c>
      <c r="CU123" s="351">
        <v>0.22054874022702742</v>
      </c>
      <c r="CV123" s="351">
        <v>0.24456038953399706</v>
      </c>
      <c r="CW123" s="351">
        <v>0.25905208185870732</v>
      </c>
      <c r="CX123" s="351">
        <v>0.24721974583917639</v>
      </c>
      <c r="CY123" s="351">
        <v>0.29948029065710846</v>
      </c>
      <c r="CZ123" s="351">
        <v>0.29014096884434304</v>
      </c>
      <c r="DA123" s="351">
        <v>0.30145952288148914</v>
      </c>
      <c r="DB123" s="351">
        <v>0.2527988531701485</v>
      </c>
      <c r="DC123" s="351">
        <v>0.25064117358449328</v>
      </c>
      <c r="DD123" s="351">
        <v>0.28488986507861863</v>
      </c>
      <c r="DE123" s="351">
        <v>0.30855089807653541</v>
      </c>
      <c r="DF123" s="351">
        <v>0.23525387702569042</v>
      </c>
      <c r="DG123" s="351">
        <v>0.34435638678747671</v>
      </c>
      <c r="DH123" s="351">
        <v>2.927452455933997E-2</v>
      </c>
      <c r="DI123" s="351">
        <v>0.29492323185544134</v>
      </c>
      <c r="DJ123" s="351">
        <v>0.28098774819879041</v>
      </c>
      <c r="DK123" s="351">
        <v>0.26313478609057339</v>
      </c>
      <c r="DL123" s="351">
        <v>0.32098305176380854</v>
      </c>
      <c r="DM123" s="351">
        <v>0.35390108715195462</v>
      </c>
      <c r="DN123" s="351">
        <v>0.25082440072103263</v>
      </c>
      <c r="DO123" s="351">
        <v>0.3292938898775013</v>
      </c>
      <c r="DP123" s="351">
        <v>0.38510174167315442</v>
      </c>
      <c r="DQ123" s="351">
        <v>0.28404804706296699</v>
      </c>
      <c r="DR123" s="351">
        <v>0.12146388596610423</v>
      </c>
      <c r="DS123" s="351">
        <v>0.32795468614256179</v>
      </c>
      <c r="DT123" s="351">
        <v>0.31204638009141367</v>
      </c>
      <c r="DU123" s="351">
        <v>0.34619279020400234</v>
      </c>
      <c r="DV123" s="351">
        <v>0.33726634425148383</v>
      </c>
      <c r="DW123" s="351">
        <v>0.35317413468576814</v>
      </c>
      <c r="DX123" s="351">
        <v>0.31960376047755151</v>
      </c>
      <c r="DY123" s="351">
        <v>0.39747997678932318</v>
      </c>
      <c r="DZ123" s="351">
        <v>0.35980891687858385</v>
      </c>
      <c r="EA123" s="351">
        <v>0.32991350248954393</v>
      </c>
      <c r="EB123" s="351">
        <v>0.33758653369355707</v>
      </c>
      <c r="EC123" s="351">
        <v>0.35121074100262029</v>
      </c>
      <c r="ED123" s="351">
        <v>0.46372206943762961</v>
      </c>
      <c r="EE123" s="351">
        <v>0.33181096624492606</v>
      </c>
      <c r="EF123" s="351">
        <v>0.38209592106746404</v>
      </c>
      <c r="EG123" s="351">
        <v>0.40048444222781643</v>
      </c>
      <c r="EH123" s="351">
        <v>0.30139354160243353</v>
      </c>
      <c r="EI123" s="351">
        <v>0.35183335163632673</v>
      </c>
      <c r="EJ123" s="351">
        <v>0.38163018058564024</v>
      </c>
      <c r="EK123" s="351">
        <v>0.34114502128966456</v>
      </c>
      <c r="EL123" s="351">
        <v>0.35580726851790545</v>
      </c>
      <c r="EM123" s="351">
        <v>0.67833652981844705</v>
      </c>
      <c r="EN123" s="351">
        <v>0.40029013417789211</v>
      </c>
      <c r="EO123" s="351">
        <v>0.50771216596527657</v>
      </c>
      <c r="EP123" s="351">
        <v>0.497591130447404</v>
      </c>
      <c r="EQ123" s="351">
        <v>0.12386035065191442</v>
      </c>
      <c r="ER123" s="351">
        <v>0.36717977231122523</v>
      </c>
      <c r="ES123" s="351">
        <v>0.50388013301044443</v>
      </c>
      <c r="ET123" s="351">
        <v>0.41867195519082978</v>
      </c>
      <c r="EU123" s="351">
        <v>0.31989859137830501</v>
      </c>
      <c r="EV123" s="351">
        <v>6.9741158412488832E-2</v>
      </c>
      <c r="EW123" s="351">
        <v>0.19790011849030023</v>
      </c>
      <c r="EX123" s="351">
        <v>0.20609702725176052</v>
      </c>
      <c r="EY123" s="351">
        <v>0.20656424563665857</v>
      </c>
      <c r="EZ123" s="351">
        <v>0.19240856096661607</v>
      </c>
      <c r="FA123" s="351">
        <v>0.25199587843048155</v>
      </c>
      <c r="FB123" s="351">
        <v>0.28103446924204289</v>
      </c>
      <c r="FC123" s="351">
        <v>0.4257463221038067</v>
      </c>
      <c r="FD123" s="351">
        <v>0.32010005775372574</v>
      </c>
      <c r="FE123" s="351">
        <v>0.33995147551544141</v>
      </c>
      <c r="FF123" s="351">
        <v>0.34818090150291281</v>
      </c>
      <c r="FG123" s="351">
        <v>0.2782386080140869</v>
      </c>
      <c r="FH123" s="351">
        <v>0.19319627777092618</v>
      </c>
      <c r="FI123" s="351">
        <v>0.49428195972332573</v>
      </c>
      <c r="FJ123" s="351">
        <v>0.41749119206792468</v>
      </c>
      <c r="FK123" s="351">
        <v>0.19132110335706201</v>
      </c>
      <c r="FL123" s="351">
        <v>0.3215815413797754</v>
      </c>
      <c r="FM123" s="351">
        <v>0.26065364811628605</v>
      </c>
      <c r="FN123" s="351">
        <v>0.50443542746525249</v>
      </c>
      <c r="FO123" s="351">
        <v>0.28875703530196067</v>
      </c>
      <c r="FP123" s="351">
        <v>0.21638722940827718</v>
      </c>
      <c r="FQ123" s="389"/>
      <c r="FR123" s="22">
        <v>2.490469540021929</v>
      </c>
      <c r="FS123" s="22">
        <v>1.7743450797828992</v>
      </c>
      <c r="FT123" s="22">
        <v>2.0840815893286009</v>
      </c>
      <c r="FU123" s="22">
        <v>4.1584088246685553</v>
      </c>
      <c r="FV123" s="22">
        <v>3.0113960380377991</v>
      </c>
      <c r="FW123" s="22">
        <v>3.1914990171258548</v>
      </c>
      <c r="FX123" s="22">
        <v>3.1177632530204855</v>
      </c>
      <c r="FY123" s="296">
        <v>3.3122116599606182</v>
      </c>
      <c r="FZ123" s="351">
        <v>3.2963737471867631</v>
      </c>
      <c r="GA123" s="351">
        <v>3.8740541667124582</v>
      </c>
      <c r="GB123" s="351">
        <v>4.6770565671244313</v>
      </c>
      <c r="GC123" s="351">
        <v>3.8193867829245005</v>
      </c>
      <c r="GD123" s="351">
        <f>'EDE''s'!C123</f>
        <v>1.5918148816715516</v>
      </c>
      <c r="GE123" s="351">
        <f>'EDE''s'!D123</f>
        <v>1.4712852884966732</v>
      </c>
      <c r="GF123" s="393"/>
      <c r="GG123" s="393"/>
      <c r="GH123" s="393"/>
      <c r="GI123" s="393"/>
      <c r="GJ123" s="393"/>
      <c r="GK123" s="393"/>
      <c r="GL123" s="393"/>
      <c r="GM123" s="393"/>
    </row>
    <row r="124" spans="1:195" ht="13.8" x14ac:dyDescent="0.3">
      <c r="A124" s="46"/>
      <c r="B124" s="251" t="s">
        <v>43</v>
      </c>
      <c r="C124" s="273">
        <v>6.0131037595225347</v>
      </c>
      <c r="D124" s="273">
        <v>4.0278545925637452</v>
      </c>
      <c r="E124" s="273">
        <v>1.9852491669587895</v>
      </c>
      <c r="F124" s="276">
        <v>0.49288004850621248</v>
      </c>
      <c r="G124" s="274"/>
      <c r="H124" s="273">
        <v>3.8745921010726798</v>
      </c>
      <c r="I124" s="273">
        <v>0.15326249149106541</v>
      </c>
      <c r="J124" s="276">
        <v>3.9555774515886391E-2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85">
        <v>1.1098069329656211</v>
      </c>
      <c r="CS124" s="285">
        <v>0.44007627730846383</v>
      </c>
      <c r="CT124" s="349">
        <v>0.64992381476290895</v>
      </c>
      <c r="CU124" s="349">
        <v>1.42182115323803</v>
      </c>
      <c r="CV124" s="349">
        <v>0.46779956471536566</v>
      </c>
      <c r="CW124" s="349">
        <v>0.46234879696234621</v>
      </c>
      <c r="CX124" s="349">
        <v>0.34894985074302359</v>
      </c>
      <c r="CY124" s="349">
        <v>1.0204554169990501</v>
      </c>
      <c r="CZ124" s="349">
        <v>0.24243837997513787</v>
      </c>
      <c r="DA124" s="349">
        <v>0.90839437152621494</v>
      </c>
      <c r="DB124" s="349">
        <v>0.6439033496961748</v>
      </c>
      <c r="DC124" s="349">
        <v>0.54839380384410197</v>
      </c>
      <c r="DD124" s="349">
        <v>0.47136342672948178</v>
      </c>
      <c r="DE124" s="349">
        <v>0.75306426281337191</v>
      </c>
      <c r="DF124" s="349">
        <v>1.0110123519565823</v>
      </c>
      <c r="DG124" s="349">
        <v>0.54030037633186034</v>
      </c>
      <c r="DH124" s="349">
        <v>0.32183917858693684</v>
      </c>
      <c r="DI124" s="349">
        <v>0.60939661232806919</v>
      </c>
      <c r="DJ124" s="349">
        <v>0.84356359505653433</v>
      </c>
      <c r="DK124" s="349">
        <v>0.99097057505040431</v>
      </c>
      <c r="DL124" s="349">
        <v>0.28754717878651992</v>
      </c>
      <c r="DM124" s="349">
        <v>0.76924787524513183</v>
      </c>
      <c r="DN124" s="349">
        <v>0.84997820656036471</v>
      </c>
      <c r="DO124" s="349">
        <v>1.3492071488397965</v>
      </c>
      <c r="DP124" s="349">
        <v>0.29347914721206331</v>
      </c>
      <c r="DQ124" s="349">
        <v>0.60947547848237082</v>
      </c>
      <c r="DR124" s="349">
        <v>0.74712794422165485</v>
      </c>
      <c r="DS124" s="349">
        <v>0.79338469442514992</v>
      </c>
      <c r="DT124" s="349">
        <v>0.89925422312547321</v>
      </c>
      <c r="DU124" s="349">
        <v>1.0726936124056734</v>
      </c>
      <c r="DV124" s="349">
        <v>1.3280556569545479</v>
      </c>
      <c r="DW124" s="349">
        <v>0.88337396978740168</v>
      </c>
      <c r="DX124" s="349">
        <v>1.1235420637565032</v>
      </c>
      <c r="DY124" s="349">
        <v>1.2188077053444586</v>
      </c>
      <c r="DZ124" s="349">
        <v>1.1596355797556721</v>
      </c>
      <c r="EA124" s="349">
        <v>0.64338061621191001</v>
      </c>
      <c r="EB124" s="349">
        <v>1.1567910830731238</v>
      </c>
      <c r="EC124" s="349">
        <v>0.85547144169999045</v>
      </c>
      <c r="ED124" s="349">
        <v>0.88711003300147218</v>
      </c>
      <c r="EE124" s="349">
        <v>1.3853015368211992</v>
      </c>
      <c r="EF124" s="349">
        <v>0.89723836134694757</v>
      </c>
      <c r="EG124" s="349">
        <v>1.1723662779901316</v>
      </c>
      <c r="EH124" s="349">
        <v>0.95210708131960486</v>
      </c>
      <c r="EI124" s="349">
        <v>1.2483432985641596</v>
      </c>
      <c r="EJ124" s="349">
        <v>1.4465758229335437</v>
      </c>
      <c r="EK124" s="349">
        <v>1.5888930991533423</v>
      </c>
      <c r="EL124" s="349">
        <v>1.1700135600946486</v>
      </c>
      <c r="EM124" s="349">
        <v>0.76618761826642123</v>
      </c>
      <c r="EN124" s="349">
        <v>1.1628367618427147</v>
      </c>
      <c r="EO124" s="349">
        <v>1.2082764501538312</v>
      </c>
      <c r="EP124" s="349">
        <v>0.44979732726200194</v>
      </c>
      <c r="EQ124" s="349">
        <v>0.27360967050970536</v>
      </c>
      <c r="ER124" s="349">
        <v>0.78007189130442645</v>
      </c>
      <c r="ES124" s="349">
        <v>0.95475186924034228</v>
      </c>
      <c r="ET124" s="349">
        <v>1.4147850351014308</v>
      </c>
      <c r="EU124" s="349">
        <v>0.42371374184160449</v>
      </c>
      <c r="EV124" s="349">
        <v>0.81562278994516968</v>
      </c>
      <c r="EW124" s="349">
        <v>1.1247201245430514</v>
      </c>
      <c r="EX124" s="349">
        <v>1.5249193484420234</v>
      </c>
      <c r="EY124" s="349">
        <v>0.65479625639196504</v>
      </c>
      <c r="EZ124" s="349">
        <v>0.37690560074777257</v>
      </c>
      <c r="FA124" s="349">
        <v>1.0297971519946019</v>
      </c>
      <c r="FB124" s="349">
        <v>0.71187897576751302</v>
      </c>
      <c r="FC124" s="349">
        <v>1.3716678446139432</v>
      </c>
      <c r="FD124" s="349">
        <v>0.53760501943991423</v>
      </c>
      <c r="FE124" s="349">
        <v>0.94038945415206443</v>
      </c>
      <c r="FF124" s="349">
        <v>1.2699379062375427</v>
      </c>
      <c r="FG124" s="349">
        <v>0.60204258227357332</v>
      </c>
      <c r="FH124" s="349">
        <v>0.44833347574833948</v>
      </c>
      <c r="FI124" s="349">
        <v>0.9497275584323206</v>
      </c>
      <c r="FJ124" s="349">
        <v>0.5522146961651293</v>
      </c>
      <c r="FK124" s="349">
        <v>2.0996707978117604</v>
      </c>
      <c r="FL124" s="349">
        <v>1.1132219675407988</v>
      </c>
      <c r="FM124" s="349">
        <v>0.8830221931843597</v>
      </c>
      <c r="FN124" s="349">
        <v>1.4543753620795694</v>
      </c>
      <c r="FO124" s="349">
        <v>0.73727869817339942</v>
      </c>
      <c r="FP124" s="349">
        <v>1.8252055385444081</v>
      </c>
      <c r="FQ124" s="389"/>
      <c r="FR124" s="28">
        <v>9.9379900227063445</v>
      </c>
      <c r="FS124" s="28">
        <v>10.33988895050261</v>
      </c>
      <c r="FT124" s="28">
        <v>11.35918003202997</v>
      </c>
      <c r="FU124" s="28">
        <v>10.731608926352671</v>
      </c>
      <c r="FV124" s="28">
        <v>11.924114345057317</v>
      </c>
      <c r="FW124" s="28">
        <v>14.16167744860269</v>
      </c>
      <c r="FX124" s="28">
        <v>11.75524352846179</v>
      </c>
      <c r="FY124" s="295">
        <v>8.2643117127364398</v>
      </c>
      <c r="FZ124" s="349">
        <v>8.797490788285053</v>
      </c>
      <c r="GA124" s="349">
        <v>10.772210691682879</v>
      </c>
      <c r="GB124" s="349">
        <v>13.526399214264583</v>
      </c>
      <c r="GC124" s="349">
        <v>10.787901266578269</v>
      </c>
      <c r="GD124" s="349">
        <f>'EDE''s'!C124</f>
        <v>6.0131037595225347</v>
      </c>
      <c r="GE124" s="349">
        <f>'EDE''s'!D124</f>
        <v>4.0278545925637452</v>
      </c>
      <c r="GF124" s="393"/>
      <c r="GG124" s="393"/>
      <c r="GH124" s="393"/>
      <c r="GI124" s="393"/>
      <c r="GJ124" s="393"/>
      <c r="GK124" s="393"/>
      <c r="GL124" s="393"/>
      <c r="GM124" s="393"/>
    </row>
    <row r="125" spans="1:195" ht="13.8" x14ac:dyDescent="0.3">
      <c r="A125" s="46"/>
      <c r="B125" s="252" t="s">
        <v>18</v>
      </c>
      <c r="C125" s="275">
        <v>1.6897520610885213</v>
      </c>
      <c r="D125" s="275">
        <v>1.4421841045944184</v>
      </c>
      <c r="E125" s="275">
        <v>0.2475679564941029</v>
      </c>
      <c r="F125" s="272">
        <v>0.17166182577204717</v>
      </c>
      <c r="G125" s="271"/>
      <c r="H125" s="275">
        <v>1.202126067430848</v>
      </c>
      <c r="I125" s="275">
        <v>0.24005803716357033</v>
      </c>
      <c r="J125" s="272">
        <v>0.19969456088463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86">
        <v>0.40050515089202332</v>
      </c>
      <c r="CS125" s="286">
        <v>0.3954023291131496</v>
      </c>
      <c r="CT125" s="351">
        <v>0</v>
      </c>
      <c r="CU125" s="351">
        <v>0</v>
      </c>
      <c r="CV125" s="351">
        <v>0.39875562340689741</v>
      </c>
      <c r="CW125" s="351">
        <v>0.17012748851918336</v>
      </c>
      <c r="CX125" s="351">
        <v>0</v>
      </c>
      <c r="CY125" s="351">
        <v>0.13486597103427589</v>
      </c>
      <c r="CZ125" s="351">
        <v>0.22222124328093804</v>
      </c>
      <c r="DA125" s="351">
        <v>0.21875917531456529</v>
      </c>
      <c r="DB125" s="351">
        <v>0.26135661385768838</v>
      </c>
      <c r="DC125" s="351">
        <v>0.22833627215093594</v>
      </c>
      <c r="DD125" s="351">
        <v>0.21375377275408913</v>
      </c>
      <c r="DE125" s="351">
        <v>0.23073952067220471</v>
      </c>
      <c r="DF125" s="351">
        <v>0.25853739147709504</v>
      </c>
      <c r="DG125" s="351">
        <v>0.22866779332575343</v>
      </c>
      <c r="DH125" s="351">
        <v>0.21828109936298751</v>
      </c>
      <c r="DI125" s="351">
        <v>0.21457026540587648</v>
      </c>
      <c r="DJ125" s="351">
        <v>0.26170377281093871</v>
      </c>
      <c r="DK125" s="351">
        <v>0.25438757584282951</v>
      </c>
      <c r="DL125" s="351">
        <v>0.25820393289271304</v>
      </c>
      <c r="DM125" s="351">
        <v>0.25736786483356122</v>
      </c>
      <c r="DN125" s="351">
        <v>0.25445870368973367</v>
      </c>
      <c r="DO125" s="351">
        <v>0.28577553955103097</v>
      </c>
      <c r="DP125" s="351">
        <v>0.28057255615419407</v>
      </c>
      <c r="DQ125" s="351">
        <v>0.27711464738608466</v>
      </c>
      <c r="DR125" s="351">
        <v>0.27662749488706251</v>
      </c>
      <c r="DS125" s="351">
        <v>0.277849128303163</v>
      </c>
      <c r="DT125" s="351">
        <v>0.26385412474849096</v>
      </c>
      <c r="DU125" s="351">
        <v>0.26357637348961171</v>
      </c>
      <c r="DV125" s="351">
        <v>0.26817210859932922</v>
      </c>
      <c r="DW125" s="351">
        <v>0.26639840832857403</v>
      </c>
      <c r="DX125" s="351">
        <v>0.31185652197475755</v>
      </c>
      <c r="DY125" s="351">
        <v>0.32447379974788404</v>
      </c>
      <c r="DZ125" s="351">
        <v>0.40459104582398403</v>
      </c>
      <c r="EA125" s="351">
        <v>0.32732108086038636</v>
      </c>
      <c r="EB125" s="351">
        <v>0.32492403878029463</v>
      </c>
      <c r="EC125" s="351">
        <v>0.33412128909460748</v>
      </c>
      <c r="ED125" s="351">
        <v>0.31918779103816142</v>
      </c>
      <c r="EE125" s="351">
        <v>0.33835368330682619</v>
      </c>
      <c r="EF125" s="351">
        <v>0.30039606306375793</v>
      </c>
      <c r="EG125" s="351">
        <v>0.39380673162788776</v>
      </c>
      <c r="EH125" s="351">
        <v>0.34365526901316346</v>
      </c>
      <c r="EI125" s="351">
        <v>0.29613626200767551</v>
      </c>
      <c r="EJ125" s="351">
        <v>0.36320351202194362</v>
      </c>
      <c r="EK125" s="351">
        <v>0.34350208138225463</v>
      </c>
      <c r="EL125" s="351">
        <v>0.3905195078032348</v>
      </c>
      <c r="EM125" s="351">
        <v>0.39637397911933803</v>
      </c>
      <c r="EN125" s="351">
        <v>0.33372137299797022</v>
      </c>
      <c r="EO125" s="351">
        <v>0.32300746896207994</v>
      </c>
      <c r="EP125" s="351">
        <v>0.27322187893685951</v>
      </c>
      <c r="EQ125" s="351">
        <v>0</v>
      </c>
      <c r="ER125" s="351">
        <v>0.27217534653393849</v>
      </c>
      <c r="ES125" s="351">
        <v>0.25193281643488519</v>
      </c>
      <c r="ET125" s="351">
        <v>0.31610943230977018</v>
      </c>
      <c r="EU125" s="351">
        <v>0.1309983718261982</v>
      </c>
      <c r="EV125" s="351">
        <v>0.47791415392824521</v>
      </c>
      <c r="EW125" s="351">
        <v>0.29985134853246431</v>
      </c>
      <c r="EX125" s="351">
        <v>0.72599095309302686</v>
      </c>
      <c r="EY125" s="351">
        <v>0.39789456009904761</v>
      </c>
      <c r="EZ125" s="351">
        <v>0.30150695737181965</v>
      </c>
      <c r="FA125" s="351">
        <v>0.30296213681304301</v>
      </c>
      <c r="FB125" s="351">
        <v>0.30785495859137574</v>
      </c>
      <c r="FC125" s="351">
        <v>0.30921701943201424</v>
      </c>
      <c r="FD125" s="351">
        <v>0.22064303238616559</v>
      </c>
      <c r="FE125" s="351">
        <v>0.35027390233484701</v>
      </c>
      <c r="FF125" s="351">
        <v>0.25294032775248443</v>
      </c>
      <c r="FG125" s="351">
        <v>0.34605374220298918</v>
      </c>
      <c r="FH125" s="351">
        <v>0.22896486425060344</v>
      </c>
      <c r="FI125" s="351">
        <v>0.27972402303142047</v>
      </c>
      <c r="FJ125" s="351">
        <v>0.33230243558009642</v>
      </c>
      <c r="FK125" s="351">
        <v>0.27912832692734968</v>
      </c>
      <c r="FL125" s="351">
        <v>0.2728464739610531</v>
      </c>
      <c r="FM125" s="351">
        <v>7.4633459542371883E-2</v>
      </c>
      <c r="FN125" s="351">
        <v>0.54912279554637133</v>
      </c>
      <c r="FO125" s="351">
        <v>0.40667347706287404</v>
      </c>
      <c r="FP125" s="351">
        <v>0.38647585497585102</v>
      </c>
      <c r="FQ125" s="389"/>
      <c r="FR125" s="22">
        <v>4.148969123813405</v>
      </c>
      <c r="FS125" s="22">
        <v>3.4918028165655408</v>
      </c>
      <c r="FT125" s="22">
        <v>2.8105063836761315</v>
      </c>
      <c r="FU125" s="22">
        <v>2.2618547608587334</v>
      </c>
      <c r="FV125" s="22">
        <v>4.0144746302370153</v>
      </c>
      <c r="FW125" s="22">
        <v>5.0030091549462909</v>
      </c>
      <c r="FX125" s="22">
        <v>4.425224616719051</v>
      </c>
      <c r="FY125" s="296">
        <v>2.4303298675696574</v>
      </c>
      <c r="FZ125" s="351">
        <v>2.9364472326188138</v>
      </c>
      <c r="GA125" s="351">
        <v>3.542407290303522</v>
      </c>
      <c r="GB125" s="351">
        <v>4.1441802082591446</v>
      </c>
      <c r="GC125" s="351">
        <v>3.8028177036544863</v>
      </c>
      <c r="GD125" s="351">
        <f>'EDE''s'!C125</f>
        <v>1.6897520610885213</v>
      </c>
      <c r="GE125" s="351">
        <f>'EDE''s'!D125</f>
        <v>1.4421841045944184</v>
      </c>
      <c r="GF125" s="393"/>
      <c r="GG125" s="393"/>
      <c r="GH125" s="393"/>
      <c r="GI125" s="393"/>
      <c r="GJ125" s="393"/>
      <c r="GK125" s="393"/>
      <c r="GL125" s="393"/>
      <c r="GM125" s="393"/>
    </row>
    <row r="126" spans="1:195" ht="13.8" x14ac:dyDescent="0.3">
      <c r="A126" s="46"/>
      <c r="B126" s="252" t="s">
        <v>19</v>
      </c>
      <c r="C126" s="275">
        <v>2.7334280825326749</v>
      </c>
      <c r="D126" s="275">
        <v>1.8177263044871277</v>
      </c>
      <c r="E126" s="275">
        <v>0.9157017780455472</v>
      </c>
      <c r="F126" s="272">
        <v>0.50376218674126128</v>
      </c>
      <c r="G126" s="271"/>
      <c r="H126" s="275">
        <v>1.498730715883916</v>
      </c>
      <c r="I126" s="275">
        <v>0.31899558860321164</v>
      </c>
      <c r="J126" s="272">
        <v>0.21284383193219308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86">
        <v>0.56693405319256207</v>
      </c>
      <c r="CS126" s="286">
        <v>0</v>
      </c>
      <c r="CT126" s="351">
        <v>0.54530292909315559</v>
      </c>
      <c r="CU126" s="351">
        <v>1.3409907258987865</v>
      </c>
      <c r="CV126" s="351">
        <v>0</v>
      </c>
      <c r="CW126" s="351">
        <v>0.21337252564513937</v>
      </c>
      <c r="CX126" s="351">
        <v>0.27035799736925065</v>
      </c>
      <c r="CY126" s="351">
        <v>0.6870886062935132</v>
      </c>
      <c r="CZ126" s="351">
        <v>2.0217136694199844E-2</v>
      </c>
      <c r="DA126" s="351">
        <v>0.42354347644448076</v>
      </c>
      <c r="DB126" s="351">
        <v>0.38254673583848647</v>
      </c>
      <c r="DC126" s="351">
        <v>0.1626285143152198</v>
      </c>
      <c r="DD126" s="351">
        <v>0.1399770546012637</v>
      </c>
      <c r="DE126" s="351">
        <v>0.36638419661139221</v>
      </c>
      <c r="DF126" s="351">
        <v>0.51004706956455581</v>
      </c>
      <c r="DG126" s="351">
        <v>0.31163258300610691</v>
      </c>
      <c r="DH126" s="351">
        <v>0.10355807922394931</v>
      </c>
      <c r="DI126" s="351">
        <v>0.31062397494137406</v>
      </c>
      <c r="DJ126" s="351">
        <v>0.30830795182750459</v>
      </c>
      <c r="DK126" s="351">
        <v>0.44820527419870249</v>
      </c>
      <c r="DL126" s="351">
        <v>2.9343245893806869E-2</v>
      </c>
      <c r="DM126" s="351">
        <v>0.51188001041157061</v>
      </c>
      <c r="DN126" s="351">
        <v>0.30747402064035323</v>
      </c>
      <c r="DO126" s="351">
        <v>0.7340810099904832</v>
      </c>
      <c r="DP126" s="351">
        <v>1.290659105786923E-2</v>
      </c>
      <c r="DQ126" s="351">
        <v>0.33236083109628622</v>
      </c>
      <c r="DR126" s="351">
        <v>0.23548639624714454</v>
      </c>
      <c r="DS126" s="351">
        <v>0.17966189219674891</v>
      </c>
      <c r="DT126" s="351">
        <v>0.26428770287722309</v>
      </c>
      <c r="DU126" s="351">
        <v>0.48126212590633416</v>
      </c>
      <c r="DV126" s="351">
        <v>0.63007117463057716</v>
      </c>
      <c r="DW126" s="351">
        <v>0.17840856988875392</v>
      </c>
      <c r="DX126" s="351">
        <v>0.41030399812929536</v>
      </c>
      <c r="DY126" s="351">
        <v>0.57948960501830848</v>
      </c>
      <c r="DZ126" s="351">
        <v>0.63541225489902775</v>
      </c>
      <c r="EA126" s="351">
        <v>0</v>
      </c>
      <c r="EB126" s="351">
        <v>0.83186704429282921</v>
      </c>
      <c r="EC126" s="351">
        <v>9.6114906604713432E-2</v>
      </c>
      <c r="ED126" s="351">
        <v>0.44074619810380039</v>
      </c>
      <c r="EE126" s="351">
        <v>0.92034649096778764</v>
      </c>
      <c r="EF126" s="351">
        <v>0.47264956145295034</v>
      </c>
      <c r="EG126" s="351">
        <v>0.60981544797024112</v>
      </c>
      <c r="EH126" s="351">
        <v>0.4536157613807974</v>
      </c>
      <c r="EI126" s="351">
        <v>0.79750440483355345</v>
      </c>
      <c r="EJ126" s="351">
        <v>0.85340581865554765</v>
      </c>
      <c r="EK126" s="351">
        <v>0.98608965242679425</v>
      </c>
      <c r="EL126" s="351">
        <v>0.4906553451827248</v>
      </c>
      <c r="EM126" s="351">
        <v>0.2942138493144989</v>
      </c>
      <c r="EN126" s="351">
        <v>0.59915263328349821</v>
      </c>
      <c r="EO126" s="351">
        <v>0.51989654488834591</v>
      </c>
      <c r="EP126" s="351">
        <v>0.13935846025876972</v>
      </c>
      <c r="EQ126" s="351">
        <v>7.361668133404918E-2</v>
      </c>
      <c r="ER126" s="351">
        <v>0.16670639611925317</v>
      </c>
      <c r="ES126" s="351">
        <v>0.26037322996515078</v>
      </c>
      <c r="ET126" s="351">
        <v>0.41130066689290634</v>
      </c>
      <c r="EU126" s="351">
        <v>0.10251895517819799</v>
      </c>
      <c r="EV126" s="351">
        <v>8.7343520935021221E-2</v>
      </c>
      <c r="EW126" s="351">
        <v>0.75684407599793457</v>
      </c>
      <c r="EX126" s="351">
        <v>0.62958652981474006</v>
      </c>
      <c r="EY126" s="351">
        <v>0.18900637190176181</v>
      </c>
      <c r="EZ126" s="351">
        <v>0</v>
      </c>
      <c r="FA126" s="351">
        <v>0.72683501518155891</v>
      </c>
      <c r="FB126" s="351">
        <v>0.35057307534315718</v>
      </c>
      <c r="FC126" s="351">
        <v>0.68204221869992032</v>
      </c>
      <c r="FD126" s="351">
        <v>5.8275995262491442E-2</v>
      </c>
      <c r="FE126" s="351">
        <v>0.41751403026303352</v>
      </c>
      <c r="FF126" s="351">
        <v>0.6162046746602885</v>
      </c>
      <c r="FG126" s="351">
        <v>8.0090406063688127E-2</v>
      </c>
      <c r="FH126" s="351">
        <v>0.12120388819394282</v>
      </c>
      <c r="FI126" s="351">
        <v>5.5997473196954396E-2</v>
      </c>
      <c r="FJ126" s="351">
        <v>1.2249301853262248E-2</v>
      </c>
      <c r="FK126" s="351">
        <v>1.5102524210069612</v>
      </c>
      <c r="FL126" s="351">
        <v>0.55662634465681982</v>
      </c>
      <c r="FM126" s="351">
        <v>0.72433580333227088</v>
      </c>
      <c r="FN126" s="351">
        <v>0.43329882381969226</v>
      </c>
      <c r="FO126" s="351">
        <v>0</v>
      </c>
      <c r="FP126" s="351">
        <v>1.0191671107238918</v>
      </c>
      <c r="FQ126" s="389"/>
      <c r="FR126" s="22">
        <v>3.8695178710334432</v>
      </c>
      <c r="FS126" s="22">
        <v>4.5483053158493991</v>
      </c>
      <c r="FT126" s="22">
        <v>5.4177707788402119</v>
      </c>
      <c r="FU126" s="22">
        <v>5.979844865953984</v>
      </c>
      <c r="FV126" s="22">
        <v>5.8295610667193003</v>
      </c>
      <c r="FW126" s="22">
        <v>5.9760568400081926</v>
      </c>
      <c r="FX126" s="22">
        <v>5.7719288630204657</v>
      </c>
      <c r="FY126" s="296">
        <v>4.6129827007847943</v>
      </c>
      <c r="FZ126" s="351">
        <v>4.0815144709110625</v>
      </c>
      <c r="GA126" s="351">
        <v>3.9396511419475693</v>
      </c>
      <c r="GB126" s="351">
        <v>7.2470244811862372</v>
      </c>
      <c r="GC126" s="351">
        <v>3.9357040665696292</v>
      </c>
      <c r="GD126" s="351">
        <f>'EDE''s'!C126</f>
        <v>2.7334280825326749</v>
      </c>
      <c r="GE126" s="351">
        <f>'EDE''s'!D126</f>
        <v>1.8177263044871277</v>
      </c>
      <c r="GF126" s="393"/>
      <c r="GG126" s="393"/>
      <c r="GH126" s="393"/>
      <c r="GI126" s="393"/>
      <c r="GJ126" s="393"/>
      <c r="GK126" s="393"/>
      <c r="GL126" s="393"/>
      <c r="GM126" s="393"/>
    </row>
    <row r="127" spans="1:195" ht="13.8" x14ac:dyDescent="0.3">
      <c r="A127" s="46"/>
      <c r="B127" s="252" t="s">
        <v>20</v>
      </c>
      <c r="C127" s="275">
        <v>1.5899236159013395</v>
      </c>
      <c r="D127" s="275">
        <v>0.76794418348219873</v>
      </c>
      <c r="E127" s="275">
        <v>0.82197943241914073</v>
      </c>
      <c r="F127" s="272">
        <v>1.0703635109154968</v>
      </c>
      <c r="G127" s="271"/>
      <c r="H127" s="275">
        <v>1.1737353177579151</v>
      </c>
      <c r="I127" s="275">
        <v>-0.40579113427571634</v>
      </c>
      <c r="J127" s="272">
        <v>-0.34572627076678925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86">
        <v>0.14236772888103577</v>
      </c>
      <c r="CS127" s="286">
        <v>4.4673948195314242E-2</v>
      </c>
      <c r="CT127" s="351">
        <v>0.10462088566975339</v>
      </c>
      <c r="CU127" s="351">
        <v>8.0830427339243463E-2</v>
      </c>
      <c r="CV127" s="351">
        <v>6.9043941308468221E-2</v>
      </c>
      <c r="CW127" s="351">
        <v>7.8848782798023473E-2</v>
      </c>
      <c r="CX127" s="351">
        <v>7.8591853373772946E-2</v>
      </c>
      <c r="CY127" s="351">
        <v>0.19850083967126098</v>
      </c>
      <c r="CZ127" s="351">
        <v>0</v>
      </c>
      <c r="DA127" s="351">
        <v>0.26609171976716894</v>
      </c>
      <c r="DB127" s="351">
        <v>0</v>
      </c>
      <c r="DC127" s="351">
        <v>0.15742901737794623</v>
      </c>
      <c r="DD127" s="351">
        <v>0.11763259937412895</v>
      </c>
      <c r="DE127" s="351">
        <v>0.15594054552977496</v>
      </c>
      <c r="DF127" s="351">
        <v>0.24242789091493155</v>
      </c>
      <c r="DG127" s="351">
        <v>0</v>
      </c>
      <c r="DH127" s="351">
        <v>0</v>
      </c>
      <c r="DI127" s="351">
        <v>8.4202371980818688E-2</v>
      </c>
      <c r="DJ127" s="351">
        <v>0.27355187041809098</v>
      </c>
      <c r="DK127" s="351">
        <v>0.28837772500887243</v>
      </c>
      <c r="DL127" s="351">
        <v>0</v>
      </c>
      <c r="DM127" s="351">
        <v>0</v>
      </c>
      <c r="DN127" s="351">
        <v>0.28804548223027782</v>
      </c>
      <c r="DO127" s="351">
        <v>0.32935059929828236</v>
      </c>
      <c r="DP127" s="351">
        <v>0</v>
      </c>
      <c r="DQ127" s="351">
        <v>0</v>
      </c>
      <c r="DR127" s="351">
        <v>0.23501405308744783</v>
      </c>
      <c r="DS127" s="351">
        <v>0.33587367392523804</v>
      </c>
      <c r="DT127" s="351">
        <v>0.37111239549975911</v>
      </c>
      <c r="DU127" s="351">
        <v>0.32785511300972758</v>
      </c>
      <c r="DV127" s="351">
        <v>0.42981237372464159</v>
      </c>
      <c r="DW127" s="351">
        <v>0.43856699157007373</v>
      </c>
      <c r="DX127" s="351">
        <v>0.40138154365245038</v>
      </c>
      <c r="DY127" s="351">
        <v>0.31484430057826601</v>
      </c>
      <c r="DZ127" s="351">
        <v>0.11963227903266017</v>
      </c>
      <c r="EA127" s="351">
        <v>0.31605953535152365</v>
      </c>
      <c r="EB127" s="351">
        <v>0</v>
      </c>
      <c r="EC127" s="351">
        <v>0.42523524600066948</v>
      </c>
      <c r="ED127" s="351">
        <v>0.12717604385951028</v>
      </c>
      <c r="EE127" s="351">
        <v>0.12660136254658533</v>
      </c>
      <c r="EF127" s="351">
        <v>0.12419273683023926</v>
      </c>
      <c r="EG127" s="351">
        <v>0.1687440983920028</v>
      </c>
      <c r="EH127" s="351">
        <v>0.15483605092564406</v>
      </c>
      <c r="EI127" s="351">
        <v>0.15470263172293044</v>
      </c>
      <c r="EJ127" s="351">
        <v>0.22996649225605259</v>
      </c>
      <c r="EK127" s="351">
        <v>0.25930136534429349</v>
      </c>
      <c r="EL127" s="351">
        <v>0.28883870710868914</v>
      </c>
      <c r="EM127" s="351">
        <v>7.5599789832584266E-2</v>
      </c>
      <c r="EN127" s="351">
        <v>0.22996275556124618</v>
      </c>
      <c r="EO127" s="351">
        <v>0.36537243630340532</v>
      </c>
      <c r="EP127" s="351">
        <v>3.7216988066372775E-2</v>
      </c>
      <c r="EQ127" s="351">
        <v>0.19999298917565619</v>
      </c>
      <c r="ER127" s="351">
        <v>0.3411901486512347</v>
      </c>
      <c r="ES127" s="351">
        <v>0.44244582284030631</v>
      </c>
      <c r="ET127" s="351">
        <v>0.68737493589875442</v>
      </c>
      <c r="EU127" s="351">
        <v>0.19019641483720828</v>
      </c>
      <c r="EV127" s="351">
        <v>0.25036511508190329</v>
      </c>
      <c r="EW127" s="351">
        <v>6.802470001265265E-2</v>
      </c>
      <c r="EX127" s="351">
        <v>0.16934186553425634</v>
      </c>
      <c r="EY127" s="351">
        <v>6.7895324391155684E-2</v>
      </c>
      <c r="EZ127" s="351">
        <v>7.5398643375952937E-2</v>
      </c>
      <c r="FA127" s="351">
        <v>0</v>
      </c>
      <c r="FB127" s="351">
        <v>5.3450941832979999E-2</v>
      </c>
      <c r="FC127" s="351">
        <v>0.38040860648200858</v>
      </c>
      <c r="FD127" s="351">
        <v>0.25868599179125712</v>
      </c>
      <c r="FE127" s="351">
        <v>0.17260152155418393</v>
      </c>
      <c r="FF127" s="351">
        <v>0.40079290382476973</v>
      </c>
      <c r="FG127" s="351">
        <v>0.17589843400689603</v>
      </c>
      <c r="FH127" s="351">
        <v>9.8164723303793236E-2</v>
      </c>
      <c r="FI127" s="351">
        <v>0.61400606220394571</v>
      </c>
      <c r="FJ127" s="351">
        <v>0.2076629587317706</v>
      </c>
      <c r="FK127" s="351">
        <v>0.31029004987744951</v>
      </c>
      <c r="FL127" s="351">
        <v>0.28374914892292585</v>
      </c>
      <c r="FM127" s="351">
        <v>8.4052930309716986E-2</v>
      </c>
      <c r="FN127" s="351">
        <v>0.47195374271350582</v>
      </c>
      <c r="FO127" s="351">
        <v>0.33060522111052537</v>
      </c>
      <c r="FP127" s="351">
        <v>0.41956257284466547</v>
      </c>
      <c r="FQ127" s="389"/>
      <c r="FR127" s="22">
        <v>1.9195030278594976</v>
      </c>
      <c r="FS127" s="22">
        <v>2.2997808180876707</v>
      </c>
      <c r="FT127" s="22">
        <v>3.1309028695136258</v>
      </c>
      <c r="FU127" s="22">
        <v>2.4899092995399523</v>
      </c>
      <c r="FV127" s="22">
        <v>2.080078648101003</v>
      </c>
      <c r="FW127" s="22">
        <v>3.1826114536482066</v>
      </c>
      <c r="FX127" s="22">
        <v>1.5580900487222735</v>
      </c>
      <c r="FY127" s="296">
        <v>1.2209991443819876</v>
      </c>
      <c r="FZ127" s="351">
        <v>1.7795290847551777</v>
      </c>
      <c r="GA127" s="351">
        <v>3.2901522594317885</v>
      </c>
      <c r="GB127" s="351">
        <v>2.1351945248192012</v>
      </c>
      <c r="GC127" s="351">
        <v>3.0493794963541521</v>
      </c>
      <c r="GD127" s="351">
        <f>'EDE''s'!C127</f>
        <v>1.5899236159013395</v>
      </c>
      <c r="GE127" s="351">
        <f>'EDE''s'!D127</f>
        <v>0.76794418348219873</v>
      </c>
      <c r="GF127" s="393"/>
      <c r="GG127" s="393"/>
      <c r="GH127" s="393"/>
      <c r="GI127" s="393"/>
      <c r="GJ127" s="393"/>
      <c r="GK127" s="393"/>
      <c r="GL127" s="393"/>
      <c r="GM127" s="393"/>
    </row>
    <row r="128" spans="1:195" ht="13.8" x14ac:dyDescent="0.3">
      <c r="A128" s="46"/>
      <c r="B128" s="251" t="s">
        <v>44</v>
      </c>
      <c r="C128" s="273">
        <v>16.853498495874504</v>
      </c>
      <c r="D128" s="273">
        <v>15.66689307249553</v>
      </c>
      <c r="E128" s="273">
        <v>1.1866054233789747</v>
      </c>
      <c r="F128" s="276">
        <v>7.5739677157952545E-2</v>
      </c>
      <c r="G128" s="274"/>
      <c r="H128" s="273">
        <v>18.465058716343282</v>
      </c>
      <c r="I128" s="273">
        <v>-2.7981656438477529</v>
      </c>
      <c r="J128" s="276">
        <v>-0.15153841029333515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85">
        <v>4.5749617405525331</v>
      </c>
      <c r="CS128" s="285">
        <v>4.8211700888685911</v>
      </c>
      <c r="CT128" s="349">
        <v>8.0406913666190807</v>
      </c>
      <c r="CU128" s="349">
        <v>5.233027592877316</v>
      </c>
      <c r="CV128" s="349">
        <v>5.0473349142720201</v>
      </c>
      <c r="CW128" s="349">
        <v>4.6615784716933133</v>
      </c>
      <c r="CX128" s="349">
        <v>5.3878998060637677</v>
      </c>
      <c r="CY128" s="349">
        <v>5.4598743614433731</v>
      </c>
      <c r="CZ128" s="349">
        <v>5.3486646626067156</v>
      </c>
      <c r="DA128" s="349">
        <v>5.461633035870026</v>
      </c>
      <c r="DB128" s="349">
        <v>5.5391640567683993</v>
      </c>
      <c r="DC128" s="349">
        <v>11.548961832793776</v>
      </c>
      <c r="DD128" s="349">
        <v>4.7469933020255315</v>
      </c>
      <c r="DE128" s="349">
        <v>4.3371747130292704</v>
      </c>
      <c r="DF128" s="349">
        <v>6.8614008500080308</v>
      </c>
      <c r="DG128" s="349">
        <v>4.1981086461617805</v>
      </c>
      <c r="DH128" s="349">
        <v>4.1320430234273893</v>
      </c>
      <c r="DI128" s="349">
        <v>4.7388357849555618</v>
      </c>
      <c r="DJ128" s="349">
        <v>4.0114891481462003</v>
      </c>
      <c r="DK128" s="349">
        <v>4.4968200081105367</v>
      </c>
      <c r="DL128" s="349">
        <v>4.7915455784294423</v>
      </c>
      <c r="DM128" s="349">
        <v>3.7901068762361128</v>
      </c>
      <c r="DN128" s="349">
        <v>5.0643683214650146</v>
      </c>
      <c r="DO128" s="349">
        <v>4.4705556931106472</v>
      </c>
      <c r="DP128" s="349">
        <v>4.2114602397123786</v>
      </c>
      <c r="DQ128" s="349">
        <v>3.4425407271580597</v>
      </c>
      <c r="DR128" s="349">
        <v>3.7166244681790048</v>
      </c>
      <c r="DS128" s="349">
        <v>12.257813918744898</v>
      </c>
      <c r="DT128" s="349">
        <v>4.2595756195118391</v>
      </c>
      <c r="DU128" s="349">
        <v>3.4772365550903448</v>
      </c>
      <c r="DV128" s="349">
        <v>3.5129362928842109</v>
      </c>
      <c r="DW128" s="349">
        <v>4.6210692279538925</v>
      </c>
      <c r="DX128" s="349">
        <v>4.8600220442064357</v>
      </c>
      <c r="DY128" s="349">
        <v>4.250673653880785</v>
      </c>
      <c r="DZ128" s="349">
        <v>4.2854393132884567</v>
      </c>
      <c r="EA128" s="349">
        <v>4.1125844542919738</v>
      </c>
      <c r="EB128" s="349">
        <v>4.1732032438001347</v>
      </c>
      <c r="EC128" s="349">
        <v>3.7266358698902944</v>
      </c>
      <c r="ED128" s="349">
        <v>9.2539851034362677</v>
      </c>
      <c r="EE128" s="349">
        <v>3.8136213032417849</v>
      </c>
      <c r="EF128" s="349">
        <v>2.8761124838078738</v>
      </c>
      <c r="EG128" s="349">
        <v>3.9195606390591333</v>
      </c>
      <c r="EH128" s="349">
        <v>4.0364394359531275</v>
      </c>
      <c r="EI128" s="349">
        <v>4.407211587358038</v>
      </c>
      <c r="EJ128" s="349">
        <v>4.3226514848131137</v>
      </c>
      <c r="EK128" s="349">
        <v>4.4139016226023049</v>
      </c>
      <c r="EL128" s="349">
        <v>4.4854892767230758</v>
      </c>
      <c r="EM128" s="349">
        <v>4.30057310064978</v>
      </c>
      <c r="EN128" s="349">
        <v>4.2452182386656769</v>
      </c>
      <c r="EO128" s="349">
        <v>4.0169311647698533</v>
      </c>
      <c r="EP128" s="349">
        <v>3.4102618289544444</v>
      </c>
      <c r="EQ128" s="349">
        <v>3.6330367151336018</v>
      </c>
      <c r="ER128" s="349">
        <v>3.1596107688197086</v>
      </c>
      <c r="ES128" s="349">
        <v>3.2199790393766836</v>
      </c>
      <c r="ET128" s="349">
        <v>3.749266467678575</v>
      </c>
      <c r="EU128" s="349">
        <v>3.6728316218300456</v>
      </c>
      <c r="EV128" s="349">
        <v>4.1924776205119079</v>
      </c>
      <c r="EW128" s="349">
        <v>3.5453241875805754</v>
      </c>
      <c r="EX128" s="349">
        <v>3.8748784631019921</v>
      </c>
      <c r="EY128" s="349">
        <v>3.8932489561933896</v>
      </c>
      <c r="EZ128" s="349">
        <v>3.6515323857545905</v>
      </c>
      <c r="FA128" s="349">
        <v>3.1057643219592128</v>
      </c>
      <c r="FB128" s="349">
        <v>2.9741980670753572</v>
      </c>
      <c r="FC128" s="349">
        <v>3.3179994572889795</v>
      </c>
      <c r="FD128" s="349">
        <v>2.6173988404173905</v>
      </c>
      <c r="FE128" s="349">
        <v>3.0646254083093805</v>
      </c>
      <c r="FF128" s="349">
        <v>3.7133102240382128</v>
      </c>
      <c r="FG128" s="349">
        <v>3.0432469147415233</v>
      </c>
      <c r="FH128" s="349">
        <v>3.3853662018358319</v>
      </c>
      <c r="FI128" s="349">
        <v>4.1504665805524645</v>
      </c>
      <c r="FJ128" s="349">
        <v>3.251290274956983</v>
      </c>
      <c r="FK128" s="349">
        <v>3.3260785521718823</v>
      </c>
      <c r="FL128" s="349">
        <v>3.2692230824828901</v>
      </c>
      <c r="FM128" s="349">
        <v>2.8525710711273047</v>
      </c>
      <c r="FN128" s="349">
        <v>3.2267608718212015</v>
      </c>
      <c r="FO128" s="349">
        <v>4.1241010958154671</v>
      </c>
      <c r="FP128" s="349">
        <v>3.380842374627643</v>
      </c>
      <c r="FQ128" s="389"/>
      <c r="FR128" s="28">
        <v>30.389657000486835</v>
      </c>
      <c r="FS128" s="28">
        <v>31.548203773206872</v>
      </c>
      <c r="FT128" s="28">
        <v>36.251906087073486</v>
      </c>
      <c r="FU128" s="28">
        <v>41.049818411078022</v>
      </c>
      <c r="FV128" s="28">
        <v>40.711926423965977</v>
      </c>
      <c r="FW128" s="28">
        <v>107.31959173078332</v>
      </c>
      <c r="FX128" s="28">
        <v>60.763403292285645</v>
      </c>
      <c r="FY128" s="295">
        <v>71.12496193042891</v>
      </c>
      <c r="FZ128" s="349">
        <v>55.639441945105517</v>
      </c>
      <c r="GA128" s="349">
        <v>57.007976514902282</v>
      </c>
      <c r="GB128" s="349">
        <v>53.729385151334924</v>
      </c>
      <c r="GC128" s="349">
        <v>44.613065072616457</v>
      </c>
      <c r="GD128" s="349">
        <f>'EDE''s'!C128</f>
        <v>16.853498495874504</v>
      </c>
      <c r="GE128" s="349">
        <f>'EDE''s'!D128</f>
        <v>15.66689307249553</v>
      </c>
      <c r="GF128" s="393"/>
      <c r="GG128" s="393"/>
      <c r="GH128" s="393"/>
      <c r="GI128" s="393"/>
      <c r="GJ128" s="393"/>
      <c r="GK128" s="393"/>
      <c r="GL128" s="393"/>
      <c r="GM128" s="393"/>
    </row>
    <row r="129" spans="1:195" ht="13.8" x14ac:dyDescent="0.3">
      <c r="A129" s="46"/>
      <c r="B129" s="252" t="s">
        <v>18</v>
      </c>
      <c r="C129" s="275">
        <v>9.8015160143161033</v>
      </c>
      <c r="D129" s="275">
        <v>9.8193475130347192</v>
      </c>
      <c r="E129" s="275">
        <v>-1.783149871861589E-2</v>
      </c>
      <c r="F129" s="272">
        <v>-1.8159555606872472E-3</v>
      </c>
      <c r="G129" s="271"/>
      <c r="H129" s="275">
        <v>11.166555178918529</v>
      </c>
      <c r="I129" s="275">
        <v>-1.3472076658838095</v>
      </c>
      <c r="J129" s="272">
        <v>-0.12064666715006421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86">
        <v>2.4966248019309267</v>
      </c>
      <c r="CS129" s="286">
        <v>2.9543745047438823</v>
      </c>
      <c r="CT129" s="351">
        <v>6.0557440176033754</v>
      </c>
      <c r="CU129" s="351">
        <v>3.2623413588929968</v>
      </c>
      <c r="CV129" s="351">
        <v>3.16210302215638</v>
      </c>
      <c r="CW129" s="351">
        <v>2.6352456879726303</v>
      </c>
      <c r="CX129" s="351">
        <v>3.3919108434704146</v>
      </c>
      <c r="CY129" s="351">
        <v>3.4827719913228892</v>
      </c>
      <c r="CZ129" s="351">
        <v>3.3094548942492201</v>
      </c>
      <c r="DA129" s="351">
        <v>3.2440739744729967</v>
      </c>
      <c r="DB129" s="351">
        <v>3.1449516154996964</v>
      </c>
      <c r="DC129" s="351">
        <v>9.0931528320846038</v>
      </c>
      <c r="DD129" s="351">
        <v>2.8353095701839139</v>
      </c>
      <c r="DE129" s="351">
        <v>2.3878060745196641</v>
      </c>
      <c r="DF129" s="351">
        <v>5.0150712032833722</v>
      </c>
      <c r="DG129" s="351">
        <v>2.1823008591891035</v>
      </c>
      <c r="DH129" s="351">
        <v>2.0566707577118142</v>
      </c>
      <c r="DI129" s="351">
        <v>2.5941335356997004</v>
      </c>
      <c r="DJ129" s="351">
        <v>2.4047749176965549</v>
      </c>
      <c r="DK129" s="351">
        <v>2.7275995546942955</v>
      </c>
      <c r="DL129" s="351">
        <v>2.5977718607896803</v>
      </c>
      <c r="DM129" s="351">
        <v>2.5352639216079815</v>
      </c>
      <c r="DN129" s="351">
        <v>2.7184921369922295</v>
      </c>
      <c r="DO129" s="351">
        <v>2.3511597556125281</v>
      </c>
      <c r="DP129" s="351">
        <v>2.1203702583598867</v>
      </c>
      <c r="DQ129" s="351">
        <v>2.0206286483320945</v>
      </c>
      <c r="DR129" s="351">
        <v>2.1006778318009038</v>
      </c>
      <c r="DS129" s="351">
        <v>11.29719059607025</v>
      </c>
      <c r="DT129" s="351">
        <v>2.2084683813140411</v>
      </c>
      <c r="DU129" s="351">
        <v>1.8621919611219826</v>
      </c>
      <c r="DV129" s="351">
        <v>2.3267549904102323</v>
      </c>
      <c r="DW129" s="351">
        <v>2.4194108078813374</v>
      </c>
      <c r="DX129" s="351">
        <v>2.4219786725624637</v>
      </c>
      <c r="DY129" s="351">
        <v>2.1729325335654401</v>
      </c>
      <c r="DZ129" s="351">
        <v>2.5597060766891051</v>
      </c>
      <c r="EA129" s="351">
        <v>2.4216324831706832</v>
      </c>
      <c r="EB129" s="351">
        <v>2.5608735223647723</v>
      </c>
      <c r="EC129" s="351">
        <v>2.2908109764961964</v>
      </c>
      <c r="ED129" s="351">
        <v>8.0252737772835907</v>
      </c>
      <c r="EE129" s="351">
        <v>2.2277703604576637</v>
      </c>
      <c r="EF129" s="351">
        <v>0.99684747402832397</v>
      </c>
      <c r="EG129" s="351">
        <v>2.3072797757438241</v>
      </c>
      <c r="EH129" s="351">
        <v>2.3526292525917443</v>
      </c>
      <c r="EI129" s="351">
        <v>2.6682798077599479</v>
      </c>
      <c r="EJ129" s="351">
        <v>2.627383101334309</v>
      </c>
      <c r="EK129" s="351">
        <v>2.5686242080358528</v>
      </c>
      <c r="EL129" s="351">
        <v>2.6004691451150101</v>
      </c>
      <c r="EM129" s="351">
        <v>2.5297784238199821</v>
      </c>
      <c r="EN129" s="351">
        <v>2.6119812655577439</v>
      </c>
      <c r="EO129" s="351">
        <v>2.5116968842162857</v>
      </c>
      <c r="EP129" s="351">
        <v>2.178164397112706</v>
      </c>
      <c r="EQ129" s="351">
        <v>2.1946180209549846</v>
      </c>
      <c r="ER129" s="351">
        <v>1.6700946110768098</v>
      </c>
      <c r="ES129" s="351">
        <v>2.1625581434807448</v>
      </c>
      <c r="ET129" s="351">
        <v>2.6836330858408233</v>
      </c>
      <c r="EU129" s="351">
        <v>2.8123847927677756</v>
      </c>
      <c r="EV129" s="351">
        <v>2.5058343007008554</v>
      </c>
      <c r="EW129" s="351">
        <v>2.1723746198222478</v>
      </c>
      <c r="EX129" s="351">
        <v>2.3172922116562527</v>
      </c>
      <c r="EY129" s="351">
        <v>2.3751038375797817</v>
      </c>
      <c r="EZ129" s="351">
        <v>2.1138176548069256</v>
      </c>
      <c r="FA129" s="351">
        <v>2.1454770737803113</v>
      </c>
      <c r="FB129" s="351">
        <v>1.9563260735085759</v>
      </c>
      <c r="FC129" s="351">
        <v>2.0283072951932257</v>
      </c>
      <c r="FD129" s="351">
        <v>1.5754194157456796</v>
      </c>
      <c r="FE129" s="351">
        <v>1.9109391733682504</v>
      </c>
      <c r="FF129" s="351">
        <v>2.4667018849352047</v>
      </c>
      <c r="FG129" s="351">
        <v>2.0760635274053167</v>
      </c>
      <c r="FH129" s="351">
        <v>1.7246591791610142</v>
      </c>
      <c r="FI129" s="351">
        <v>2.2914866406790519</v>
      </c>
      <c r="FJ129" s="351">
        <v>1.6250433150686865</v>
      </c>
      <c r="FK129" s="351">
        <v>1.7070204201882082</v>
      </c>
      <c r="FL129" s="351">
        <v>1.8351437220529596</v>
      </c>
      <c r="FM129" s="351">
        <v>1.5407896876062135</v>
      </c>
      <c r="FN129" s="351">
        <v>1.705704202535963</v>
      </c>
      <c r="FO129" s="351">
        <v>2.3625505823274624</v>
      </c>
      <c r="FP129" s="351">
        <v>2.3573278197935044</v>
      </c>
      <c r="FQ129" s="389"/>
      <c r="FR129" s="22">
        <v>8.8324477806459427</v>
      </c>
      <c r="FS129" s="22">
        <v>9.2853843745127111</v>
      </c>
      <c r="FT129" s="22">
        <v>10.808510683257889</v>
      </c>
      <c r="FU129" s="22">
        <v>11.518515455239461</v>
      </c>
      <c r="FV129" s="22">
        <v>11.663958765861754</v>
      </c>
      <c r="FW129" s="22">
        <v>24.548164259815177</v>
      </c>
      <c r="FX129" s="22">
        <v>34.280278085314059</v>
      </c>
      <c r="FY129" s="296">
        <v>46.232749544400015</v>
      </c>
      <c r="FZ129" s="351">
        <v>32.406354147980835</v>
      </c>
      <c r="GA129" s="351">
        <v>35.931943241278425</v>
      </c>
      <c r="GB129" s="351">
        <v>33.756019825031217</v>
      </c>
      <c r="GC129" s="351">
        <v>28.19573617076701</v>
      </c>
      <c r="GD129" s="351">
        <f>'EDE''s'!C129</f>
        <v>9.8015160143161033</v>
      </c>
      <c r="GE129" s="351">
        <f>'EDE''s'!D129</f>
        <v>9.8193475130347192</v>
      </c>
      <c r="GF129" s="393"/>
      <c r="GG129" s="393"/>
      <c r="GH129" s="393"/>
      <c r="GI129" s="393"/>
      <c r="GJ129" s="393"/>
      <c r="GK129" s="393"/>
      <c r="GL129" s="393"/>
      <c r="GM129" s="393"/>
    </row>
    <row r="130" spans="1:195" ht="13.8" x14ac:dyDescent="0.3">
      <c r="A130" s="46"/>
      <c r="B130" s="252" t="s">
        <v>19</v>
      </c>
      <c r="C130" s="275">
        <v>2.28747585691083</v>
      </c>
      <c r="D130" s="275">
        <v>2.6132277842086209</v>
      </c>
      <c r="E130" s="275">
        <v>-0.3257519272977909</v>
      </c>
      <c r="F130" s="272">
        <v>-0.12465500683341321</v>
      </c>
      <c r="G130" s="271"/>
      <c r="H130" s="275">
        <v>3.6664764412779345</v>
      </c>
      <c r="I130" s="275">
        <v>-1.0532486570693136</v>
      </c>
      <c r="J130" s="272">
        <v>-0.28726453693023274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86">
        <v>1.2229148351214723</v>
      </c>
      <c r="CS130" s="286">
        <v>1.040961852714567</v>
      </c>
      <c r="CT130" s="351">
        <v>1.144306627024148</v>
      </c>
      <c r="CU130" s="351">
        <v>1.1343018827352331</v>
      </c>
      <c r="CV130" s="351">
        <v>1.078344617110738</v>
      </c>
      <c r="CW130" s="351">
        <v>1.1706378511060636</v>
      </c>
      <c r="CX130" s="351">
        <v>1.1520926541216885</v>
      </c>
      <c r="CY130" s="351">
        <v>1.0922569115834637</v>
      </c>
      <c r="CZ130" s="351">
        <v>1.2638679057317228</v>
      </c>
      <c r="DA130" s="351">
        <v>1.3173297662860084</v>
      </c>
      <c r="DB130" s="351">
        <v>1.5159559207800932</v>
      </c>
      <c r="DC130" s="351">
        <v>1.4135854203937517</v>
      </c>
      <c r="DD130" s="351">
        <v>1.3560680899817883</v>
      </c>
      <c r="DE130" s="351">
        <v>1.3611377334309385</v>
      </c>
      <c r="DF130" s="351">
        <v>1.1383649138156948</v>
      </c>
      <c r="DG130" s="351">
        <v>1.272243395426254</v>
      </c>
      <c r="DH130" s="351">
        <v>1.3638169244649054</v>
      </c>
      <c r="DI130" s="351">
        <v>1.3509180742496514</v>
      </c>
      <c r="DJ130" s="351">
        <v>0.84054926342361291</v>
      </c>
      <c r="DK130" s="351">
        <v>0.90731045236062946</v>
      </c>
      <c r="DL130" s="351">
        <v>1.3243158983751253</v>
      </c>
      <c r="DM130" s="351">
        <v>0.4179822344735884</v>
      </c>
      <c r="DN130" s="351">
        <v>1.5137558151520083</v>
      </c>
      <c r="DO130" s="351">
        <v>1.0259737385959462</v>
      </c>
      <c r="DP130" s="351">
        <v>1.0478780733799073</v>
      </c>
      <c r="DQ130" s="351">
        <v>0.77605960660732609</v>
      </c>
      <c r="DR130" s="351">
        <v>0.69507325056820102</v>
      </c>
      <c r="DS130" s="351">
        <v>0.23247949097521908</v>
      </c>
      <c r="DT130" s="351">
        <v>1.3659716526523322</v>
      </c>
      <c r="DU130" s="351">
        <v>0.84755383468140943</v>
      </c>
      <c r="DV130" s="351">
        <v>0.39379587085376161</v>
      </c>
      <c r="DW130" s="351">
        <v>1.4264395418238562</v>
      </c>
      <c r="DX130" s="351">
        <v>1.3881110520104054</v>
      </c>
      <c r="DY130" s="351">
        <v>1.4962975096544411</v>
      </c>
      <c r="DZ130" s="351">
        <v>0.89259254190974813</v>
      </c>
      <c r="EA130" s="351">
        <v>0.93190266520613441</v>
      </c>
      <c r="EB130" s="351">
        <v>0.90802748287382307</v>
      </c>
      <c r="EC130" s="351">
        <v>0.73774564970677192</v>
      </c>
      <c r="ED130" s="351">
        <v>0.52211620613653276</v>
      </c>
      <c r="EE130" s="351">
        <v>0.83137261316970112</v>
      </c>
      <c r="EF130" s="351">
        <v>1.0618613081853545</v>
      </c>
      <c r="EG130" s="351">
        <v>0.85987353714045778</v>
      </c>
      <c r="EH130" s="351">
        <v>0.86081195452590553</v>
      </c>
      <c r="EI130" s="351">
        <v>0.89062518661237</v>
      </c>
      <c r="EJ130" s="351">
        <v>0.83893627121334413</v>
      </c>
      <c r="EK130" s="351">
        <v>1.012546821337438</v>
      </c>
      <c r="EL130" s="351">
        <v>1.0199362724162129</v>
      </c>
      <c r="EM130" s="351">
        <v>0.91385526155637264</v>
      </c>
      <c r="EN130" s="351">
        <v>0.8768421464696865</v>
      </c>
      <c r="EO130" s="351">
        <v>0.73836491993659381</v>
      </c>
      <c r="EP130" s="351">
        <v>0.63904472700408821</v>
      </c>
      <c r="EQ130" s="351">
        <v>0.46398079015680271</v>
      </c>
      <c r="ER130" s="351">
        <v>0.94824385771076369</v>
      </c>
      <c r="ES130" s="351">
        <v>0.45435135573648533</v>
      </c>
      <c r="ET130" s="351">
        <v>0.44697174214845437</v>
      </c>
      <c r="EU130" s="351">
        <v>0.20111969300323002</v>
      </c>
      <c r="EV130" s="351">
        <v>1.0247861065409754</v>
      </c>
      <c r="EW130" s="351">
        <v>0.56412983886687018</v>
      </c>
      <c r="EX130" s="351">
        <v>0.81859775662302647</v>
      </c>
      <c r="EY130" s="351">
        <v>0.7780085226200969</v>
      </c>
      <c r="EZ130" s="351">
        <v>0.82244511486712479</v>
      </c>
      <c r="FA130" s="351">
        <v>0.40484902128860806</v>
      </c>
      <c r="FB130" s="351">
        <v>0.37846830995721631</v>
      </c>
      <c r="FC130" s="351">
        <v>0.62485281117231717</v>
      </c>
      <c r="FD130" s="351">
        <v>0.38261252692335446</v>
      </c>
      <c r="FE130" s="351">
        <v>0.45163282264756033</v>
      </c>
      <c r="FF130" s="351">
        <v>0.49583678639615636</v>
      </c>
      <c r="FG130" s="351">
        <v>0.11209159451271634</v>
      </c>
      <c r="FH130" s="351">
        <v>0.92841862594478408</v>
      </c>
      <c r="FI130" s="351">
        <v>0.62300504121980183</v>
      </c>
      <c r="FJ130" s="351">
        <v>0.5507876771811796</v>
      </c>
      <c r="FK130" s="351">
        <v>0.5846439042268996</v>
      </c>
      <c r="FL130" s="351">
        <v>0.63625944571055082</v>
      </c>
      <c r="FM130" s="351">
        <v>0.45757066168170313</v>
      </c>
      <c r="FN130" s="351">
        <v>0.45041418346816259</v>
      </c>
      <c r="FO130" s="351">
        <v>0.48706447195607322</v>
      </c>
      <c r="FP130" s="351">
        <v>0.25616709409434019</v>
      </c>
      <c r="FQ130" s="389"/>
      <c r="FR130" s="22">
        <v>13.46522225592717</v>
      </c>
      <c r="FS130" s="22">
        <v>13.479420407294787</v>
      </c>
      <c r="FT130" s="22">
        <v>14.701255677753368</v>
      </c>
      <c r="FU130" s="22">
        <v>16.446692515800322</v>
      </c>
      <c r="FV130" s="22">
        <v>16.297473604113147</v>
      </c>
      <c r="FW130" s="22">
        <v>15.404238886340838</v>
      </c>
      <c r="FX130" s="22">
        <v>15.897603463003989</v>
      </c>
      <c r="FY130" s="296">
        <v>14.546556244708949</v>
      </c>
      <c r="FZ130" s="351">
        <v>13.872436533750143</v>
      </c>
      <c r="GA130" s="351">
        <v>11.494155090322744</v>
      </c>
      <c r="GB130" s="351">
        <v>10.457708564874284</v>
      </c>
      <c r="GC130" s="351">
        <v>7.9544414568170732</v>
      </c>
      <c r="GD130" s="351">
        <f>'EDE''s'!C130</f>
        <v>2.28747585691083</v>
      </c>
      <c r="GE130" s="351">
        <f>'EDE''s'!D130</f>
        <v>2.6132277842086209</v>
      </c>
      <c r="GF130" s="393"/>
      <c r="GG130" s="393"/>
      <c r="GH130" s="393"/>
      <c r="GI130" s="393"/>
      <c r="GJ130" s="393"/>
      <c r="GK130" s="393"/>
      <c r="GL130" s="393"/>
      <c r="GM130" s="393"/>
    </row>
    <row r="131" spans="1:195" ht="13.8" x14ac:dyDescent="0.3">
      <c r="A131" s="46"/>
      <c r="B131" s="252" t="s">
        <v>20</v>
      </c>
      <c r="C131" s="275">
        <v>4.7645066246475736</v>
      </c>
      <c r="D131" s="275">
        <v>3.2343177752521912</v>
      </c>
      <c r="E131" s="275">
        <v>1.5301888493953824</v>
      </c>
      <c r="F131" s="272">
        <v>0.47311023706570332</v>
      </c>
      <c r="G131" s="271"/>
      <c r="H131" s="275">
        <v>3.6320270961468202</v>
      </c>
      <c r="I131" s="275">
        <v>-0.39770932089462896</v>
      </c>
      <c r="J131" s="272">
        <v>-0.10950064808617607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86">
        <v>0.85542210350013381</v>
      </c>
      <c r="CS131" s="286">
        <v>0.82583373141014138</v>
      </c>
      <c r="CT131" s="351">
        <v>0.84064072199155637</v>
      </c>
      <c r="CU131" s="351">
        <v>0.83638435124908672</v>
      </c>
      <c r="CV131" s="351">
        <v>0.80688727500490187</v>
      </c>
      <c r="CW131" s="351">
        <v>0.85569493261461915</v>
      </c>
      <c r="CX131" s="351">
        <v>0.84389630847166519</v>
      </c>
      <c r="CY131" s="351">
        <v>0.88484545853702012</v>
      </c>
      <c r="CZ131" s="351">
        <v>0.77534186262577265</v>
      </c>
      <c r="DA131" s="351">
        <v>0.90022929511102112</v>
      </c>
      <c r="DB131" s="351">
        <v>0.87825652048861003</v>
      </c>
      <c r="DC131" s="351">
        <v>1.0422235803154212</v>
      </c>
      <c r="DD131" s="351">
        <v>0.5556156418598287</v>
      </c>
      <c r="DE131" s="351">
        <v>0.58823090507866782</v>
      </c>
      <c r="DF131" s="351">
        <v>0.70796473290896333</v>
      </c>
      <c r="DG131" s="351">
        <v>0.74356439154642318</v>
      </c>
      <c r="DH131" s="351">
        <v>0.71155534125066933</v>
      </c>
      <c r="DI131" s="351">
        <v>0.79378417500620979</v>
      </c>
      <c r="DJ131" s="351">
        <v>0.7661649670260321</v>
      </c>
      <c r="DK131" s="351">
        <v>0.86191000105561189</v>
      </c>
      <c r="DL131" s="351">
        <v>0.86945781926463639</v>
      </c>
      <c r="DM131" s="351">
        <v>0.83686072015454283</v>
      </c>
      <c r="DN131" s="351">
        <v>0.83212036932077615</v>
      </c>
      <c r="DO131" s="351">
        <v>1.0934221989021733</v>
      </c>
      <c r="DP131" s="351">
        <v>1.0432119079725846</v>
      </c>
      <c r="DQ131" s="351">
        <v>0.64585247221863895</v>
      </c>
      <c r="DR131" s="351">
        <v>0.92087338580989986</v>
      </c>
      <c r="DS131" s="351">
        <v>0.7281438316994292</v>
      </c>
      <c r="DT131" s="351">
        <v>0.68513558554546583</v>
      </c>
      <c r="DU131" s="351">
        <v>0.76749075928695298</v>
      </c>
      <c r="DV131" s="351">
        <v>0.79238543162021702</v>
      </c>
      <c r="DW131" s="351">
        <v>0.77521887824869884</v>
      </c>
      <c r="DX131" s="351">
        <v>1.0499323196335668</v>
      </c>
      <c r="DY131" s="351">
        <v>0.581443610660904</v>
      </c>
      <c r="DZ131" s="351">
        <v>0.83314069468960339</v>
      </c>
      <c r="EA131" s="351">
        <v>0.7590493059151564</v>
      </c>
      <c r="EB131" s="351">
        <v>0.70430223856154006</v>
      </c>
      <c r="EC131" s="351">
        <v>0.69807924368732632</v>
      </c>
      <c r="ED131" s="351">
        <v>0.70659512001614455</v>
      </c>
      <c r="EE131" s="351">
        <v>0.75447832961441996</v>
      </c>
      <c r="EF131" s="351">
        <v>0.81740370159419518</v>
      </c>
      <c r="EG131" s="351">
        <v>0.75240732617485118</v>
      </c>
      <c r="EH131" s="351">
        <v>0.82299822883547746</v>
      </c>
      <c r="EI131" s="351">
        <v>0.84830659298571964</v>
      </c>
      <c r="EJ131" s="351">
        <v>0.85633211226546035</v>
      </c>
      <c r="EK131" s="351">
        <v>0.83273059322901455</v>
      </c>
      <c r="EL131" s="351">
        <v>0.86508385919185304</v>
      </c>
      <c r="EM131" s="351">
        <v>0.85693941527342554</v>
      </c>
      <c r="EN131" s="351">
        <v>0.75639482663824698</v>
      </c>
      <c r="EO131" s="351">
        <v>0.76686936061697353</v>
      </c>
      <c r="EP131" s="351">
        <v>0.59305270483765016</v>
      </c>
      <c r="EQ131" s="351">
        <v>0.97443790402181463</v>
      </c>
      <c r="ER131" s="351">
        <v>0.54127230003213489</v>
      </c>
      <c r="ES131" s="351">
        <v>0.6030695401594538</v>
      </c>
      <c r="ET131" s="351">
        <v>0.61866163968929744</v>
      </c>
      <c r="EU131" s="351">
        <v>0.6593271360590397</v>
      </c>
      <c r="EV131" s="351">
        <v>0.66185721327007729</v>
      </c>
      <c r="EW131" s="351">
        <v>0.80881972889145748</v>
      </c>
      <c r="EX131" s="351">
        <v>0.73898849482271289</v>
      </c>
      <c r="EY131" s="351">
        <v>0.74013659599351123</v>
      </c>
      <c r="EZ131" s="351">
        <v>0.71526961608053985</v>
      </c>
      <c r="FA131" s="351">
        <v>0.55543822689029343</v>
      </c>
      <c r="FB131" s="351">
        <v>0.6394036836095649</v>
      </c>
      <c r="FC131" s="351">
        <v>0.66483935092343671</v>
      </c>
      <c r="FD131" s="351">
        <v>0.65936689774835622</v>
      </c>
      <c r="FE131" s="351">
        <v>0.70205341229356966</v>
      </c>
      <c r="FF131" s="351">
        <v>0.75077155270685159</v>
      </c>
      <c r="FG131" s="351">
        <v>0.85509179282349002</v>
      </c>
      <c r="FH131" s="351">
        <v>0.73228839673003387</v>
      </c>
      <c r="FI131" s="351">
        <v>1.2359748986536105</v>
      </c>
      <c r="FJ131" s="351">
        <v>1.0754592827071168</v>
      </c>
      <c r="FK131" s="351">
        <v>1.0344142277567745</v>
      </c>
      <c r="FL131" s="351">
        <v>0.79781991471937974</v>
      </c>
      <c r="FM131" s="351">
        <v>0.85421072183938807</v>
      </c>
      <c r="FN131" s="351">
        <v>1.0706424858170758</v>
      </c>
      <c r="FO131" s="351">
        <v>1.2744860415319317</v>
      </c>
      <c r="FP131" s="351">
        <v>0.7673474607397982</v>
      </c>
      <c r="FQ131" s="389"/>
      <c r="FR131" s="22">
        <v>8.0919869639137243</v>
      </c>
      <c r="FS131" s="22">
        <v>8.7833989913993751</v>
      </c>
      <c r="FT131" s="22">
        <v>10.742139726062227</v>
      </c>
      <c r="FU131" s="22">
        <v>13.084610440038237</v>
      </c>
      <c r="FV131" s="22">
        <v>12.750494053991073</v>
      </c>
      <c r="FW131" s="22">
        <v>67.3671885846273</v>
      </c>
      <c r="FX131" s="22">
        <v>10.5855217439676</v>
      </c>
      <c r="FY131" s="296">
        <v>10.345656141319949</v>
      </c>
      <c r="FZ131" s="351">
        <v>9.3606512633745353</v>
      </c>
      <c r="GA131" s="351">
        <v>9.581878183301118</v>
      </c>
      <c r="GB131" s="351">
        <v>9.5156567614294278</v>
      </c>
      <c r="GC131" s="351">
        <v>8.4628874450323703</v>
      </c>
      <c r="GD131" s="351">
        <f>'EDE''s'!C131</f>
        <v>4.7645066246475736</v>
      </c>
      <c r="GE131" s="351">
        <f>'EDE''s'!D131</f>
        <v>3.2343177752521912</v>
      </c>
      <c r="GF131" s="393"/>
      <c r="GG131" s="393"/>
      <c r="GH131" s="393"/>
      <c r="GI131" s="393"/>
      <c r="GJ131" s="393"/>
      <c r="GK131" s="393"/>
      <c r="GL131" s="393"/>
      <c r="GM131" s="393"/>
    </row>
    <row r="132" spans="1:195" ht="13.8" x14ac:dyDescent="0.3">
      <c r="A132" s="46"/>
      <c r="B132" s="251" t="s">
        <v>45</v>
      </c>
      <c r="C132" s="273">
        <v>7.3236953906895934</v>
      </c>
      <c r="D132" s="273">
        <v>9.9916318293385888</v>
      </c>
      <c r="E132" s="273">
        <v>-2.6679364386489954</v>
      </c>
      <c r="F132" s="276">
        <v>-0.26701708832135818</v>
      </c>
      <c r="G132" s="274"/>
      <c r="H132" s="273">
        <v>6.8629344137885964</v>
      </c>
      <c r="I132" s="273">
        <v>3.1286974155499925</v>
      </c>
      <c r="J132" s="276">
        <v>0.45588333312117935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85">
        <v>1.7899709288774432</v>
      </c>
      <c r="CS132" s="285">
        <v>1.188731204936669</v>
      </c>
      <c r="CT132" s="349">
        <v>2.0384703314166961</v>
      </c>
      <c r="CU132" s="349">
        <v>1.8237823508169813</v>
      </c>
      <c r="CV132" s="349">
        <v>2.2483525572624794</v>
      </c>
      <c r="CW132" s="349">
        <v>1.394161145164508</v>
      </c>
      <c r="CX132" s="349">
        <v>1.1894912062559064</v>
      </c>
      <c r="CY132" s="349">
        <v>1.6717420587346945</v>
      </c>
      <c r="CZ132" s="349">
        <v>2.6801893305746018</v>
      </c>
      <c r="DA132" s="349">
        <v>2.625129087748987</v>
      </c>
      <c r="DB132" s="349">
        <v>2.4549342939644943</v>
      </c>
      <c r="DC132" s="349">
        <v>2.3786952822525769</v>
      </c>
      <c r="DD132" s="349">
        <v>2.5023307725876505</v>
      </c>
      <c r="DE132" s="349">
        <v>2.7816403657131632</v>
      </c>
      <c r="DF132" s="349">
        <v>1.9193665003389426</v>
      </c>
      <c r="DG132" s="349">
        <v>1.4971063064943</v>
      </c>
      <c r="DH132" s="349">
        <v>2.3626419678036772</v>
      </c>
      <c r="DI132" s="349">
        <v>1.6880179978242156</v>
      </c>
      <c r="DJ132" s="349">
        <v>1.7201923191480408</v>
      </c>
      <c r="DK132" s="349">
        <v>1.9003632926392575</v>
      </c>
      <c r="DL132" s="349">
        <v>1.9102337221050867</v>
      </c>
      <c r="DM132" s="349">
        <v>1.9957914674742279</v>
      </c>
      <c r="DN132" s="349">
        <v>1.6928186434415708</v>
      </c>
      <c r="DO132" s="349">
        <v>1.687406865850797</v>
      </c>
      <c r="DP132" s="349">
        <v>2.827603356593392</v>
      </c>
      <c r="DQ132" s="349">
        <v>1.7067714584539495</v>
      </c>
      <c r="DR132" s="349">
        <v>2.2367304388279967</v>
      </c>
      <c r="DS132" s="349">
        <v>1.4244148685219931</v>
      </c>
      <c r="DT132" s="349">
        <v>1.6433297944866583</v>
      </c>
      <c r="DU132" s="349">
        <v>1.2827489598949939</v>
      </c>
      <c r="DV132" s="349">
        <v>2.2920919286669719</v>
      </c>
      <c r="DW132" s="349">
        <v>1.8611676751088331</v>
      </c>
      <c r="DX132" s="349">
        <v>1.6147193779166533</v>
      </c>
      <c r="DY132" s="349">
        <v>1.5540155890904415</v>
      </c>
      <c r="DZ132" s="349">
        <v>2.6304016534030614</v>
      </c>
      <c r="EA132" s="349">
        <v>1.6261598158274246</v>
      </c>
      <c r="EB132" s="349">
        <v>2.7747457236179658</v>
      </c>
      <c r="EC132" s="349">
        <v>1.2445236578506509</v>
      </c>
      <c r="ED132" s="349">
        <v>2.1274265972426112</v>
      </c>
      <c r="EE132" s="349">
        <v>2.028289712779868</v>
      </c>
      <c r="EF132" s="349">
        <v>1.695793632404385</v>
      </c>
      <c r="EG132" s="349">
        <v>1.4131376991613811</v>
      </c>
      <c r="EH132" s="349">
        <v>1.8810342973125587</v>
      </c>
      <c r="EI132" s="349">
        <v>2.1161967369650458</v>
      </c>
      <c r="EJ132" s="349">
        <v>1.4677686518595927</v>
      </c>
      <c r="EK132" s="349">
        <v>1.5226240033408658</v>
      </c>
      <c r="EL132" s="349">
        <v>0.82643541431136514</v>
      </c>
      <c r="EM132" s="349">
        <v>2.4088070378082107</v>
      </c>
      <c r="EN132" s="349">
        <v>1.2191968368230381</v>
      </c>
      <c r="EO132" s="349">
        <v>2.7094570226636963</v>
      </c>
      <c r="EP132" s="349">
        <v>1.0513823999444722</v>
      </c>
      <c r="EQ132" s="349">
        <v>0.84695706356026268</v>
      </c>
      <c r="ER132" s="349">
        <v>1.0359410907971274</v>
      </c>
      <c r="ES132" s="349">
        <v>1.2784225454161626</v>
      </c>
      <c r="ET132" s="349">
        <v>1.137967369528873</v>
      </c>
      <c r="EU132" s="349">
        <v>3.3866492748591464</v>
      </c>
      <c r="EV132" s="349">
        <v>0.72134729820017984</v>
      </c>
      <c r="EW132" s="349">
        <v>2.1604818748482879</v>
      </c>
      <c r="EX132" s="349">
        <v>1.6120134853250434</v>
      </c>
      <c r="EY132" s="349">
        <v>1.220108417490303</v>
      </c>
      <c r="EZ132" s="349">
        <v>0.65440801833792106</v>
      </c>
      <c r="FA132" s="349">
        <v>1.8842695747092093</v>
      </c>
      <c r="FB132" s="349">
        <v>1.9474067868517611</v>
      </c>
      <c r="FC132" s="349">
        <v>3.2250345623078296</v>
      </c>
      <c r="FD132" s="349">
        <v>2.2805128871318687</v>
      </c>
      <c r="FE132" s="349">
        <v>1.6706186417387292</v>
      </c>
      <c r="FF132" s="349">
        <v>1.6974463115806109</v>
      </c>
      <c r="FG132" s="349">
        <v>0.85931254310433192</v>
      </c>
      <c r="FH132" s="349">
        <v>1.3996466061917932</v>
      </c>
      <c r="FI132" s="349">
        <v>1.5161022508858673</v>
      </c>
      <c r="FJ132" s="349">
        <v>1.8075519968745593</v>
      </c>
      <c r="FK132" s="349">
        <v>1.5680795849586686</v>
      </c>
      <c r="FL132" s="349">
        <v>1.5762457588792134</v>
      </c>
      <c r="FM132" s="349">
        <v>1.4894567520961852</v>
      </c>
      <c r="FN132" s="349">
        <v>1.1083119296323054</v>
      </c>
      <c r="FO132" s="349">
        <v>1.4827307857101968</v>
      </c>
      <c r="FP132" s="349">
        <v>1.6669501643716924</v>
      </c>
      <c r="FQ132" s="389"/>
      <c r="FR132" s="28">
        <v>1.2660027563511556</v>
      </c>
      <c r="FS132" s="28">
        <v>7.8629224313740833</v>
      </c>
      <c r="FT132" s="28">
        <v>10.073871636015166</v>
      </c>
      <c r="FU132" s="28">
        <v>12.807913243178715</v>
      </c>
      <c r="FV132" s="28">
        <v>14.271680937911146</v>
      </c>
      <c r="FW132" s="28">
        <v>14.282126460309428</v>
      </c>
      <c r="FX132" s="28">
        <v>20.243337053884741</v>
      </c>
      <c r="FY132" s="295">
        <v>23.48364977800604</v>
      </c>
      <c r="FZ132" s="349">
        <v>23.657910221420931</v>
      </c>
      <c r="GA132" s="349">
        <v>22.700154916792364</v>
      </c>
      <c r="GB132" s="349">
        <v>21.5067831646545</v>
      </c>
      <c r="GC132" s="349">
        <v>18.379924679456593</v>
      </c>
      <c r="GD132" s="349">
        <f>'EDE''s'!C132</f>
        <v>7.3236953906895934</v>
      </c>
      <c r="GE132" s="349">
        <f>'EDE''s'!D132</f>
        <v>9.9916318293385888</v>
      </c>
      <c r="GF132" s="393"/>
      <c r="GG132" s="393"/>
      <c r="GH132" s="393"/>
      <c r="GI132" s="393"/>
      <c r="GJ132" s="393"/>
      <c r="GK132" s="393"/>
      <c r="GL132" s="393"/>
      <c r="GM132" s="393"/>
    </row>
    <row r="133" spans="1:195" ht="13.8" x14ac:dyDescent="0.3">
      <c r="A133" s="46"/>
      <c r="B133" s="252" t="s">
        <v>18</v>
      </c>
      <c r="C133" s="275">
        <v>2.6881115944229941</v>
      </c>
      <c r="D133" s="275">
        <v>1.3938995670277183</v>
      </c>
      <c r="E133" s="275">
        <v>1.2942120273952757</v>
      </c>
      <c r="F133" s="272">
        <v>0.92848298256881501</v>
      </c>
      <c r="G133" s="271"/>
      <c r="H133" s="275">
        <v>1.7300743970991181</v>
      </c>
      <c r="I133" s="275">
        <v>-0.33617483007139981</v>
      </c>
      <c r="J133" s="272">
        <v>-0.19431235479530648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86">
        <v>0.3215415979652731</v>
      </c>
      <c r="CS133" s="286">
        <v>0.15241592312687016</v>
      </c>
      <c r="CT133" s="351">
        <v>0.37241264893231524</v>
      </c>
      <c r="CU133" s="351">
        <v>0.19978901981716643</v>
      </c>
      <c r="CV133" s="351">
        <v>0.2457936526068078</v>
      </c>
      <c r="CW133" s="351">
        <v>0.35256812921777519</v>
      </c>
      <c r="CX133" s="351">
        <v>0.38525916382474618</v>
      </c>
      <c r="CY133" s="351">
        <v>0.31579576699512102</v>
      </c>
      <c r="CZ133" s="351">
        <v>0.27781847494076833</v>
      </c>
      <c r="DA133" s="351">
        <v>0.4323428498357666</v>
      </c>
      <c r="DB133" s="351">
        <v>0.51549559162296932</v>
      </c>
      <c r="DC133" s="351">
        <v>0.34737820564100858</v>
      </c>
      <c r="DD133" s="351">
        <v>0.31145353438899681</v>
      </c>
      <c r="DE133" s="351">
        <v>0.20331383399490349</v>
      </c>
      <c r="DF133" s="351">
        <v>0.18653668508341181</v>
      </c>
      <c r="DG133" s="351">
        <v>0.15812391037719686</v>
      </c>
      <c r="DH133" s="351">
        <v>0.43376070283769885</v>
      </c>
      <c r="DI133" s="351">
        <v>0.13809561116427119</v>
      </c>
      <c r="DJ133" s="351">
        <v>0.39732519910596897</v>
      </c>
      <c r="DK133" s="351">
        <v>0.3893276618193911</v>
      </c>
      <c r="DL133" s="351">
        <v>0.29861016832726328</v>
      </c>
      <c r="DM133" s="351">
        <v>0.33021838052490171</v>
      </c>
      <c r="DN133" s="351">
        <v>0.29353071254533258</v>
      </c>
      <c r="DO133" s="351">
        <v>0.32475386511654736</v>
      </c>
      <c r="DP133" s="351">
        <v>0.42896952299514512</v>
      </c>
      <c r="DQ133" s="351">
        <v>0.38748505870316791</v>
      </c>
      <c r="DR133" s="351">
        <v>0.31567113017093362</v>
      </c>
      <c r="DS133" s="351">
        <v>0.17716921933141894</v>
      </c>
      <c r="DT133" s="351">
        <v>0.29423362130128861</v>
      </c>
      <c r="DU133" s="351">
        <v>0.31863702835144825</v>
      </c>
      <c r="DV133" s="351">
        <v>0.4135470151951936</v>
      </c>
      <c r="DW133" s="351">
        <v>0.32641583493858539</v>
      </c>
      <c r="DX133" s="351">
        <v>0.30428150569497081</v>
      </c>
      <c r="DY133" s="351">
        <v>0.33798006549032555</v>
      </c>
      <c r="DZ133" s="351">
        <v>0.4720833005135876</v>
      </c>
      <c r="EA133" s="351">
        <v>0.35832517042620993</v>
      </c>
      <c r="EB133" s="351">
        <v>0.48826626442084642</v>
      </c>
      <c r="EC133" s="351">
        <v>0.26223618190724046</v>
      </c>
      <c r="ED133" s="351">
        <v>0.46723552750692471</v>
      </c>
      <c r="EE133" s="351">
        <v>0.92925318694075854</v>
      </c>
      <c r="EF133" s="351">
        <v>0.50073377878699965</v>
      </c>
      <c r="EG133" s="351">
        <v>0.23322926094297197</v>
      </c>
      <c r="EH133" s="351">
        <v>0.11340079154903744</v>
      </c>
      <c r="EI133" s="351">
        <v>0.35651998948378527</v>
      </c>
      <c r="EJ133" s="351">
        <v>0.48889813415255995</v>
      </c>
      <c r="EK133" s="351">
        <v>0.29322064454650926</v>
      </c>
      <c r="EL133" s="351">
        <v>0.3194307929465226</v>
      </c>
      <c r="EM133" s="351">
        <v>0.68012920542806476</v>
      </c>
      <c r="EN133" s="351">
        <v>0.35715867750985714</v>
      </c>
      <c r="EO133" s="351">
        <v>0.41542844259841638</v>
      </c>
      <c r="EP133" s="351">
        <v>0.36110392016911402</v>
      </c>
      <c r="EQ133" s="351">
        <v>0.21163960670384249</v>
      </c>
      <c r="ER133" s="351">
        <v>0.38474375011788842</v>
      </c>
      <c r="ES133" s="351">
        <v>0.39351506190265695</v>
      </c>
      <c r="ET133" s="351">
        <v>0.30476832818356953</v>
      </c>
      <c r="EU133" s="351">
        <v>0.63522063893604441</v>
      </c>
      <c r="EV133" s="351">
        <v>0.15477502170945109</v>
      </c>
      <c r="EW133" s="351">
        <v>0.57627815976018115</v>
      </c>
      <c r="EX133" s="351">
        <v>0.27017661088366335</v>
      </c>
      <c r="EY133" s="351">
        <v>0.15110430334035266</v>
      </c>
      <c r="EZ133" s="351">
        <v>7.3029566977609706E-2</v>
      </c>
      <c r="FA133" s="351">
        <v>0.22007247823040166</v>
      </c>
      <c r="FB133" s="351">
        <v>0.26346386638973884</v>
      </c>
      <c r="FC133" s="351">
        <v>0.24936185158818838</v>
      </c>
      <c r="FD133" s="351">
        <v>0.58797180384177994</v>
      </c>
      <c r="FE133" s="351">
        <v>0.36117130297060673</v>
      </c>
      <c r="FF133" s="351">
        <v>0.31033269860513746</v>
      </c>
      <c r="FG133" s="351">
        <v>0.30247445701855347</v>
      </c>
      <c r="FH133" s="351">
        <v>0.46939688033333921</v>
      </c>
      <c r="FI133" s="351">
        <v>0.80145283117644972</v>
      </c>
      <c r="FJ133" s="351">
        <v>0.47344684416377536</v>
      </c>
      <c r="FK133" s="351">
        <v>0.66530658123754161</v>
      </c>
      <c r="FL133" s="351">
        <v>0.3195519974021227</v>
      </c>
      <c r="FM133" s="351">
        <v>0.85867183026067151</v>
      </c>
      <c r="FN133" s="351">
        <v>0.69096453680477365</v>
      </c>
      <c r="FO133" s="351">
        <v>0.45020182332009084</v>
      </c>
      <c r="FP133" s="351">
        <v>0.36872140663533565</v>
      </c>
      <c r="FQ133" s="389"/>
      <c r="FR133" s="22">
        <v>1.1142001906795</v>
      </c>
      <c r="FS133" s="22">
        <v>5.8247150696729566</v>
      </c>
      <c r="FT133" s="22">
        <v>6.0286905565316928</v>
      </c>
      <c r="FU133" s="22">
        <v>6.0695217412914593</v>
      </c>
      <c r="FV133" s="22">
        <v>6.1878750565996654</v>
      </c>
      <c r="FW133" s="22">
        <v>5.8279275740662477</v>
      </c>
      <c r="FX133" s="22">
        <v>5.0642873671817528</v>
      </c>
      <c r="FY133" s="296">
        <v>3.9186110245265882</v>
      </c>
      <c r="FZ133" s="351">
        <v>3.4650502652858846</v>
      </c>
      <c r="GA133" s="351">
        <v>4.1347984731122747</v>
      </c>
      <c r="GB133" s="351">
        <v>5.1325537586122207</v>
      </c>
      <c r="GC133" s="351">
        <v>4.2159125218150368</v>
      </c>
      <c r="GD133" s="351">
        <f>'EDE''s'!C133</f>
        <v>2.6881115944229941</v>
      </c>
      <c r="GE133" s="351">
        <f>'EDE''s'!D133</f>
        <v>1.3938995670277183</v>
      </c>
      <c r="GF133" s="393"/>
      <c r="GG133" s="393"/>
      <c r="GH133" s="393"/>
      <c r="GI133" s="393"/>
      <c r="GJ133" s="393"/>
      <c r="GK133" s="393"/>
      <c r="GL133" s="393"/>
      <c r="GM133" s="393"/>
    </row>
    <row r="134" spans="1:195" ht="13.8" x14ac:dyDescent="0.3">
      <c r="A134" s="46"/>
      <c r="B134" s="252" t="s">
        <v>19</v>
      </c>
      <c r="C134" s="275">
        <v>3.4789399224008144</v>
      </c>
      <c r="D134" s="275">
        <v>5.1721906323683706</v>
      </c>
      <c r="E134" s="275">
        <v>-1.6932507099675562</v>
      </c>
      <c r="F134" s="272">
        <v>-0.32737592836793966</v>
      </c>
      <c r="G134" s="271"/>
      <c r="H134" s="275">
        <v>1.9950184747570188</v>
      </c>
      <c r="I134" s="275">
        <v>3.1771721576113521</v>
      </c>
      <c r="J134" s="272">
        <v>1.5925527496672995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86">
        <v>0.9776266975909671</v>
      </c>
      <c r="CS134" s="286">
        <v>7.1985694014099965E-3</v>
      </c>
      <c r="CT134" s="351">
        <v>0.91203988701008964</v>
      </c>
      <c r="CU134" s="351">
        <v>0.80311641473388096</v>
      </c>
      <c r="CV134" s="351">
        <v>1.2326088693623232</v>
      </c>
      <c r="CW134" s="351">
        <v>0.29821712769928271</v>
      </c>
      <c r="CX134" s="351">
        <v>5.6244779606257185E-2</v>
      </c>
      <c r="CY134" s="351">
        <v>0.18742307547042675</v>
      </c>
      <c r="CZ134" s="351">
        <v>1.3708856505643798</v>
      </c>
      <c r="DA134" s="351">
        <v>1.1032455422410101</v>
      </c>
      <c r="DB134" s="351">
        <v>1.0032539206427227</v>
      </c>
      <c r="DC134" s="351">
        <v>1.012830886626116</v>
      </c>
      <c r="DD134" s="351">
        <v>1.1848824787999006</v>
      </c>
      <c r="DE134" s="351">
        <v>1.7523046475080684</v>
      </c>
      <c r="DF134" s="351">
        <v>0.49419337713155048</v>
      </c>
      <c r="DG134" s="351">
        <v>0.45064438751349034</v>
      </c>
      <c r="DH134" s="351">
        <v>1.0176884538058228</v>
      </c>
      <c r="DI134" s="351">
        <v>0.63541572688383863</v>
      </c>
      <c r="DJ134" s="351">
        <v>0.39711028554299233</v>
      </c>
      <c r="DK134" s="351">
        <v>0.41681401753005032</v>
      </c>
      <c r="DL134" s="351">
        <v>0.90729671023436431</v>
      </c>
      <c r="DM134" s="351">
        <v>0.56370382826151866</v>
      </c>
      <c r="DN134" s="351">
        <v>0.24931049982314663</v>
      </c>
      <c r="DO134" s="351">
        <v>0.36762938939232398</v>
      </c>
      <c r="DP134" s="351">
        <v>0.99977155484380908</v>
      </c>
      <c r="DQ134" s="351">
        <v>0.64335655559669247</v>
      </c>
      <c r="DR134" s="351">
        <v>0.13250753570749296</v>
      </c>
      <c r="DS134" s="351">
        <v>0.20332042415326199</v>
      </c>
      <c r="DT134" s="351">
        <v>0.38032323920320721</v>
      </c>
      <c r="DU134" s="351">
        <v>0.3565066318537683</v>
      </c>
      <c r="DV134" s="351">
        <v>0.48425287348315288</v>
      </c>
      <c r="DW134" s="351">
        <v>0.31063735022904787</v>
      </c>
      <c r="DX134" s="351">
        <v>0.29842049474079096</v>
      </c>
      <c r="DY134" s="351">
        <v>0.20468977975794866</v>
      </c>
      <c r="DZ134" s="351">
        <v>0.71562233693335331</v>
      </c>
      <c r="EA134" s="351">
        <v>0.34278917716779522</v>
      </c>
      <c r="EB134" s="351">
        <v>1.0837257283604727</v>
      </c>
      <c r="EC134" s="351">
        <v>0.27732065122470528</v>
      </c>
      <c r="ED134" s="351">
        <v>0.18843433707926566</v>
      </c>
      <c r="EE134" s="351">
        <v>0.32370656880442866</v>
      </c>
      <c r="EF134" s="351">
        <v>0.18937906326364043</v>
      </c>
      <c r="EG134" s="351">
        <v>0.23747622130339047</v>
      </c>
      <c r="EH134" s="351">
        <v>0.84341142148837511</v>
      </c>
      <c r="EI134" s="351">
        <v>0.62245490660396741</v>
      </c>
      <c r="EJ134" s="351">
        <v>0.44931459152085668</v>
      </c>
      <c r="EK134" s="351">
        <v>0.12740297357086255</v>
      </c>
      <c r="EL134" s="351">
        <v>2.7794805234059208E-2</v>
      </c>
      <c r="EM134" s="351">
        <v>3.1222138014976319E-2</v>
      </c>
      <c r="EN134" s="351">
        <v>8.6480582574197024E-2</v>
      </c>
      <c r="EO134" s="351">
        <v>1.6231124221719238</v>
      </c>
      <c r="EP134" s="351">
        <v>0.21096089046854324</v>
      </c>
      <c r="EQ134" s="351">
        <v>1.0496746512317833E-2</v>
      </c>
      <c r="ER134" s="351">
        <v>6.3967833030037155E-2</v>
      </c>
      <c r="ES134" s="351">
        <v>7.73505098963844E-3</v>
      </c>
      <c r="ET134" s="351">
        <v>0.25062818547369792</v>
      </c>
      <c r="EU134" s="351">
        <v>1.8542920844300963</v>
      </c>
      <c r="EV134" s="351">
        <v>0.13700750567969983</v>
      </c>
      <c r="EW134" s="351">
        <v>0.86850180761654971</v>
      </c>
      <c r="EX134" s="351">
        <v>0.8741091492653249</v>
      </c>
      <c r="EY134" s="351">
        <v>0.1982998144280928</v>
      </c>
      <c r="EZ134" s="351">
        <v>9.0726971165135964E-2</v>
      </c>
      <c r="FA134" s="351">
        <v>1.0771772466764089</v>
      </c>
      <c r="FB134" s="351">
        <v>0.77556542158470232</v>
      </c>
      <c r="FC134" s="351">
        <v>2.2071811107091328</v>
      </c>
      <c r="FD134" s="351">
        <v>1.0215398822329904</v>
      </c>
      <c r="FE134" s="351">
        <v>0.639364993313004</v>
      </c>
      <c r="FF134" s="351">
        <v>1.1560887705050737</v>
      </c>
      <c r="FG134" s="351">
        <v>0.25916241121918537</v>
      </c>
      <c r="FH134" s="351">
        <v>0.67311660793882899</v>
      </c>
      <c r="FI134" s="351">
        <v>0.44320144124032768</v>
      </c>
      <c r="FJ134" s="351">
        <v>1.0591551417802036</v>
      </c>
      <c r="FK134" s="351">
        <v>0.56734939372044479</v>
      </c>
      <c r="FL134" s="351">
        <v>1.0244307362975207</v>
      </c>
      <c r="FM134" s="351">
        <v>0.35832383378445726</v>
      </c>
      <c r="FN134" s="351">
        <v>0.13937360733393689</v>
      </c>
      <c r="FO134" s="351">
        <v>0.84160809606365117</v>
      </c>
      <c r="FP134" s="351">
        <v>1.1152036489212485</v>
      </c>
      <c r="FQ134" s="389"/>
      <c r="FR134" s="22">
        <v>0.15180256567165551</v>
      </c>
      <c r="FS134" s="22">
        <v>0.55940540035634922</v>
      </c>
      <c r="FT134" s="22">
        <v>1.4675164599640818</v>
      </c>
      <c r="FU134" s="22">
        <v>3.7981796569547335</v>
      </c>
      <c r="FV134" s="22">
        <v>4.813068088599338</v>
      </c>
      <c r="FW134" s="22">
        <v>4.0638994942458169</v>
      </c>
      <c r="FX134" s="22">
        <v>8.5091828390802586</v>
      </c>
      <c r="FY134" s="296">
        <v>8.9646914209488671</v>
      </c>
      <c r="FZ134" s="351">
        <v>8.4369938024270663</v>
      </c>
      <c r="GA134" s="351">
        <v>5.0721979536703206</v>
      </c>
      <c r="GB134" s="351">
        <v>4.4016434064689989</v>
      </c>
      <c r="GC134" s="351">
        <v>6.1855920726401186</v>
      </c>
      <c r="GD134" s="351">
        <f>'EDE''s'!C134</f>
        <v>3.4789399224008144</v>
      </c>
      <c r="GE134" s="351">
        <f>'EDE''s'!D134</f>
        <v>5.1721906323683706</v>
      </c>
      <c r="GF134" s="393"/>
      <c r="GG134" s="393"/>
      <c r="GH134" s="393"/>
      <c r="GI134" s="393"/>
      <c r="GJ134" s="393"/>
      <c r="GK134" s="393"/>
      <c r="GL134" s="393"/>
      <c r="GM134" s="393"/>
    </row>
    <row r="135" spans="1:195" ht="13.8" x14ac:dyDescent="0.3">
      <c r="A135" s="46"/>
      <c r="B135" s="252" t="s">
        <v>20</v>
      </c>
      <c r="C135" s="275">
        <v>1.1566438738657843</v>
      </c>
      <c r="D135" s="275">
        <v>3.4255416299425008</v>
      </c>
      <c r="E135" s="275">
        <v>-2.2688977560767167</v>
      </c>
      <c r="F135" s="272">
        <v>-0.66234715591963222</v>
      </c>
      <c r="G135" s="271"/>
      <c r="H135" s="275">
        <v>3.1378415419324597</v>
      </c>
      <c r="I135" s="275">
        <v>0.2877000880100411</v>
      </c>
      <c r="J135" s="272">
        <v>9.1687258316064987E-2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86">
        <v>0.49080263332120305</v>
      </c>
      <c r="CS135" s="286">
        <v>1.0291167124083889</v>
      </c>
      <c r="CT135" s="351">
        <v>0.75401779547429137</v>
      </c>
      <c r="CU135" s="351">
        <v>0.82087691626593395</v>
      </c>
      <c r="CV135" s="351">
        <v>0.7699500352933486</v>
      </c>
      <c r="CW135" s="351">
        <v>0.74337588824744993</v>
      </c>
      <c r="CX135" s="351">
        <v>0.74798726282490302</v>
      </c>
      <c r="CY135" s="351">
        <v>1.1685232162691468</v>
      </c>
      <c r="CZ135" s="351">
        <v>1.0314852050694538</v>
      </c>
      <c r="DA135" s="351">
        <v>1.0895406956722105</v>
      </c>
      <c r="DB135" s="351">
        <v>0.93618478169880204</v>
      </c>
      <c r="DC135" s="351">
        <v>1.0184861899854523</v>
      </c>
      <c r="DD135" s="351">
        <v>1.0059947593987533</v>
      </c>
      <c r="DE135" s="351">
        <v>0.82602188421019129</v>
      </c>
      <c r="DF135" s="351">
        <v>1.2386364381239803</v>
      </c>
      <c r="DG135" s="351">
        <v>0.88833800860361278</v>
      </c>
      <c r="DH135" s="351">
        <v>0.91119281116015549</v>
      </c>
      <c r="DI135" s="351">
        <v>0.9145066597761059</v>
      </c>
      <c r="DJ135" s="351">
        <v>0.92575683449907964</v>
      </c>
      <c r="DK135" s="351">
        <v>1.0942216132898162</v>
      </c>
      <c r="DL135" s="351">
        <v>0.7043268435434592</v>
      </c>
      <c r="DM135" s="351">
        <v>1.1018692586878076</v>
      </c>
      <c r="DN135" s="351">
        <v>1.1499774310730917</v>
      </c>
      <c r="DO135" s="351">
        <v>0.99502361134192574</v>
      </c>
      <c r="DP135" s="351">
        <v>1.3988622787544376</v>
      </c>
      <c r="DQ135" s="351">
        <v>0.67592984415408908</v>
      </c>
      <c r="DR135" s="351">
        <v>1.7885517729495701</v>
      </c>
      <c r="DS135" s="351">
        <v>1.0439252250373121</v>
      </c>
      <c r="DT135" s="351">
        <v>0.96877293398216247</v>
      </c>
      <c r="DU135" s="351">
        <v>0.60760529968977728</v>
      </c>
      <c r="DV135" s="351">
        <v>1.3942920399886254</v>
      </c>
      <c r="DW135" s="351">
        <v>1.2241144899411998</v>
      </c>
      <c r="DX135" s="351">
        <v>1.0120173774808916</v>
      </c>
      <c r="DY135" s="351">
        <v>1.0113457438421674</v>
      </c>
      <c r="DZ135" s="351">
        <v>1.4426960159561204</v>
      </c>
      <c r="EA135" s="351">
        <v>0.9250454682334196</v>
      </c>
      <c r="EB135" s="351">
        <v>1.2027537308366467</v>
      </c>
      <c r="EC135" s="351">
        <v>0.70496682471870509</v>
      </c>
      <c r="ED135" s="351">
        <v>1.4717567326564207</v>
      </c>
      <c r="EE135" s="351">
        <v>0.77532995703468077</v>
      </c>
      <c r="EF135" s="351">
        <v>1.0056807903537448</v>
      </c>
      <c r="EG135" s="351">
        <v>0.94243221691501877</v>
      </c>
      <c r="EH135" s="351">
        <v>0.92422208427514607</v>
      </c>
      <c r="EI135" s="351">
        <v>1.1372218408772932</v>
      </c>
      <c r="EJ135" s="351">
        <v>0.52955592618617608</v>
      </c>
      <c r="EK135" s="351">
        <v>1.1020003852234939</v>
      </c>
      <c r="EL135" s="351">
        <v>0.47920981613078334</v>
      </c>
      <c r="EM135" s="351">
        <v>1.6974556943651695</v>
      </c>
      <c r="EN135" s="351">
        <v>0.77555757673898396</v>
      </c>
      <c r="EO135" s="351">
        <v>0.67091615789335624</v>
      </c>
      <c r="EP135" s="351">
        <v>0.47931758930681501</v>
      </c>
      <c r="EQ135" s="351">
        <v>0.62482071034410236</v>
      </c>
      <c r="ER135" s="351">
        <v>0.5872295076492019</v>
      </c>
      <c r="ES135" s="351">
        <v>0.87717243252386723</v>
      </c>
      <c r="ET135" s="351">
        <v>0.58257085587160551</v>
      </c>
      <c r="EU135" s="351">
        <v>0.89713655149300564</v>
      </c>
      <c r="EV135" s="351">
        <v>0.4295647708110289</v>
      </c>
      <c r="EW135" s="351">
        <v>0.71570190747155726</v>
      </c>
      <c r="EX135" s="351">
        <v>0.4677277251760551</v>
      </c>
      <c r="EY135" s="351">
        <v>0.87070429972185748</v>
      </c>
      <c r="EZ135" s="351">
        <v>0.49065148019517546</v>
      </c>
      <c r="FA135" s="351">
        <v>0.58701984980239874</v>
      </c>
      <c r="FB135" s="351">
        <v>0.90837749887731978</v>
      </c>
      <c r="FC135" s="351">
        <v>0.76849160001050854</v>
      </c>
      <c r="FD135" s="351">
        <v>0.6710012010570986</v>
      </c>
      <c r="FE135" s="351">
        <v>0.67008234545511836</v>
      </c>
      <c r="FF135" s="351">
        <v>0.23102484247039984</v>
      </c>
      <c r="FG135" s="351">
        <v>0.29767567486659308</v>
      </c>
      <c r="FH135" s="351">
        <v>0.25713311791962506</v>
      </c>
      <c r="FI135" s="351">
        <v>0.27144797846909002</v>
      </c>
      <c r="FJ135" s="351">
        <v>0.27495001093058025</v>
      </c>
      <c r="FK135" s="351">
        <v>0.33542361000068233</v>
      </c>
      <c r="FL135" s="351">
        <v>0.23226302517957001</v>
      </c>
      <c r="FM135" s="351">
        <v>0.27246108805105651</v>
      </c>
      <c r="FN135" s="351">
        <v>0.27797378549359475</v>
      </c>
      <c r="FO135" s="351">
        <v>0.1909208663264548</v>
      </c>
      <c r="FP135" s="351">
        <v>0.18302510881510831</v>
      </c>
      <c r="FQ135" s="389"/>
      <c r="FR135" s="22">
        <v>0</v>
      </c>
      <c r="FS135" s="22">
        <v>1.4788019613447778</v>
      </c>
      <c r="FT135" s="22">
        <v>2.5776646195193922</v>
      </c>
      <c r="FU135" s="22">
        <v>2.9402118449325223</v>
      </c>
      <c r="FV135" s="22">
        <v>3.2707377927121435</v>
      </c>
      <c r="FW135" s="22">
        <v>4.3902993919973632</v>
      </c>
      <c r="FX135" s="22">
        <v>6.6698668476227292</v>
      </c>
      <c r="FY135" s="296">
        <v>10.600347332530585</v>
      </c>
      <c r="FZ135" s="351">
        <v>11.755866153707981</v>
      </c>
      <c r="GA135" s="351">
        <v>13.493158490009771</v>
      </c>
      <c r="GB135" s="351">
        <v>11.97258599957328</v>
      </c>
      <c r="GC135" s="351">
        <v>7.9784200850014368</v>
      </c>
      <c r="GD135" s="351">
        <f>'EDE''s'!C135</f>
        <v>1.1566438738657843</v>
      </c>
      <c r="GE135" s="351">
        <f>'EDE''s'!D135</f>
        <v>3.4255416299425008</v>
      </c>
      <c r="GF135" s="393"/>
      <c r="GG135" s="393"/>
      <c r="GH135" s="393"/>
      <c r="GI135" s="393"/>
      <c r="GJ135" s="393"/>
      <c r="GK135" s="393"/>
      <c r="GL135" s="393"/>
      <c r="GM135" s="393"/>
    </row>
    <row r="136" spans="1:195" ht="14.4" x14ac:dyDescent="0.3">
      <c r="A136" s="46"/>
      <c r="C136" s="268"/>
      <c r="D136" s="268"/>
      <c r="E136" s="268"/>
      <c r="F136" s="268"/>
      <c r="G136" s="268"/>
      <c r="H136" s="268"/>
      <c r="I136" s="268"/>
      <c r="J136" s="268"/>
      <c r="CR136" s="281"/>
      <c r="CS136" s="281"/>
      <c r="CT136" s="319"/>
      <c r="CU136" s="319"/>
      <c r="CV136" s="319"/>
      <c r="CW136" s="319"/>
      <c r="CX136" s="319"/>
      <c r="CY136" s="319"/>
      <c r="CZ136" s="319"/>
      <c r="DA136" s="319"/>
      <c r="DB136" s="319"/>
      <c r="DC136" s="319"/>
      <c r="DD136" s="319"/>
      <c r="DE136" s="319"/>
      <c r="DF136" s="319"/>
      <c r="DG136" s="319"/>
      <c r="DH136" s="319"/>
      <c r="DI136" s="319"/>
      <c r="DJ136" s="319"/>
      <c r="DK136" s="319"/>
      <c r="DL136" s="319"/>
      <c r="DM136" s="319"/>
      <c r="DN136" s="319"/>
      <c r="DO136" s="319"/>
      <c r="DP136" s="319"/>
      <c r="DQ136" s="319"/>
      <c r="DR136" s="319"/>
      <c r="DS136" s="319"/>
      <c r="DT136" s="319"/>
      <c r="DU136" s="319"/>
      <c r="DV136" s="319"/>
      <c r="DW136" s="319"/>
      <c r="DX136" s="319"/>
      <c r="DY136" s="319"/>
      <c r="DZ136" s="319"/>
      <c r="EA136" s="319"/>
      <c r="EB136" s="319"/>
      <c r="EC136" s="319"/>
      <c r="ED136" s="319"/>
      <c r="EE136" s="319"/>
      <c r="EF136" s="319"/>
      <c r="EG136" s="319"/>
      <c r="EH136" s="319"/>
      <c r="EI136" s="319"/>
      <c r="EJ136" s="319"/>
      <c r="EK136" s="319"/>
      <c r="EL136" s="319"/>
      <c r="EM136" s="319"/>
      <c r="EN136" s="319"/>
      <c r="EO136" s="319"/>
      <c r="EP136" s="400"/>
      <c r="EQ136" s="400"/>
      <c r="ER136" s="400"/>
      <c r="ES136" s="400"/>
      <c r="ET136" s="400"/>
      <c r="EU136" s="400"/>
      <c r="EV136" s="400"/>
      <c r="EW136" s="400"/>
      <c r="EX136" s="400"/>
      <c r="EY136" s="400"/>
      <c r="EZ136" s="400"/>
      <c r="FA136" s="400"/>
      <c r="FB136" s="400"/>
      <c r="FC136" s="400"/>
      <c r="FD136" s="400"/>
      <c r="FE136" s="400"/>
      <c r="FF136" s="400"/>
      <c r="FG136" s="400"/>
      <c r="FH136" s="400"/>
      <c r="FI136" s="400"/>
      <c r="FJ136" s="400"/>
      <c r="FK136" s="400"/>
      <c r="FL136" s="400"/>
      <c r="FM136" s="400"/>
      <c r="FN136" s="400"/>
      <c r="FO136" s="400"/>
      <c r="FP136" s="400"/>
      <c r="FQ136" s="389"/>
      <c r="FR136" s="408"/>
      <c r="FS136" s="408"/>
      <c r="FT136" s="408"/>
      <c r="FU136" s="408"/>
      <c r="FV136" s="408"/>
      <c r="FW136" s="408"/>
      <c r="FX136" s="408"/>
      <c r="FY136" s="408"/>
      <c r="FZ136" s="408"/>
      <c r="GA136" s="408"/>
      <c r="GB136" s="408"/>
      <c r="GC136" s="404"/>
      <c r="GD136" s="404"/>
      <c r="GE136" s="404"/>
      <c r="GF136" s="393"/>
      <c r="GG136" s="393"/>
      <c r="GH136" s="393"/>
      <c r="GI136" s="393"/>
      <c r="GJ136" s="393"/>
      <c r="GK136" s="393"/>
      <c r="GL136" s="393"/>
      <c r="GM136" s="393"/>
    </row>
    <row r="137" spans="1:195" ht="13.8" x14ac:dyDescent="0.3">
      <c r="A137" s="46"/>
      <c r="B137" s="42" t="s">
        <v>265</v>
      </c>
      <c r="C137" s="273">
        <v>1.1961364262159715</v>
      </c>
      <c r="D137" s="273">
        <v>3.0879022911689225</v>
      </c>
      <c r="E137" s="273">
        <v>-1.891765864952951</v>
      </c>
      <c r="F137" s="276">
        <v>-0.61263786434020384</v>
      </c>
      <c r="G137" s="274"/>
      <c r="H137" s="273">
        <v>15.189384966544619</v>
      </c>
      <c r="I137" s="273">
        <v>-12.101482675375696</v>
      </c>
      <c r="J137" s="276">
        <v>-0.79670656198587486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85">
        <v>13.551559419484201</v>
      </c>
      <c r="CS137" s="285">
        <v>12.117244772355342</v>
      </c>
      <c r="CT137" s="349">
        <v>11.251836603508815</v>
      </c>
      <c r="CU137" s="349">
        <v>9.9830814956685217</v>
      </c>
      <c r="CV137" s="349">
        <v>11.081509011815037</v>
      </c>
      <c r="CW137" s="349">
        <v>10.832281372119485</v>
      </c>
      <c r="CX137" s="349">
        <v>11.200361957914458</v>
      </c>
      <c r="CY137" s="349">
        <v>9.6156774235452893</v>
      </c>
      <c r="CZ137" s="349">
        <v>9.3021602656436535</v>
      </c>
      <c r="DA137" s="349">
        <v>9.4324680506610221</v>
      </c>
      <c r="DB137" s="349">
        <v>9.1678539005151993</v>
      </c>
      <c r="DC137" s="349">
        <v>9.5670793854796745</v>
      </c>
      <c r="DD137" s="349">
        <v>9.7129141316173602</v>
      </c>
      <c r="DE137" s="349">
        <v>9.603136336875874</v>
      </c>
      <c r="DF137" s="349">
        <v>11.984292225033055</v>
      </c>
      <c r="DG137" s="349">
        <v>9.3948257354388964</v>
      </c>
      <c r="DH137" s="349">
        <v>8.8776153003321809</v>
      </c>
      <c r="DI137" s="349">
        <v>11.86732939232753</v>
      </c>
      <c r="DJ137" s="349">
        <v>8.480787119061489</v>
      </c>
      <c r="DK137" s="349">
        <v>10.461111348709711</v>
      </c>
      <c r="DL137" s="349">
        <v>10.189465957062463</v>
      </c>
      <c r="DM137" s="349">
        <v>10.053805156455432</v>
      </c>
      <c r="DN137" s="349">
        <v>9.3483805499784367</v>
      </c>
      <c r="DO137" s="349">
        <v>9.4532866377481231</v>
      </c>
      <c r="DP137" s="349">
        <v>11.237277592959916</v>
      </c>
      <c r="DQ137" s="349">
        <v>10.041640136119879</v>
      </c>
      <c r="DR137" s="349">
        <v>9.5363011605100994</v>
      </c>
      <c r="DS137" s="349">
        <v>11.182626035569953</v>
      </c>
      <c r="DT137" s="349">
        <v>10.983304107094284</v>
      </c>
      <c r="DU137" s="349">
        <v>9.0204892116948194</v>
      </c>
      <c r="DV137" s="349">
        <v>8.7498582259516429</v>
      </c>
      <c r="DW137" s="349">
        <v>12.448339208289003</v>
      </c>
      <c r="DX137" s="349">
        <v>8.6065564366250857</v>
      </c>
      <c r="DY137" s="349">
        <v>8.1582928461788242</v>
      </c>
      <c r="DZ137" s="349">
        <v>12.616169141952145</v>
      </c>
      <c r="EA137" s="349">
        <v>7.8098964386034204</v>
      </c>
      <c r="EB137" s="349">
        <v>13.69405076081199</v>
      </c>
      <c r="EC137" s="349">
        <v>36.920554935067919</v>
      </c>
      <c r="ED137" s="349">
        <v>23.595663218759466</v>
      </c>
      <c r="EE137" s="349">
        <v>12.569083303465032</v>
      </c>
      <c r="EF137" s="349">
        <v>21.15339183077808</v>
      </c>
      <c r="EG137" s="349">
        <v>11.052188240737266</v>
      </c>
      <c r="EH137" s="349">
        <v>15.974973699099664</v>
      </c>
      <c r="EI137" s="349">
        <v>20.286290469458518</v>
      </c>
      <c r="EJ137" s="349">
        <v>18.04074572497688</v>
      </c>
      <c r="EK137" s="349">
        <v>22.00800367927225</v>
      </c>
      <c r="EL137" s="349">
        <v>13.453485933690658</v>
      </c>
      <c r="EM137" s="349">
        <v>45.411593577314378</v>
      </c>
      <c r="EN137" s="349">
        <v>3.7860167130821614</v>
      </c>
      <c r="EO137" s="349">
        <v>6.3207614719027925</v>
      </c>
      <c r="EP137" s="349">
        <v>2.2424723261394384</v>
      </c>
      <c r="EQ137" s="349">
        <v>1.2263437809254618</v>
      </c>
      <c r="ER137" s="349">
        <v>1.6137906744947665</v>
      </c>
      <c r="ES137" s="349">
        <v>7.7272122959950984</v>
      </c>
      <c r="ET137" s="349">
        <v>6.8771439344382923</v>
      </c>
      <c r="EU137" s="349">
        <v>1.8068142939706955</v>
      </c>
      <c r="EV137" s="349">
        <v>7.3096513283896751</v>
      </c>
      <c r="EW137" s="349">
        <v>2.6469886073995794</v>
      </c>
      <c r="EX137" s="349">
        <v>3.4652592312569741</v>
      </c>
      <c r="EY137" s="349">
        <v>5.823716691622252</v>
      </c>
      <c r="EZ137" s="349">
        <v>0.2629873404172367</v>
      </c>
      <c r="FA137" s="349">
        <v>0.76923037005958772</v>
      </c>
      <c r="FB137" s="349">
        <v>0.80026507522221491</v>
      </c>
      <c r="FC137" s="349">
        <v>0.75181107440668149</v>
      </c>
      <c r="FD137" s="349">
        <v>0.50360843106320174</v>
      </c>
      <c r="FE137" s="349">
        <v>0.68495341784392572</v>
      </c>
      <c r="FF137" s="349">
        <v>1.9807274341088281</v>
      </c>
      <c r="FG137" s="349">
        <v>0.61335713826858973</v>
      </c>
      <c r="FH137" s="349">
        <v>2.1640979929212296</v>
      </c>
      <c r="FI137" s="349">
        <v>0.31447509387093053</v>
      </c>
      <c r="FJ137" s="349">
        <v>0.36169011128854611</v>
      </c>
      <c r="FK137" s="349">
        <v>0.3357028133857497</v>
      </c>
      <c r="FL137" s="349">
        <v>0.26564191363218037</v>
      </c>
      <c r="FM137" s="349">
        <v>0.29116810487686229</v>
      </c>
      <c r="FN137" s="349">
        <v>0.2566344764220479</v>
      </c>
      <c r="FO137" s="349">
        <v>0.34165394337533067</v>
      </c>
      <c r="FP137" s="349">
        <v>4.1037987909550239E-2</v>
      </c>
      <c r="FQ137" s="389"/>
      <c r="FR137" s="28">
        <v>3.0310967991356259E-2</v>
      </c>
      <c r="FS137" s="28">
        <v>3.5047676183890983</v>
      </c>
      <c r="FT137" s="28">
        <v>39.808844744158691</v>
      </c>
      <c r="FU137" s="28">
        <v>60.007100170844744</v>
      </c>
      <c r="FV137" s="28">
        <v>96.629051727225459</v>
      </c>
      <c r="FW137" s="28">
        <v>63.242235592323226</v>
      </c>
      <c r="FX137" s="28">
        <v>146.26375103544603</v>
      </c>
      <c r="FY137" s="295">
        <v>127.1031136587107</v>
      </c>
      <c r="FZ137" s="349">
        <v>119.42694989064054</v>
      </c>
      <c r="GA137" s="349">
        <v>120.3907505415491</v>
      </c>
      <c r="GB137" s="349">
        <v>254.16002537343212</v>
      </c>
      <c r="GC137" s="349">
        <v>50.84617134961718</v>
      </c>
      <c r="GD137" s="349">
        <f>'EDE''s'!C137</f>
        <v>1.1961364262159715</v>
      </c>
      <c r="GE137" s="349">
        <f>'EDE''s'!D137</f>
        <v>3.0879022911689225</v>
      </c>
      <c r="GF137" s="393"/>
      <c r="GG137" s="393"/>
      <c r="GH137" s="393"/>
      <c r="GI137" s="393"/>
      <c r="GJ137" s="393"/>
      <c r="GK137" s="393"/>
      <c r="GL137" s="393"/>
      <c r="GM137" s="393"/>
    </row>
    <row r="138" spans="1:195" ht="13.8" x14ac:dyDescent="0.3">
      <c r="A138" s="46"/>
      <c r="B138" s="21" t="s">
        <v>18</v>
      </c>
      <c r="C138" s="275">
        <v>0.85159135349210935</v>
      </c>
      <c r="D138" s="275">
        <v>2.7647348186118887</v>
      </c>
      <c r="E138" s="275">
        <v>-1.9131434651197794</v>
      </c>
      <c r="F138" s="272">
        <v>-0.69198081936853739</v>
      </c>
      <c r="G138" s="271"/>
      <c r="H138" s="275">
        <v>4.1676969841459846</v>
      </c>
      <c r="I138" s="275">
        <v>-1.4029621655340958</v>
      </c>
      <c r="J138" s="272">
        <v>-0.33662767971639884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86">
        <v>4.3224165885450976</v>
      </c>
      <c r="CS138" s="286">
        <v>4.8423608388053569</v>
      </c>
      <c r="CT138" s="351">
        <v>4.4360520888678181</v>
      </c>
      <c r="CU138" s="351">
        <v>3.4437416875907232</v>
      </c>
      <c r="CV138" s="351">
        <v>4.7354926481857795</v>
      </c>
      <c r="CW138" s="351">
        <v>4.2755376847763173</v>
      </c>
      <c r="CX138" s="351">
        <v>4.610156546195455</v>
      </c>
      <c r="CY138" s="351">
        <v>3.6010748063677309</v>
      </c>
      <c r="CZ138" s="351">
        <v>3.3314953292100564</v>
      </c>
      <c r="DA138" s="351">
        <v>3.3991727206433158</v>
      </c>
      <c r="DB138" s="351">
        <v>3.6523576737898074</v>
      </c>
      <c r="DC138" s="351">
        <v>3.7543814769778932</v>
      </c>
      <c r="DD138" s="351">
        <v>3.4695350252215853</v>
      </c>
      <c r="DE138" s="351">
        <v>4.168951538805187</v>
      </c>
      <c r="DF138" s="351">
        <v>6.2984419246423258</v>
      </c>
      <c r="DG138" s="351">
        <v>3.5184569742675755</v>
      </c>
      <c r="DH138" s="351">
        <v>4.0843885897359886</v>
      </c>
      <c r="DI138" s="351">
        <v>4.5132798018974514</v>
      </c>
      <c r="DJ138" s="351">
        <v>3.5265119769720163</v>
      </c>
      <c r="DK138" s="351">
        <v>4.5883443984447201</v>
      </c>
      <c r="DL138" s="351">
        <v>4.0788468646805107</v>
      </c>
      <c r="DM138" s="351">
        <v>3.3102095835043954</v>
      </c>
      <c r="DN138" s="351">
        <v>3.1488998042716805</v>
      </c>
      <c r="DO138" s="351">
        <v>3.7574539798203705</v>
      </c>
      <c r="DP138" s="351">
        <v>3.8018996155165428</v>
      </c>
      <c r="DQ138" s="351">
        <v>3.4452110486746248</v>
      </c>
      <c r="DR138" s="351">
        <v>3.4798359313757401</v>
      </c>
      <c r="DS138" s="351">
        <v>3.5429314937925667</v>
      </c>
      <c r="DT138" s="351">
        <v>3.4762170193811541</v>
      </c>
      <c r="DU138" s="351">
        <v>3.1176373383933584</v>
      </c>
      <c r="DV138" s="351">
        <v>3.0177850865586393</v>
      </c>
      <c r="DW138" s="351">
        <v>3.389541423470753</v>
      </c>
      <c r="DX138" s="351">
        <v>2.763366446270147</v>
      </c>
      <c r="DY138" s="351">
        <v>2.3000022085773821</v>
      </c>
      <c r="DZ138" s="351">
        <v>4.8209178098892211</v>
      </c>
      <c r="EA138" s="351">
        <v>2.5582624515481798</v>
      </c>
      <c r="EB138" s="351">
        <v>2.3901142752410522</v>
      </c>
      <c r="EC138" s="351">
        <v>9.0980604234202538</v>
      </c>
      <c r="ED138" s="351">
        <v>8.1745972843493497</v>
      </c>
      <c r="EE138" s="351">
        <v>3.5808766137261889</v>
      </c>
      <c r="EF138" s="351">
        <v>4.7420564110336336</v>
      </c>
      <c r="EG138" s="351">
        <v>3.8138569909657338</v>
      </c>
      <c r="EH138" s="351">
        <v>4.2871959521180081</v>
      </c>
      <c r="EI138" s="351">
        <v>3.7537372984118189</v>
      </c>
      <c r="EJ138" s="351">
        <v>6.1634204270007693</v>
      </c>
      <c r="EK138" s="351">
        <v>5.9720684171774163</v>
      </c>
      <c r="EL138" s="351">
        <v>3.2560384385082841</v>
      </c>
      <c r="EM138" s="351">
        <v>16.180695341408374</v>
      </c>
      <c r="EN138" s="351">
        <v>0.57215139749810573</v>
      </c>
      <c r="EO138" s="351">
        <v>1.7095149461037891</v>
      </c>
      <c r="EP138" s="351">
        <v>0.72527279208003215</v>
      </c>
      <c r="EQ138" s="351">
        <v>0.41263701285606041</v>
      </c>
      <c r="ER138" s="351">
        <v>0.74812083560799725</v>
      </c>
      <c r="ES138" s="351">
        <v>1.0497998381051203</v>
      </c>
      <c r="ET138" s="351">
        <v>1.1455549080291298</v>
      </c>
      <c r="EU138" s="351">
        <v>0.3418892383559583</v>
      </c>
      <c r="EV138" s="351">
        <v>1.1226596002559071</v>
      </c>
      <c r="EW138" s="351">
        <v>0.76466289008516353</v>
      </c>
      <c r="EX138" s="351">
        <v>0.78526886320852063</v>
      </c>
      <c r="EY138" s="351">
        <v>2.0199144412642669</v>
      </c>
      <c r="EZ138" s="351">
        <v>0.23390383841960166</v>
      </c>
      <c r="FA138" s="351">
        <v>0.6955322964630748</v>
      </c>
      <c r="FB138" s="351">
        <v>0.73727070840292397</v>
      </c>
      <c r="FC138" s="351">
        <v>0.66069030372181681</v>
      </c>
      <c r="FD138" s="351">
        <v>0.43733767160447129</v>
      </c>
      <c r="FE138" s="351">
        <v>0.53909023048341675</v>
      </c>
      <c r="FF138" s="351">
        <v>0.38804686873413557</v>
      </c>
      <c r="FG138" s="351">
        <v>0.47823164295388088</v>
      </c>
      <c r="FH138" s="351">
        <v>2.0366913860937395</v>
      </c>
      <c r="FI138" s="351">
        <v>0.17910989740309766</v>
      </c>
      <c r="FJ138" s="351">
        <v>0.16567731257786411</v>
      </c>
      <c r="FK138" s="351">
        <v>0.18279696792194261</v>
      </c>
      <c r="FL138" s="351">
        <v>0.20420492733168411</v>
      </c>
      <c r="FM138" s="351">
        <v>0.21976594121620702</v>
      </c>
      <c r="FN138" s="351">
        <v>0.1956207695699948</v>
      </c>
      <c r="FO138" s="351">
        <v>0.23199971537422351</v>
      </c>
      <c r="FP138" s="351">
        <v>0</v>
      </c>
      <c r="FQ138" s="389"/>
      <c r="FR138" s="22">
        <v>3.0310967991356259E-2</v>
      </c>
      <c r="FS138" s="22">
        <v>0</v>
      </c>
      <c r="FT138" s="22">
        <v>10.529081224306324</v>
      </c>
      <c r="FU138" s="22">
        <v>12.319964974365327</v>
      </c>
      <c r="FV138" s="22">
        <v>21.755659217454717</v>
      </c>
      <c r="FW138" s="22">
        <v>20.952521406279079</v>
      </c>
      <c r="FX138" s="22">
        <v>52.576709861274018</v>
      </c>
      <c r="FY138" s="296">
        <v>48.404240089955351</v>
      </c>
      <c r="FZ138" s="351">
        <v>48.463320462263802</v>
      </c>
      <c r="GA138" s="351">
        <v>39.713607873448318</v>
      </c>
      <c r="GB138" s="351">
        <v>71.41271787336089</v>
      </c>
      <c r="GC138" s="351">
        <v>11.397446763450052</v>
      </c>
      <c r="GD138" s="351">
        <f>'EDE''s'!C138</f>
        <v>0.85159135349210935</v>
      </c>
      <c r="GE138" s="351">
        <f>'EDE''s'!D138</f>
        <v>2.7647348186118887</v>
      </c>
      <c r="GF138" s="393"/>
      <c r="GG138" s="393"/>
      <c r="GH138" s="393"/>
      <c r="GI138" s="393"/>
      <c r="GJ138" s="393"/>
      <c r="GK138" s="393"/>
      <c r="GL138" s="393"/>
      <c r="GM138" s="393"/>
    </row>
    <row r="139" spans="1:195" ht="13.8" x14ac:dyDescent="0.3">
      <c r="A139" s="46"/>
      <c r="B139" s="21" t="s">
        <v>19</v>
      </c>
      <c r="C139" s="275">
        <v>0.19483285898184161</v>
      </c>
      <c r="D139" s="275">
        <v>0.14389277904718678</v>
      </c>
      <c r="E139" s="275">
        <v>5.0940079934654825E-2</v>
      </c>
      <c r="F139" s="272">
        <v>0.35401415048040763</v>
      </c>
      <c r="G139" s="271"/>
      <c r="H139" s="275">
        <v>4.0139378799740442</v>
      </c>
      <c r="I139" s="275">
        <v>-3.8700451009268573</v>
      </c>
      <c r="J139" s="272">
        <v>-0.96415171750288342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86">
        <v>5.1109721365279759</v>
      </c>
      <c r="CS139" s="286">
        <v>4.0204345445923124</v>
      </c>
      <c r="CT139" s="351">
        <v>3.9909959879964103</v>
      </c>
      <c r="CU139" s="351">
        <v>3.7389557362516457</v>
      </c>
      <c r="CV139" s="351">
        <v>3.284688751630044</v>
      </c>
      <c r="CW139" s="351">
        <v>3.9044019814675996</v>
      </c>
      <c r="CX139" s="351">
        <v>3.8646721764559682</v>
      </c>
      <c r="CY139" s="351">
        <v>3.3752056666704466</v>
      </c>
      <c r="CZ139" s="351">
        <v>3.2813537956434935</v>
      </c>
      <c r="DA139" s="351">
        <v>3.5360363678349294</v>
      </c>
      <c r="DB139" s="351">
        <v>3.0622819870909073</v>
      </c>
      <c r="DC139" s="351">
        <v>3.2988834640634694</v>
      </c>
      <c r="DD139" s="351">
        <v>3.0784078829174213</v>
      </c>
      <c r="DE139" s="351">
        <v>2.9823662117510512</v>
      </c>
      <c r="DF139" s="351">
        <v>3.129477511076475</v>
      </c>
      <c r="DG139" s="351">
        <v>3.3213436897106527</v>
      </c>
      <c r="DH139" s="351">
        <v>2.8123248104843044</v>
      </c>
      <c r="DI139" s="351">
        <v>3.5289219088935431</v>
      </c>
      <c r="DJ139" s="351">
        <v>2.6675036667772503</v>
      </c>
      <c r="DK139" s="351">
        <v>2.8387767987174657</v>
      </c>
      <c r="DL139" s="351">
        <v>2.750995987205576</v>
      </c>
      <c r="DM139" s="351">
        <v>3.1610766196906699</v>
      </c>
      <c r="DN139" s="351">
        <v>2.7897939449333453</v>
      </c>
      <c r="DO139" s="351">
        <v>2.9579785252640112</v>
      </c>
      <c r="DP139" s="351">
        <v>3.3065979129132952</v>
      </c>
      <c r="DQ139" s="351">
        <v>2.8219500760730667</v>
      </c>
      <c r="DR139" s="351">
        <v>2.969837880953607</v>
      </c>
      <c r="DS139" s="351">
        <v>2.7788939481958224</v>
      </c>
      <c r="DT139" s="351">
        <v>3.5722087531183808</v>
      </c>
      <c r="DU139" s="351">
        <v>2.8757115501171562</v>
      </c>
      <c r="DV139" s="351">
        <v>2.7930647163401936</v>
      </c>
      <c r="DW139" s="351">
        <v>3.01836433182002</v>
      </c>
      <c r="DX139" s="351">
        <v>3.2508974630656544</v>
      </c>
      <c r="DY139" s="351">
        <v>2.3706397631210727</v>
      </c>
      <c r="DZ139" s="351">
        <v>2.9853735910494867</v>
      </c>
      <c r="EA139" s="351">
        <v>3.0892620348118625</v>
      </c>
      <c r="EB139" s="351">
        <v>3.7618840262926554</v>
      </c>
      <c r="EC139" s="351">
        <v>5.0035445180786251</v>
      </c>
      <c r="ED139" s="351">
        <v>3.840919595012827</v>
      </c>
      <c r="EE139" s="351">
        <v>3.2883948959702045</v>
      </c>
      <c r="EF139" s="351">
        <v>4.2416326149576626</v>
      </c>
      <c r="EG139" s="351">
        <v>2.8302264430066826</v>
      </c>
      <c r="EH139" s="351">
        <v>4.4691109458087448</v>
      </c>
      <c r="EI139" s="351">
        <v>4.0817489044659485</v>
      </c>
      <c r="EJ139" s="351">
        <v>6.0872380374473352</v>
      </c>
      <c r="EK139" s="351">
        <v>5.5410631067949145</v>
      </c>
      <c r="EL139" s="351">
        <v>2.5876434137873803</v>
      </c>
      <c r="EM139" s="351">
        <v>8.2077100473182423</v>
      </c>
      <c r="EN139" s="351">
        <v>1.2718753645031111</v>
      </c>
      <c r="EO139" s="351">
        <v>1.1335433615320198</v>
      </c>
      <c r="EP139" s="351">
        <v>0.81076287767001376</v>
      </c>
      <c r="EQ139" s="351">
        <v>0.22167352502551041</v>
      </c>
      <c r="ER139" s="351">
        <v>0.57608275124338959</v>
      </c>
      <c r="ES139" s="351">
        <v>1.4771492257554319</v>
      </c>
      <c r="ET139" s="351">
        <v>1.3140201523249444</v>
      </c>
      <c r="EU139" s="351">
        <v>0.48856794487942579</v>
      </c>
      <c r="EV139" s="351">
        <v>1.5512720080864617</v>
      </c>
      <c r="EW139" s="351">
        <v>0.77801744315271126</v>
      </c>
      <c r="EX139" s="351">
        <v>1.369282052244972</v>
      </c>
      <c r="EY139" s="351">
        <v>1.8343467014382822</v>
      </c>
      <c r="EZ139" s="351">
        <v>1.575236752077934E-2</v>
      </c>
      <c r="FA139" s="351">
        <v>4.8340834836547213E-2</v>
      </c>
      <c r="FB139" s="351">
        <v>1.7597453064796757E-2</v>
      </c>
      <c r="FC139" s="351">
        <v>3.0111809935471089E-2</v>
      </c>
      <c r="FD139" s="351">
        <v>3.2090313689592365E-2</v>
      </c>
      <c r="FE139" s="351">
        <v>1.5556545246136639E-2</v>
      </c>
      <c r="FF139" s="351">
        <v>1.4793207525039989</v>
      </c>
      <c r="FG139" s="351">
        <v>2.9761464806010125E-2</v>
      </c>
      <c r="FH139" s="351">
        <v>2.6160118720652079E-2</v>
      </c>
      <c r="FI139" s="351">
        <v>3.7778775152957279E-2</v>
      </c>
      <c r="FJ139" s="351">
        <v>3.5437970424424294E-2</v>
      </c>
      <c r="FK139" s="351">
        <v>6.4642536323152033E-2</v>
      </c>
      <c r="FL139" s="351">
        <v>4.5725524331916644E-2</v>
      </c>
      <c r="FM139" s="351">
        <v>5.5224053103932302E-2</v>
      </c>
      <c r="FN139" s="351">
        <v>1.55950468520531E-2</v>
      </c>
      <c r="FO139" s="351">
        <v>6.8442079041338102E-2</v>
      </c>
      <c r="FP139" s="351">
        <v>9.8461556526014387E-3</v>
      </c>
      <c r="FQ139" s="389"/>
      <c r="FR139" s="22">
        <v>0</v>
      </c>
      <c r="FS139" s="22">
        <v>1.2566654180874597</v>
      </c>
      <c r="FT139" s="22">
        <v>9.5232537314328845</v>
      </c>
      <c r="FU139" s="22">
        <v>20.830993841650713</v>
      </c>
      <c r="FV139" s="22">
        <v>25.321253706717723</v>
      </c>
      <c r="FW139" s="22">
        <v>21.13122541283046</v>
      </c>
      <c r="FX139" s="22">
        <v>54.314691131321126</v>
      </c>
      <c r="FY139" s="296">
        <v>44.468882596225207</v>
      </c>
      <c r="FZ139" s="351">
        <v>36.01896755742176</v>
      </c>
      <c r="GA139" s="351">
        <v>35.832802021579617</v>
      </c>
      <c r="GB139" s="351">
        <v>53.941116548941231</v>
      </c>
      <c r="GC139" s="351">
        <v>12.826593407856272</v>
      </c>
      <c r="GD139" s="351">
        <f>'EDE''s'!C139</f>
        <v>0.19483285898184161</v>
      </c>
      <c r="GE139" s="351">
        <f>'EDE''s'!D139</f>
        <v>0.14389277904718678</v>
      </c>
      <c r="GF139" s="393"/>
      <c r="GG139" s="393"/>
      <c r="GH139" s="393"/>
      <c r="GI139" s="393"/>
      <c r="GJ139" s="393"/>
      <c r="GK139" s="393"/>
      <c r="GL139" s="393"/>
      <c r="GM139" s="393"/>
    </row>
    <row r="140" spans="1:195" ht="13.8" x14ac:dyDescent="0.3">
      <c r="A140" s="46"/>
      <c r="B140" s="21" t="s">
        <v>20</v>
      </c>
      <c r="C140" s="275">
        <v>0.14971221374202043</v>
      </c>
      <c r="D140" s="275">
        <v>0.17927469350984729</v>
      </c>
      <c r="E140" s="275">
        <v>-2.956247976782686E-2</v>
      </c>
      <c r="F140" s="272">
        <v>-0.16490046190598026</v>
      </c>
      <c r="G140" s="271"/>
      <c r="H140" s="275">
        <v>7.0077501024245912</v>
      </c>
      <c r="I140" s="275">
        <v>-6.8284754089147439</v>
      </c>
      <c r="J140" s="272">
        <v>-0.97441765318546103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86">
        <v>4.1181706944111287</v>
      </c>
      <c r="CS140" s="286">
        <v>3.2544493889576724</v>
      </c>
      <c r="CT140" s="351">
        <v>2.8247885266445873</v>
      </c>
      <c r="CU140" s="351">
        <v>2.8003840718261523</v>
      </c>
      <c r="CV140" s="351">
        <v>3.061327611999213</v>
      </c>
      <c r="CW140" s="351">
        <v>2.6523417058755667</v>
      </c>
      <c r="CX140" s="351">
        <v>2.7255332352630348</v>
      </c>
      <c r="CY140" s="351">
        <v>2.6393969505071122</v>
      </c>
      <c r="CZ140" s="351">
        <v>2.6893111407901027</v>
      </c>
      <c r="DA140" s="351">
        <v>2.497258962182777</v>
      </c>
      <c r="DB140" s="351">
        <v>2.4532142396344847</v>
      </c>
      <c r="DC140" s="351">
        <v>2.5138144444383124</v>
      </c>
      <c r="DD140" s="351">
        <v>3.1649712234783545</v>
      </c>
      <c r="DE140" s="351">
        <v>2.4518185863196367</v>
      </c>
      <c r="DF140" s="351">
        <v>2.5563727893142554</v>
      </c>
      <c r="DG140" s="351">
        <v>2.555025071460669</v>
      </c>
      <c r="DH140" s="351">
        <v>1.9809019001118884</v>
      </c>
      <c r="DI140" s="351">
        <v>3.8251276815365367</v>
      </c>
      <c r="DJ140" s="351">
        <v>2.2867714753122224</v>
      </c>
      <c r="DK140" s="351">
        <v>3.0339901515475241</v>
      </c>
      <c r="DL140" s="351">
        <v>3.359623105176377</v>
      </c>
      <c r="DM140" s="351">
        <v>3.5825189532603665</v>
      </c>
      <c r="DN140" s="351">
        <v>3.40968680077341</v>
      </c>
      <c r="DO140" s="351">
        <v>2.7378541326637418</v>
      </c>
      <c r="DP140" s="351">
        <v>4.1287800645300772</v>
      </c>
      <c r="DQ140" s="351">
        <v>3.774479011372188</v>
      </c>
      <c r="DR140" s="351">
        <v>3.0866273481807527</v>
      </c>
      <c r="DS140" s="351">
        <v>4.8608005935815637</v>
      </c>
      <c r="DT140" s="351">
        <v>3.9348783345947496</v>
      </c>
      <c r="DU140" s="351">
        <v>3.0271403231843044</v>
      </c>
      <c r="DV140" s="351">
        <v>2.93900842305281</v>
      </c>
      <c r="DW140" s="351">
        <v>6.0404334529982302</v>
      </c>
      <c r="DX140" s="351">
        <v>2.5922925272892847</v>
      </c>
      <c r="DY140" s="351">
        <v>3.4876508744803703</v>
      </c>
      <c r="DZ140" s="351">
        <v>4.8098777410134366</v>
      </c>
      <c r="EA140" s="351">
        <v>2.1623719522433777</v>
      </c>
      <c r="EB140" s="351">
        <v>7.5420524592782821</v>
      </c>
      <c r="EC140" s="351">
        <v>22.818949993569039</v>
      </c>
      <c r="ED140" s="351">
        <v>11.580146339397288</v>
      </c>
      <c r="EE140" s="351">
        <v>5.6998117937686388</v>
      </c>
      <c r="EF140" s="351">
        <v>12.169702804786784</v>
      </c>
      <c r="EG140" s="351">
        <v>4.4081048067648494</v>
      </c>
      <c r="EH140" s="351">
        <v>7.2186668011729109</v>
      </c>
      <c r="EI140" s="351">
        <v>12.45080426658075</v>
      </c>
      <c r="EJ140" s="351">
        <v>5.790087260528777</v>
      </c>
      <c r="EK140" s="351">
        <v>10.494872155299918</v>
      </c>
      <c r="EL140" s="351">
        <v>7.6098040813949943</v>
      </c>
      <c r="EM140" s="351">
        <v>21.02318818858776</v>
      </c>
      <c r="EN140" s="351">
        <v>1.9419899510809449</v>
      </c>
      <c r="EO140" s="351">
        <v>3.4777031642669836</v>
      </c>
      <c r="EP140" s="351">
        <v>0.70643665638939235</v>
      </c>
      <c r="EQ140" s="351">
        <v>0.59203324304389104</v>
      </c>
      <c r="ER140" s="351">
        <v>0.28958708764337976</v>
      </c>
      <c r="ES140" s="351">
        <v>5.2002632321345459</v>
      </c>
      <c r="ET140" s="351">
        <v>4.4175688740842185</v>
      </c>
      <c r="EU140" s="351">
        <v>0.9763571107353114</v>
      </c>
      <c r="EV140" s="351">
        <v>4.6357197200473061</v>
      </c>
      <c r="EW140" s="351">
        <v>1.1043082741617045</v>
      </c>
      <c r="EX140" s="351">
        <v>1.3107083158034818</v>
      </c>
      <c r="EY140" s="351">
        <v>1.969455548919703</v>
      </c>
      <c r="EZ140" s="351">
        <v>1.33311344768557E-2</v>
      </c>
      <c r="FA140" s="351">
        <v>2.5357238759965796E-2</v>
      </c>
      <c r="FB140" s="351">
        <v>4.5396913754494186E-2</v>
      </c>
      <c r="FC140" s="351">
        <v>6.1008960749393513E-2</v>
      </c>
      <c r="FD140" s="351">
        <v>3.4180445769138083E-2</v>
      </c>
      <c r="FE140" s="351">
        <v>0.13030664211437235</v>
      </c>
      <c r="FF140" s="351">
        <v>0.11335981287069362</v>
      </c>
      <c r="FG140" s="351">
        <v>0.10536403050869872</v>
      </c>
      <c r="FH140" s="351">
        <v>0.10124648810683816</v>
      </c>
      <c r="FI140" s="351">
        <v>9.7586421314875577E-2</v>
      </c>
      <c r="FJ140" s="351">
        <v>0.16057482828625774</v>
      </c>
      <c r="FK140" s="351">
        <v>8.8263309140655041E-2</v>
      </c>
      <c r="FL140" s="351">
        <v>1.5711461968579601E-2</v>
      </c>
      <c r="FM140" s="351">
        <v>1.6178110556722979E-2</v>
      </c>
      <c r="FN140" s="351">
        <v>4.541866E-2</v>
      </c>
      <c r="FO140" s="351">
        <v>4.1212148959769053E-2</v>
      </c>
      <c r="FP140" s="351">
        <v>3.1191832256948802E-2</v>
      </c>
      <c r="FQ140" s="389"/>
      <c r="FR140" s="22">
        <v>0</v>
      </c>
      <c r="FS140" s="22">
        <v>2.2481022003016387</v>
      </c>
      <c r="FT140" s="22">
        <v>19.756509788419482</v>
      </c>
      <c r="FU140" s="22">
        <v>26.856141354828701</v>
      </c>
      <c r="FV140" s="22">
        <v>49.552138803053026</v>
      </c>
      <c r="FW140" s="22">
        <v>21.158488773213691</v>
      </c>
      <c r="FX140" s="22">
        <v>39.37235004285089</v>
      </c>
      <c r="FY140" s="296">
        <v>34.229990972530146</v>
      </c>
      <c r="FZ140" s="351">
        <v>34.944661870954981</v>
      </c>
      <c r="GA140" s="351">
        <v>44.844340646521154</v>
      </c>
      <c r="GB140" s="351">
        <v>128.80619095112999</v>
      </c>
      <c r="GC140" s="351">
        <v>26.622131178310859</v>
      </c>
      <c r="GD140" s="351">
        <f>'EDE''s'!C140</f>
        <v>0.14971221374202043</v>
      </c>
      <c r="GE140" s="351">
        <f>'EDE''s'!D140</f>
        <v>0.17927469350984729</v>
      </c>
      <c r="GF140" s="393"/>
      <c r="GG140" s="393"/>
      <c r="GH140" s="393"/>
      <c r="GI140" s="393"/>
      <c r="GJ140" s="393"/>
      <c r="GK140" s="393"/>
      <c r="GL140" s="393"/>
      <c r="GM140" s="393"/>
    </row>
    <row r="141" spans="1:195" ht="14.4" x14ac:dyDescent="0.3">
      <c r="A141" s="46"/>
      <c r="B141" s="24"/>
      <c r="C141" s="268"/>
      <c r="D141" s="268"/>
      <c r="E141" s="268"/>
      <c r="F141" s="268"/>
      <c r="G141" s="268"/>
      <c r="H141" s="268"/>
      <c r="I141" s="268"/>
      <c r="J141" s="268"/>
      <c r="CR141" s="281"/>
      <c r="CS141" s="281"/>
      <c r="CT141" s="319"/>
      <c r="CU141" s="319"/>
      <c r="CV141" s="319"/>
      <c r="CW141" s="319"/>
      <c r="CX141" s="319"/>
      <c r="CY141" s="319"/>
      <c r="CZ141" s="319"/>
      <c r="DA141" s="319"/>
      <c r="DB141" s="319"/>
      <c r="DC141" s="319"/>
      <c r="DD141" s="319"/>
      <c r="DE141" s="319"/>
      <c r="DF141" s="319"/>
      <c r="DG141" s="319"/>
      <c r="DH141" s="319"/>
      <c r="DI141" s="319"/>
      <c r="DJ141" s="319"/>
      <c r="DK141" s="319"/>
      <c r="DL141" s="319"/>
      <c r="DM141" s="319"/>
      <c r="DN141" s="319"/>
      <c r="DO141" s="319"/>
      <c r="DP141" s="319"/>
      <c r="DQ141" s="319"/>
      <c r="DR141" s="319"/>
      <c r="DS141" s="319"/>
      <c r="DT141" s="319"/>
      <c r="DU141" s="319"/>
      <c r="DV141" s="319"/>
      <c r="DW141" s="319"/>
      <c r="DX141" s="319"/>
      <c r="DY141" s="319"/>
      <c r="DZ141" s="319"/>
      <c r="EA141" s="319"/>
      <c r="EB141" s="319"/>
      <c r="EC141" s="319"/>
      <c r="ED141" s="319"/>
      <c r="EE141" s="319"/>
      <c r="EF141" s="319"/>
      <c r="EG141" s="319"/>
      <c r="EH141" s="319"/>
      <c r="EI141" s="319"/>
      <c r="EJ141" s="319"/>
      <c r="EK141" s="319"/>
      <c r="EL141" s="319"/>
      <c r="EM141" s="319"/>
      <c r="EN141" s="319"/>
      <c r="EO141" s="319"/>
      <c r="EP141" s="400"/>
      <c r="EQ141" s="400"/>
      <c r="ER141" s="400"/>
      <c r="ES141" s="400"/>
      <c r="ET141" s="400"/>
      <c r="EU141" s="400"/>
      <c r="EV141" s="400"/>
      <c r="EW141" s="400"/>
      <c r="EX141" s="400"/>
      <c r="EY141" s="400"/>
      <c r="EZ141" s="400"/>
      <c r="FA141" s="400"/>
      <c r="FB141" s="400"/>
      <c r="FC141" s="400"/>
      <c r="FD141" s="400"/>
      <c r="FE141" s="400"/>
      <c r="FF141" s="400"/>
      <c r="FG141" s="400"/>
      <c r="FH141" s="400"/>
      <c r="FI141" s="400"/>
      <c r="FJ141" s="400"/>
      <c r="FK141" s="400"/>
      <c r="FL141" s="400"/>
      <c r="FM141" s="400"/>
      <c r="FN141" s="400"/>
      <c r="FO141" s="400"/>
      <c r="FP141" s="400"/>
      <c r="FQ141" s="389"/>
      <c r="FR141" s="408"/>
      <c r="FS141" s="408"/>
      <c r="FT141" s="408"/>
      <c r="FU141" s="408"/>
      <c r="FV141" s="408"/>
      <c r="FW141" s="408"/>
      <c r="FX141" s="408"/>
      <c r="FY141" s="408"/>
      <c r="FZ141" s="408"/>
      <c r="GA141" s="408"/>
      <c r="GB141" s="408"/>
      <c r="GC141" s="404"/>
      <c r="GD141" s="404"/>
      <c r="GE141" s="404"/>
      <c r="GF141" s="393"/>
      <c r="GG141" s="393"/>
      <c r="GH141" s="393"/>
      <c r="GI141" s="393"/>
      <c r="GJ141" s="393"/>
      <c r="GK141" s="393"/>
      <c r="GL141" s="393"/>
      <c r="GM141" s="393"/>
    </row>
    <row r="142" spans="1:195" ht="13.8" x14ac:dyDescent="0.3">
      <c r="A142" s="46"/>
      <c r="B142" s="42" t="s">
        <v>46</v>
      </c>
      <c r="C142" s="273">
        <v>49.913968982953975</v>
      </c>
      <c r="D142" s="273">
        <v>34.028860150452559</v>
      </c>
      <c r="E142" s="273">
        <v>15.885108832501416</v>
      </c>
      <c r="F142" s="276">
        <v>0.46681283952116615</v>
      </c>
      <c r="G142" s="274"/>
      <c r="H142" s="273">
        <v>93.846451526807556</v>
      </c>
      <c r="I142" s="273">
        <v>-59.817591376354997</v>
      </c>
      <c r="J142" s="276">
        <v>-0.63739854201379043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85">
        <v>17.826437920775682</v>
      </c>
      <c r="CS142" s="285">
        <v>9.6796597566900751</v>
      </c>
      <c r="CT142" s="349">
        <v>9.4830005139727227</v>
      </c>
      <c r="CU142" s="349">
        <v>7.0841059685747219</v>
      </c>
      <c r="CV142" s="349">
        <v>8.9367960453826925</v>
      </c>
      <c r="CW142" s="349">
        <v>27.563766326133841</v>
      </c>
      <c r="CX142" s="349">
        <v>10.525971551891075</v>
      </c>
      <c r="CY142" s="349">
        <v>15.34963500639704</v>
      </c>
      <c r="CZ142" s="349">
        <v>13.628023543714944</v>
      </c>
      <c r="DA142" s="349">
        <v>20.459990240960998</v>
      </c>
      <c r="DB142" s="349">
        <v>14.501644576455817</v>
      </c>
      <c r="DC142" s="349">
        <v>15.231743418821763</v>
      </c>
      <c r="DD142" s="349">
        <v>14.404493351403634</v>
      </c>
      <c r="DE142" s="349">
        <v>11.733046506739214</v>
      </c>
      <c r="DF142" s="349">
        <v>19.725944564400578</v>
      </c>
      <c r="DG142" s="349">
        <v>10.042315800672348</v>
      </c>
      <c r="DH142" s="349">
        <v>19.199280006219791</v>
      </c>
      <c r="DI142" s="349">
        <v>23.417272835729868</v>
      </c>
      <c r="DJ142" s="349">
        <v>15.005619686208256</v>
      </c>
      <c r="DK142" s="349">
        <v>24.586039968974973</v>
      </c>
      <c r="DL142" s="349">
        <v>24.430941486840005</v>
      </c>
      <c r="DM142" s="349">
        <v>32.928401260711041</v>
      </c>
      <c r="DN142" s="349">
        <v>18.462250341620219</v>
      </c>
      <c r="DO142" s="349">
        <v>32.912332042288298</v>
      </c>
      <c r="DP142" s="349">
        <v>17.198662230465118</v>
      </c>
      <c r="DQ142" s="349">
        <v>12.966817457816109</v>
      </c>
      <c r="DR142" s="349">
        <v>23.174153775623356</v>
      </c>
      <c r="DS142" s="349">
        <v>17.410519395340184</v>
      </c>
      <c r="DT142" s="349">
        <v>18.140491794023944</v>
      </c>
      <c r="DU142" s="349">
        <v>16.413392027634458</v>
      </c>
      <c r="DV142" s="349">
        <v>17.053636631231726</v>
      </c>
      <c r="DW142" s="349">
        <v>16.869993572718229</v>
      </c>
      <c r="DX142" s="349">
        <v>20.072958737216776</v>
      </c>
      <c r="DY142" s="349">
        <v>34.221272247491839</v>
      </c>
      <c r="DZ142" s="349">
        <v>20.101260771558213</v>
      </c>
      <c r="EA142" s="349">
        <v>16.960932522730531</v>
      </c>
      <c r="EB142" s="349">
        <v>13.181043023476928</v>
      </c>
      <c r="EC142" s="349">
        <v>9.5750990403101639</v>
      </c>
      <c r="ED142" s="349">
        <v>24.271543654342246</v>
      </c>
      <c r="EE142" s="349">
        <v>25.70947466069449</v>
      </c>
      <c r="EF142" s="349">
        <v>25.968137023686346</v>
      </c>
      <c r="EG142" s="349">
        <v>24.828783664471644</v>
      </c>
      <c r="EH142" s="349">
        <v>18.83250000431002</v>
      </c>
      <c r="EI142" s="349">
        <v>23.731258213605212</v>
      </c>
      <c r="EJ142" s="349">
        <v>25.573291550293945</v>
      </c>
      <c r="EK142" s="349">
        <v>33.156505237647607</v>
      </c>
      <c r="EL142" s="349">
        <v>26.720619375566102</v>
      </c>
      <c r="EM142" s="349">
        <v>43.964928254346496</v>
      </c>
      <c r="EN142" s="349">
        <v>28.355241951669388</v>
      </c>
      <c r="EO142" s="349">
        <v>13.325800274120427</v>
      </c>
      <c r="EP142" s="349">
        <v>20.273856487902897</v>
      </c>
      <c r="EQ142" s="349">
        <v>15.256328153970747</v>
      </c>
      <c r="ER142" s="349">
        <v>16.635224659144093</v>
      </c>
      <c r="ES142" s="349">
        <v>13.737562677480724</v>
      </c>
      <c r="ET142" s="349">
        <v>13.166969161531558</v>
      </c>
      <c r="EU142" s="349">
        <v>21.828842402964483</v>
      </c>
      <c r="EV142" s="349">
        <v>5.2387329587882956</v>
      </c>
      <c r="EW142" s="349">
        <v>12.533742942237689</v>
      </c>
      <c r="EX142" s="349">
        <v>7.5237274962021541</v>
      </c>
      <c r="EY142" s="349">
        <v>8.957325431819056</v>
      </c>
      <c r="EZ142" s="349">
        <v>7.2100105522178994</v>
      </c>
      <c r="FA142" s="349">
        <v>5.5762273392317647</v>
      </c>
      <c r="FB142" s="349">
        <v>6.3756136350425567</v>
      </c>
      <c r="FC142" s="349">
        <v>7.6573320335664352</v>
      </c>
      <c r="FD142" s="349">
        <v>7.2096765903939053</v>
      </c>
      <c r="FE142" s="349">
        <v>7.8292373151480072</v>
      </c>
      <c r="FF142" s="349">
        <v>8.0269266617061454</v>
      </c>
      <c r="FG142" s="349">
        <v>8.7563556647150254</v>
      </c>
      <c r="FH142" s="349">
        <v>11.493264200170547</v>
      </c>
      <c r="FI142" s="349">
        <v>12.537644343265239</v>
      </c>
      <c r="FJ142" s="349">
        <v>17.638979723038261</v>
      </c>
      <c r="FK142" s="349">
        <v>12.757202446519567</v>
      </c>
      <c r="FL142" s="349">
        <v>8.0531531690297697</v>
      </c>
      <c r="FM142" s="349">
        <v>10.318317106487026</v>
      </c>
      <c r="FN142" s="349">
        <v>13.0613550469981</v>
      </c>
      <c r="FO142" s="349">
        <v>9.7175759774181945</v>
      </c>
      <c r="FP142" s="349">
        <v>8.7635676830208844</v>
      </c>
      <c r="FQ142" s="389"/>
      <c r="FR142" s="28">
        <v>78.314105934404523</v>
      </c>
      <c r="FS142" s="28">
        <v>55.449763676382908</v>
      </c>
      <c r="FT142" s="28">
        <v>106.57551857677657</v>
      </c>
      <c r="FU142" s="28">
        <v>153.72510642554573</v>
      </c>
      <c r="FV142" s="28">
        <v>151.9786789332104</v>
      </c>
      <c r="FW142" s="28">
        <v>182.19066714880506</v>
      </c>
      <c r="FX142" s="28">
        <v>165.97124058000233</v>
      </c>
      <c r="FY142" s="295">
        <v>170.27077486977137</v>
      </c>
      <c r="FZ142" s="349">
        <v>246.84793785180818</v>
      </c>
      <c r="GA142" s="349">
        <v>230.58409116385047</v>
      </c>
      <c r="GB142" s="349">
        <v>295.51318370275123</v>
      </c>
      <c r="GC142" s="349">
        <v>176.83335459783152</v>
      </c>
      <c r="GD142" s="349">
        <f>'EDE''s'!C142</f>
        <v>49.913968982953975</v>
      </c>
      <c r="GE142" s="349">
        <f>'EDE''s'!D142</f>
        <v>34.028860150452559</v>
      </c>
      <c r="GF142" s="393"/>
      <c r="GG142" s="393"/>
      <c r="GH142" s="393"/>
      <c r="GI142" s="393"/>
      <c r="GJ142" s="393"/>
      <c r="GK142" s="393"/>
      <c r="GL142" s="393"/>
      <c r="GM142" s="393"/>
    </row>
    <row r="143" spans="1:195" ht="13.8" x14ac:dyDescent="0.3">
      <c r="A143" s="46"/>
      <c r="B143" s="21" t="s">
        <v>18</v>
      </c>
      <c r="C143" s="275">
        <v>24.609556119541992</v>
      </c>
      <c r="D143" s="275">
        <v>15.182796471694065</v>
      </c>
      <c r="E143" s="275">
        <v>9.426759647847927</v>
      </c>
      <c r="F143" s="272">
        <v>0.6208842794818884</v>
      </c>
      <c r="G143" s="271"/>
      <c r="H143" s="275">
        <v>33.1091382951033</v>
      </c>
      <c r="I143" s="275">
        <v>-17.926341823409235</v>
      </c>
      <c r="J143" s="272">
        <v>-0.54143184469589367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86">
        <v>4.4862811677117307</v>
      </c>
      <c r="CS143" s="286">
        <v>3.7380107076620583</v>
      </c>
      <c r="CT143" s="351">
        <v>2.5767184824859966</v>
      </c>
      <c r="CU143" s="351">
        <v>2.4111414683934922</v>
      </c>
      <c r="CV143" s="351">
        <v>3.5294855500612403</v>
      </c>
      <c r="CW143" s="351">
        <v>10.692733659697875</v>
      </c>
      <c r="CX143" s="351">
        <v>4.1442220715096152</v>
      </c>
      <c r="CY143" s="351">
        <v>8.1206779342992554</v>
      </c>
      <c r="CZ143" s="351">
        <v>5.3516381127842303</v>
      </c>
      <c r="DA143" s="351">
        <v>7.6079822004373652</v>
      </c>
      <c r="DB143" s="351">
        <v>8.6961050349676565</v>
      </c>
      <c r="DC143" s="351">
        <v>7.3731502604443362</v>
      </c>
      <c r="DD143" s="351">
        <v>6.8436636926949648</v>
      </c>
      <c r="DE143" s="351">
        <v>6.1719950545106244</v>
      </c>
      <c r="DF143" s="351">
        <v>7.4290299280889611</v>
      </c>
      <c r="DG143" s="351">
        <v>3.1853487937635139</v>
      </c>
      <c r="DH143" s="351">
        <v>9.1292819642232121</v>
      </c>
      <c r="DI143" s="351">
        <v>7.9391490997210301</v>
      </c>
      <c r="DJ143" s="351">
        <v>4.1649107961609246</v>
      </c>
      <c r="DK143" s="351">
        <v>8.872149689292586</v>
      </c>
      <c r="DL143" s="351">
        <v>6.6995503785502075</v>
      </c>
      <c r="DM143" s="351">
        <v>10.779244744011841</v>
      </c>
      <c r="DN143" s="351">
        <v>5.9171639937529301</v>
      </c>
      <c r="DO143" s="351">
        <v>10.563845956399685</v>
      </c>
      <c r="DP143" s="351">
        <v>7.1432216972310698</v>
      </c>
      <c r="DQ143" s="351">
        <v>6.3543322389282642</v>
      </c>
      <c r="DR143" s="351">
        <v>6.5661278873718114</v>
      </c>
      <c r="DS143" s="351">
        <v>6.336030224669253</v>
      </c>
      <c r="DT143" s="351">
        <v>5.6087314863735056</v>
      </c>
      <c r="DU143" s="351">
        <v>5.5464124862302375</v>
      </c>
      <c r="DV143" s="351">
        <v>4.8136262746686072</v>
      </c>
      <c r="DW143" s="351">
        <v>6.4796420812456184</v>
      </c>
      <c r="DX143" s="351">
        <v>12.651025518713105</v>
      </c>
      <c r="DY143" s="351">
        <v>9.9403668761592332</v>
      </c>
      <c r="DZ143" s="351">
        <v>7.8393641376863616</v>
      </c>
      <c r="EA143" s="351">
        <v>6.9145381728911905</v>
      </c>
      <c r="EB143" s="351">
        <v>6.3612888092050923</v>
      </c>
      <c r="EC143" s="351">
        <v>3.3371866523916163</v>
      </c>
      <c r="ED143" s="351">
        <v>5.4682770367056568</v>
      </c>
      <c r="EE143" s="351">
        <v>10.211745503018255</v>
      </c>
      <c r="EF143" s="351">
        <v>7.965807218401137</v>
      </c>
      <c r="EG143" s="351">
        <v>10.620299477310603</v>
      </c>
      <c r="EH143" s="351">
        <v>8.5434791499397882</v>
      </c>
      <c r="EI143" s="351">
        <v>12.528531482275413</v>
      </c>
      <c r="EJ143" s="351">
        <v>10.342575465562614</v>
      </c>
      <c r="EK143" s="351">
        <v>9.9105028372457262</v>
      </c>
      <c r="EL143" s="351">
        <v>11.087015310375335</v>
      </c>
      <c r="EM143" s="351">
        <v>15.207179520028577</v>
      </c>
      <c r="EN143" s="351">
        <v>8.5317241228376055</v>
      </c>
      <c r="EO143" s="351">
        <v>3.9821765492305197</v>
      </c>
      <c r="EP143" s="351">
        <v>9.4150040412453553</v>
      </c>
      <c r="EQ143" s="351">
        <v>4.8550747626477486</v>
      </c>
      <c r="ER143" s="351">
        <v>6.3251588191420689</v>
      </c>
      <c r="ES143" s="351">
        <v>7.216266245602716</v>
      </c>
      <c r="ET143" s="351">
        <v>5.3895005699245875</v>
      </c>
      <c r="EU143" s="351">
        <v>15.392665399125233</v>
      </c>
      <c r="EV143" s="351">
        <v>3.4676027190394043</v>
      </c>
      <c r="EW143" s="351">
        <v>9.3010368929124461</v>
      </c>
      <c r="EX143" s="351">
        <v>3.4352954734858119</v>
      </c>
      <c r="EY143" s="351">
        <v>4.0963408778091095</v>
      </c>
      <c r="EZ143" s="351">
        <v>3.5305524160011319</v>
      </c>
      <c r="FA143" s="351">
        <v>1.8955239134898996</v>
      </c>
      <c r="FB143" s="351">
        <v>3.0711809999671722</v>
      </c>
      <c r="FC143" s="351">
        <v>2.7620280013931735</v>
      </c>
      <c r="FD143" s="351">
        <v>3.9235111408426873</v>
      </c>
      <c r="FE143" s="351">
        <v>3.6602652683259875</v>
      </c>
      <c r="FF143" s="351">
        <v>4.9473428504957031</v>
      </c>
      <c r="FG143" s="351">
        <v>2.8619606534605597</v>
      </c>
      <c r="FH143" s="351">
        <v>5.2191784159223502</v>
      </c>
      <c r="FI143" s="351">
        <v>3.6485590404183736</v>
      </c>
      <c r="FJ143" s="351">
        <v>9.5811254765899392</v>
      </c>
      <c r="FK143" s="351">
        <v>4.0775856583990118</v>
      </c>
      <c r="FL143" s="351">
        <v>5.1935409365425151</v>
      </c>
      <c r="FM143" s="351">
        <v>5.2022052199949922</v>
      </c>
      <c r="FN143" s="351">
        <v>6.3561463782867289</v>
      </c>
      <c r="FO143" s="351">
        <v>3.6880730448858809</v>
      </c>
      <c r="FP143" s="351">
        <v>4.1695905398318729</v>
      </c>
      <c r="FQ143" s="389"/>
      <c r="FR143" s="22">
        <v>35.471755178624335</v>
      </c>
      <c r="FS143" s="22">
        <v>18.257299855878944</v>
      </c>
      <c r="FT143" s="22">
        <v>45.355023896314414</v>
      </c>
      <c r="FU143" s="22">
        <v>52.299840809299631</v>
      </c>
      <c r="FV143" s="22">
        <v>52.838102502127406</v>
      </c>
      <c r="FW143" s="22">
        <v>71.898848056224651</v>
      </c>
      <c r="FX143" s="22">
        <v>80.390517844038484</v>
      </c>
      <c r="FY143" s="296">
        <v>68.728146650454846</v>
      </c>
      <c r="FZ143" s="351">
        <v>87.695334091170494</v>
      </c>
      <c r="GA143" s="351">
        <v>86.193419082168262</v>
      </c>
      <c r="GB143" s="351">
        <v>111.58388846245983</v>
      </c>
      <c r="GC143" s="351">
        <v>81.407846473002607</v>
      </c>
      <c r="GD143" s="351">
        <f>'EDE''s'!C143</f>
        <v>24.609556119541992</v>
      </c>
      <c r="GE143" s="351">
        <f>'EDE''s'!D143</f>
        <v>15.182796471694065</v>
      </c>
      <c r="GF143" s="393"/>
      <c r="GG143" s="393"/>
      <c r="GH143" s="393"/>
      <c r="GI143" s="393"/>
      <c r="GJ143" s="393"/>
      <c r="GK143" s="393"/>
      <c r="GL143" s="393"/>
      <c r="GM143" s="393"/>
    </row>
    <row r="144" spans="1:195" ht="13.8" x14ac:dyDescent="0.3">
      <c r="A144" s="46"/>
      <c r="B144" s="21" t="s">
        <v>19</v>
      </c>
      <c r="C144" s="275">
        <v>7.9178630246390496</v>
      </c>
      <c r="D144" s="275">
        <v>5.3458515724128368</v>
      </c>
      <c r="E144" s="275">
        <v>2.5720114522262127</v>
      </c>
      <c r="F144" s="272">
        <v>0.48112287020818684</v>
      </c>
      <c r="G144" s="271"/>
      <c r="H144" s="275">
        <v>33.270490814495091</v>
      </c>
      <c r="I144" s="275">
        <v>-27.924639242082254</v>
      </c>
      <c r="J144" s="272">
        <v>-0.83932152963358786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86">
        <v>7.1506155817302197</v>
      </c>
      <c r="CS144" s="286">
        <v>0.53877028987208353</v>
      </c>
      <c r="CT144" s="351">
        <v>1.5723394685718219</v>
      </c>
      <c r="CU144" s="351">
        <v>1.1846841027106985</v>
      </c>
      <c r="CV144" s="351">
        <v>1.3958174331674691</v>
      </c>
      <c r="CW144" s="351">
        <v>9.5466341750098209</v>
      </c>
      <c r="CX144" s="351">
        <v>0.60612478633825773</v>
      </c>
      <c r="CY144" s="351">
        <v>2.2262308738572707</v>
      </c>
      <c r="CZ144" s="351">
        <v>2.4688868680981892</v>
      </c>
      <c r="DA144" s="351">
        <v>4.3387030740559167</v>
      </c>
      <c r="DB144" s="351">
        <v>2.9111424031296171</v>
      </c>
      <c r="DC144" s="351">
        <v>2.0424748894874223</v>
      </c>
      <c r="DD144" s="351">
        <v>0.5115874798327591</v>
      </c>
      <c r="DE144" s="351">
        <v>2.2678255693652458</v>
      </c>
      <c r="DF144" s="351">
        <v>3.5614472375668047</v>
      </c>
      <c r="DG144" s="351">
        <v>3.512975409693091</v>
      </c>
      <c r="DH144" s="351">
        <v>4.0078627956380872</v>
      </c>
      <c r="DI144" s="351">
        <v>9.5983969121340813</v>
      </c>
      <c r="DJ144" s="351">
        <v>6.2100813760110434</v>
      </c>
      <c r="DK144" s="351">
        <v>7.8331039619019744</v>
      </c>
      <c r="DL144" s="351">
        <v>8.7136278196255716</v>
      </c>
      <c r="DM144" s="351">
        <v>15.187953052378145</v>
      </c>
      <c r="DN144" s="351">
        <v>4.7783393106912797</v>
      </c>
      <c r="DO144" s="351">
        <v>13.438320948490322</v>
      </c>
      <c r="DP144" s="351">
        <v>4.4187212226905563</v>
      </c>
      <c r="DQ144" s="351">
        <v>3.9984681415840342</v>
      </c>
      <c r="DR144" s="351">
        <v>10.670860138435192</v>
      </c>
      <c r="DS144" s="351">
        <v>4.7246315405457189</v>
      </c>
      <c r="DT144" s="351">
        <v>7.1138746317330686</v>
      </c>
      <c r="DU144" s="351">
        <v>5.9420830234830353</v>
      </c>
      <c r="DV144" s="351">
        <v>7.2824684875798829</v>
      </c>
      <c r="DW144" s="351">
        <v>4.9742006335180999</v>
      </c>
      <c r="DX144" s="351">
        <v>3.0824651999726593</v>
      </c>
      <c r="DY144" s="351">
        <v>12.462726813165055</v>
      </c>
      <c r="DZ144" s="351">
        <v>8.6324177100698076</v>
      </c>
      <c r="EA144" s="351">
        <v>5.5814653113197901</v>
      </c>
      <c r="EB144" s="351">
        <v>2.2392988779706182</v>
      </c>
      <c r="EC144" s="351">
        <v>2.0303043204659366</v>
      </c>
      <c r="ED144" s="351">
        <v>10.164075994483696</v>
      </c>
      <c r="EE144" s="351">
        <v>9.1177783034822486</v>
      </c>
      <c r="EF144" s="351">
        <v>9.8160697044291574</v>
      </c>
      <c r="EG144" s="351">
        <v>8.8855563526643628</v>
      </c>
      <c r="EH144" s="351">
        <v>4.6608237669642953</v>
      </c>
      <c r="EI144" s="351">
        <v>5.2547864831560096</v>
      </c>
      <c r="EJ144" s="351">
        <v>10.154139110438795</v>
      </c>
      <c r="EK144" s="351">
        <v>13.448615408669291</v>
      </c>
      <c r="EL144" s="351">
        <v>7.9885321695936691</v>
      </c>
      <c r="EM144" s="351">
        <v>14.180179502874607</v>
      </c>
      <c r="EN144" s="351">
        <v>10.646043908847101</v>
      </c>
      <c r="EO144" s="351">
        <v>4.9315854068149392</v>
      </c>
      <c r="EP144" s="351">
        <v>6.3539657876361257</v>
      </c>
      <c r="EQ144" s="351">
        <v>6.0047540122634446</v>
      </c>
      <c r="ER144" s="351">
        <v>5.3341416989334807</v>
      </c>
      <c r="ES144" s="351">
        <v>1.7221351370501232</v>
      </c>
      <c r="ET144" s="351">
        <v>3.1984205031088937</v>
      </c>
      <c r="EU144" s="351">
        <v>5.6887883637460366</v>
      </c>
      <c r="EV144" s="351">
        <v>0.48282862333333337</v>
      </c>
      <c r="EW144" s="351">
        <v>2.0131876502520041</v>
      </c>
      <c r="EX144" s="351">
        <v>1.5028064950485789</v>
      </c>
      <c r="EY144" s="351">
        <v>0.86380874535051344</v>
      </c>
      <c r="EZ144" s="351">
        <v>2.0444946311099104</v>
      </c>
      <c r="FA144" s="351">
        <v>0.80598643323859487</v>
      </c>
      <c r="FB144" s="351">
        <v>0.68063269053808595</v>
      </c>
      <c r="FC144" s="351">
        <v>0.37091446625350649</v>
      </c>
      <c r="FD144" s="351">
        <v>1.4438233512727392</v>
      </c>
      <c r="FE144" s="351">
        <v>0.62622445564544682</v>
      </c>
      <c r="FF144" s="351">
        <v>1.2233964962494317</v>
      </c>
      <c r="FG144" s="351">
        <v>3.1060920177441735</v>
      </c>
      <c r="FH144" s="351">
        <v>1.9056673525849059</v>
      </c>
      <c r="FI144" s="351">
        <v>3.3308566820429766</v>
      </c>
      <c r="FJ144" s="351">
        <v>4.7956233344599593</v>
      </c>
      <c r="FK144" s="351">
        <v>1.5047901442122276</v>
      </c>
      <c r="FL144" s="351">
        <v>0.11977922734579921</v>
      </c>
      <c r="FM144" s="351">
        <v>1.1197707327509931</v>
      </c>
      <c r="FN144" s="351">
        <v>3.1755166484766262</v>
      </c>
      <c r="FO144" s="351">
        <v>1.722443972129585</v>
      </c>
      <c r="FP144" s="351">
        <v>1.7803524439360461</v>
      </c>
      <c r="FQ144" s="389"/>
      <c r="FR144" s="22">
        <v>23.191860751134126</v>
      </c>
      <c r="FS144" s="22">
        <v>23.353265069209815</v>
      </c>
      <c r="FT144" s="22">
        <v>23.794534977231358</v>
      </c>
      <c r="FU144" s="22">
        <v>51.455817532503282</v>
      </c>
      <c r="FV144" s="22">
        <v>44.477553104709649</v>
      </c>
      <c r="FW144" s="22">
        <v>41.653074162215844</v>
      </c>
      <c r="FX144" s="22">
        <v>21.775643278132989</v>
      </c>
      <c r="FY144" s="296">
        <v>35.982423946028788</v>
      </c>
      <c r="FZ144" s="351">
        <v>79.62152187332839</v>
      </c>
      <c r="GA144" s="351">
        <v>78.884382854096899</v>
      </c>
      <c r="GB144" s="351">
        <v>97.940159995192687</v>
      </c>
      <c r="GC144" s="351">
        <v>48.742466332384573</v>
      </c>
      <c r="GD144" s="351">
        <f>'EDE''s'!C144</f>
        <v>7.9178630246390496</v>
      </c>
      <c r="GE144" s="351">
        <f>'EDE''s'!D144</f>
        <v>5.3458515724128368</v>
      </c>
      <c r="GF144" s="393"/>
      <c r="GG144" s="393"/>
      <c r="GH144" s="393"/>
      <c r="GI144" s="393"/>
      <c r="GJ144" s="393"/>
      <c r="GK144" s="393"/>
      <c r="GL144" s="393"/>
      <c r="GM144" s="393"/>
    </row>
    <row r="145" spans="1:195" ht="13.8" x14ac:dyDescent="0.3">
      <c r="A145" s="46"/>
      <c r="B145" s="21" t="s">
        <v>20</v>
      </c>
      <c r="C145" s="275">
        <v>17.386549838772936</v>
      </c>
      <c r="D145" s="275">
        <v>13.500212106345661</v>
      </c>
      <c r="E145" s="275">
        <v>3.8863377324272754</v>
      </c>
      <c r="F145" s="272">
        <v>0.28787234613895696</v>
      </c>
      <c r="G145" s="271"/>
      <c r="H145" s="275">
        <v>27.466822417209158</v>
      </c>
      <c r="I145" s="275">
        <v>-13.966610310863498</v>
      </c>
      <c r="J145" s="272">
        <v>-0.50849021043339948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86">
        <v>6.1895411713337314</v>
      </c>
      <c r="CS145" s="286">
        <v>5.4028787591559331</v>
      </c>
      <c r="CT145" s="351">
        <v>5.3339425629149044</v>
      </c>
      <c r="CU145" s="351">
        <v>3.4882803974705316</v>
      </c>
      <c r="CV145" s="351">
        <v>4.011493062153983</v>
      </c>
      <c r="CW145" s="351">
        <v>7.3243984914261446</v>
      </c>
      <c r="CX145" s="351">
        <v>5.7756246940432012</v>
      </c>
      <c r="CY145" s="351">
        <v>5.0027261982405156</v>
      </c>
      <c r="CZ145" s="351">
        <v>5.8074985628325244</v>
      </c>
      <c r="DA145" s="351">
        <v>8.5133049664677145</v>
      </c>
      <c r="DB145" s="351">
        <v>2.8943971383585434</v>
      </c>
      <c r="DC145" s="351">
        <v>5.8161182688900048</v>
      </c>
      <c r="DD145" s="351">
        <v>7.049242178875911</v>
      </c>
      <c r="DE145" s="351">
        <v>3.2932258828633421</v>
      </c>
      <c r="DF145" s="351">
        <v>8.7354673987448113</v>
      </c>
      <c r="DG145" s="351">
        <v>3.343991597215743</v>
      </c>
      <c r="DH145" s="351">
        <v>6.0621352463584905</v>
      </c>
      <c r="DI145" s="351">
        <v>5.879726823874754</v>
      </c>
      <c r="DJ145" s="351">
        <v>4.6306275140362878</v>
      </c>
      <c r="DK145" s="351">
        <v>7.8807863177804123</v>
      </c>
      <c r="DL145" s="351">
        <v>9.0177632886642272</v>
      </c>
      <c r="DM145" s="351">
        <v>6.961203464321053</v>
      </c>
      <c r="DN145" s="351">
        <v>7.7667470371760086</v>
      </c>
      <c r="DO145" s="351">
        <v>8.9101651373982911</v>
      </c>
      <c r="DP145" s="351">
        <v>5.6367193105434898</v>
      </c>
      <c r="DQ145" s="351">
        <v>2.6140170773038105</v>
      </c>
      <c r="DR145" s="351">
        <v>5.9371657498163541</v>
      </c>
      <c r="DS145" s="351">
        <v>6.3498576301252125</v>
      </c>
      <c r="DT145" s="351">
        <v>5.4178856759173684</v>
      </c>
      <c r="DU145" s="351">
        <v>4.9248965179211837</v>
      </c>
      <c r="DV145" s="351">
        <v>4.9575418689832365</v>
      </c>
      <c r="DW145" s="351">
        <v>5.4161508579545092</v>
      </c>
      <c r="DX145" s="351">
        <v>4.3394680185310124</v>
      </c>
      <c r="DY145" s="351">
        <v>11.818178558167556</v>
      </c>
      <c r="DZ145" s="351">
        <v>3.629478923802044</v>
      </c>
      <c r="EA145" s="351">
        <v>4.4649290385195508</v>
      </c>
      <c r="EB145" s="351">
        <v>4.5804553363012159</v>
      </c>
      <c r="EC145" s="351">
        <v>4.2076080674526102</v>
      </c>
      <c r="ED145" s="351">
        <v>8.6391906231528939</v>
      </c>
      <c r="EE145" s="351">
        <v>6.379950854193984</v>
      </c>
      <c r="EF145" s="351">
        <v>8.1862601008560514</v>
      </c>
      <c r="EG145" s="351">
        <v>5.3229278344966762</v>
      </c>
      <c r="EH145" s="351">
        <v>5.6281970874059386</v>
      </c>
      <c r="EI145" s="351">
        <v>5.94794024817379</v>
      </c>
      <c r="EJ145" s="351">
        <v>5.076576974292534</v>
      </c>
      <c r="EK145" s="351">
        <v>9.7973869917325942</v>
      </c>
      <c r="EL145" s="351">
        <v>7.6450718955970993</v>
      </c>
      <c r="EM145" s="351">
        <v>14.577569231443313</v>
      </c>
      <c r="EN145" s="351">
        <v>9.1774739199846813</v>
      </c>
      <c r="EO145" s="351">
        <v>4.412038318074968</v>
      </c>
      <c r="EP145" s="351">
        <v>4.5048866590214169</v>
      </c>
      <c r="EQ145" s="351">
        <v>4.3964993790595539</v>
      </c>
      <c r="ER145" s="351">
        <v>4.9759241410685409</v>
      </c>
      <c r="ES145" s="351">
        <v>4.7991612948278854</v>
      </c>
      <c r="ET145" s="351">
        <v>4.5790480884980767</v>
      </c>
      <c r="EU145" s="351">
        <v>0.74738864009321271</v>
      </c>
      <c r="EV145" s="351">
        <v>1.2883016164155581</v>
      </c>
      <c r="EW145" s="351">
        <v>1.2195183990732397</v>
      </c>
      <c r="EX145" s="351">
        <v>2.5856255276677627</v>
      </c>
      <c r="EY145" s="351">
        <v>3.9971758086594336</v>
      </c>
      <c r="EZ145" s="351">
        <v>1.6349635051068576</v>
      </c>
      <c r="FA145" s="351">
        <v>2.8747169925032701</v>
      </c>
      <c r="FB145" s="351">
        <v>2.623799944537299</v>
      </c>
      <c r="FC145" s="351">
        <v>4.5243895659197548</v>
      </c>
      <c r="FD145" s="351">
        <v>1.8423420982784791</v>
      </c>
      <c r="FE145" s="351">
        <v>3.5427475911765729</v>
      </c>
      <c r="FF145" s="351">
        <v>1.8561873149610113</v>
      </c>
      <c r="FG145" s="351">
        <v>2.788302993510293</v>
      </c>
      <c r="FH145" s="351">
        <v>4.3684184316632901</v>
      </c>
      <c r="FI145" s="351">
        <v>5.558228620803888</v>
      </c>
      <c r="FJ145" s="351">
        <v>3.262230911988361</v>
      </c>
      <c r="FK145" s="351">
        <v>7.174826643908327</v>
      </c>
      <c r="FL145" s="351">
        <v>2.7398330051414543</v>
      </c>
      <c r="FM145" s="351">
        <v>3.9963411537410414</v>
      </c>
      <c r="FN145" s="351">
        <v>3.5296920202347462</v>
      </c>
      <c r="FO145" s="351">
        <v>4.3070589604027285</v>
      </c>
      <c r="FP145" s="351">
        <v>2.8136246992529657</v>
      </c>
      <c r="FQ145" s="389"/>
      <c r="FR145" s="22">
        <v>19.650490004646063</v>
      </c>
      <c r="FS145" s="22">
        <v>13.839198751294147</v>
      </c>
      <c r="FT145" s="22">
        <v>37.425959703230802</v>
      </c>
      <c r="FU145" s="22">
        <v>49.969448083742833</v>
      </c>
      <c r="FV145" s="22">
        <v>54.663023326373356</v>
      </c>
      <c r="FW145" s="22">
        <v>68.638744930364581</v>
      </c>
      <c r="FX145" s="22">
        <v>63.805079457830857</v>
      </c>
      <c r="FY145" s="296">
        <v>65.560204273287738</v>
      </c>
      <c r="FZ145" s="351">
        <v>79.531081887309327</v>
      </c>
      <c r="GA145" s="351">
        <v>65.506289227585327</v>
      </c>
      <c r="GB145" s="351">
        <v>85.989135245098709</v>
      </c>
      <c r="GC145" s="351">
        <v>46.683041792444328</v>
      </c>
      <c r="GD145" s="351">
        <f>'EDE''s'!C145</f>
        <v>17.386549838772936</v>
      </c>
      <c r="GE145" s="351">
        <f>'EDE''s'!D145</f>
        <v>13.500212106345661</v>
      </c>
      <c r="GF145" s="393"/>
      <c r="GG145" s="393"/>
      <c r="GH145" s="393"/>
      <c r="GI145" s="393"/>
      <c r="GJ145" s="393"/>
      <c r="GK145" s="393"/>
      <c r="GL145" s="393"/>
      <c r="GM145" s="393"/>
    </row>
    <row r="146" spans="1:195" ht="14.4" x14ac:dyDescent="0.3">
      <c r="A146" s="46"/>
      <c r="B146" s="24"/>
      <c r="C146" s="268"/>
      <c r="D146" s="268"/>
      <c r="E146" s="268"/>
      <c r="F146" s="268"/>
      <c r="G146" s="268"/>
      <c r="H146" s="268"/>
      <c r="I146" s="268"/>
      <c r="J146" s="268"/>
      <c r="CR146" s="281"/>
      <c r="CS146" s="281"/>
      <c r="CT146" s="319"/>
      <c r="CU146" s="319"/>
      <c r="CV146" s="319"/>
      <c r="CW146" s="319"/>
      <c r="CX146" s="319"/>
      <c r="CY146" s="319"/>
      <c r="CZ146" s="319"/>
      <c r="DA146" s="319"/>
      <c r="DB146" s="319"/>
      <c r="DC146" s="319"/>
      <c r="DD146" s="319"/>
      <c r="DE146" s="319"/>
      <c r="DF146" s="319"/>
      <c r="DG146" s="319"/>
      <c r="DH146" s="319"/>
      <c r="DI146" s="319"/>
      <c r="DJ146" s="319"/>
      <c r="DK146" s="319"/>
      <c r="DL146" s="319"/>
      <c r="DM146" s="319"/>
      <c r="DN146" s="319"/>
      <c r="DO146" s="319"/>
      <c r="DP146" s="319"/>
      <c r="DQ146" s="319"/>
      <c r="DR146" s="319"/>
      <c r="DS146" s="319"/>
      <c r="DT146" s="319"/>
      <c r="DU146" s="319"/>
      <c r="DV146" s="319"/>
      <c r="DW146" s="319"/>
      <c r="DX146" s="319"/>
      <c r="DY146" s="319"/>
      <c r="DZ146" s="319"/>
      <c r="EA146" s="319"/>
      <c r="EB146" s="319"/>
      <c r="EC146" s="319"/>
      <c r="ED146" s="319"/>
      <c r="EE146" s="319"/>
      <c r="EF146" s="319"/>
      <c r="EG146" s="319"/>
      <c r="EH146" s="319"/>
      <c r="EI146" s="319"/>
      <c r="EJ146" s="319"/>
      <c r="EK146" s="319"/>
      <c r="EL146" s="319"/>
      <c r="EM146" s="319"/>
      <c r="EN146" s="319"/>
      <c r="EO146" s="319"/>
      <c r="EP146" s="400"/>
      <c r="EQ146" s="400"/>
      <c r="ER146" s="400"/>
      <c r="ES146" s="400"/>
      <c r="ET146" s="400"/>
      <c r="EU146" s="400"/>
      <c r="EV146" s="400"/>
      <c r="EW146" s="400"/>
      <c r="EX146" s="400"/>
      <c r="EY146" s="400"/>
      <c r="EZ146" s="400"/>
      <c r="FA146" s="400"/>
      <c r="FB146" s="400"/>
      <c r="FC146" s="400"/>
      <c r="FD146" s="400"/>
      <c r="FE146" s="400"/>
      <c r="FF146" s="400"/>
      <c r="FG146" s="400"/>
      <c r="FH146" s="400"/>
      <c r="FI146" s="400"/>
      <c r="FJ146" s="400"/>
      <c r="FK146" s="400"/>
      <c r="FL146" s="400"/>
      <c r="FM146" s="400"/>
      <c r="FN146" s="400"/>
      <c r="FO146" s="400"/>
      <c r="FP146" s="400"/>
      <c r="FQ146" s="389"/>
      <c r="FR146" s="408"/>
      <c r="FS146" s="408"/>
      <c r="FT146" s="408"/>
      <c r="FU146" s="408"/>
      <c r="FV146" s="408"/>
      <c r="FW146" s="408"/>
      <c r="FX146" s="408"/>
      <c r="FY146" s="408"/>
      <c r="FZ146" s="408"/>
      <c r="GA146" s="408"/>
      <c r="GB146" s="408"/>
      <c r="GC146" s="404"/>
      <c r="GD146" s="404"/>
      <c r="GE146" s="404"/>
      <c r="GF146" s="393"/>
      <c r="GG146" s="393"/>
      <c r="GH146" s="393"/>
      <c r="GI146" s="393"/>
      <c r="GJ146" s="393"/>
      <c r="GK146" s="393"/>
      <c r="GL146" s="393"/>
      <c r="GM146" s="393"/>
    </row>
    <row r="147" spans="1:195" ht="13.8" x14ac:dyDescent="0.3">
      <c r="A147" s="46"/>
      <c r="B147" s="42" t="s">
        <v>47</v>
      </c>
      <c r="C147" s="273">
        <v>2004.7287811982112</v>
      </c>
      <c r="D147" s="273">
        <v>2195.5330898580678</v>
      </c>
      <c r="E147" s="273">
        <v>-190.80430865985659</v>
      </c>
      <c r="F147" s="276">
        <v>-8.6905685703963273E-2</v>
      </c>
      <c r="G147" s="274"/>
      <c r="H147" s="273">
        <v>1918.1459690714728</v>
      </c>
      <c r="I147" s="273">
        <v>277.38712078659501</v>
      </c>
      <c r="J147" s="276">
        <v>0.14461210213364067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85">
        <v>318.33572031328544</v>
      </c>
      <c r="CS147" s="285">
        <v>286.58749065927157</v>
      </c>
      <c r="CT147" s="349">
        <v>379.34006299170767</v>
      </c>
      <c r="CU147" s="349">
        <v>347.79450121133209</v>
      </c>
      <c r="CV147" s="349">
        <v>425.26696199119209</v>
      </c>
      <c r="CW147" s="349">
        <v>360.37324726543693</v>
      </c>
      <c r="CX147" s="349">
        <v>409.44548119748953</v>
      </c>
      <c r="CY147" s="349">
        <v>382.40892918627912</v>
      </c>
      <c r="CZ147" s="349">
        <v>363.76470086343517</v>
      </c>
      <c r="DA147" s="349">
        <v>360.45411550094894</v>
      </c>
      <c r="DB147" s="349">
        <v>273.01169764861794</v>
      </c>
      <c r="DC147" s="349">
        <v>360.39519065338004</v>
      </c>
      <c r="DD147" s="349">
        <v>286.95624310601102</v>
      </c>
      <c r="DE147" s="349">
        <v>268.40996303465738</v>
      </c>
      <c r="DF147" s="349">
        <v>375.47078397147015</v>
      </c>
      <c r="DG147" s="349">
        <v>303.25795204406853</v>
      </c>
      <c r="DH147" s="349">
        <v>418.29622757161064</v>
      </c>
      <c r="DI147" s="349">
        <v>355.72142245166117</v>
      </c>
      <c r="DJ147" s="349">
        <v>397.84561693019788</v>
      </c>
      <c r="DK147" s="349">
        <v>404.484668821551</v>
      </c>
      <c r="DL147" s="349">
        <v>314.84216808606601</v>
      </c>
      <c r="DM147" s="349">
        <v>389.94736357450694</v>
      </c>
      <c r="DN147" s="349">
        <v>262.380638581158</v>
      </c>
      <c r="DO147" s="349">
        <v>326.68529250319443</v>
      </c>
      <c r="DP147" s="349">
        <v>311.625662419283</v>
      </c>
      <c r="DQ147" s="349">
        <v>200.17074975710455</v>
      </c>
      <c r="DR147" s="349">
        <v>400.61517850874498</v>
      </c>
      <c r="DS147" s="349">
        <v>353.06549782134704</v>
      </c>
      <c r="DT147" s="349">
        <v>365.70702986130095</v>
      </c>
      <c r="DU147" s="349">
        <v>359.96580973582502</v>
      </c>
      <c r="DV147" s="349">
        <v>396.01001627153903</v>
      </c>
      <c r="DW147" s="349">
        <v>362.03407280443292</v>
      </c>
      <c r="DX147" s="349">
        <v>300.13309136791776</v>
      </c>
      <c r="DY147" s="349">
        <v>353.63613839355315</v>
      </c>
      <c r="DZ147" s="349">
        <v>296.01023545721472</v>
      </c>
      <c r="EA147" s="349">
        <v>364.66632235110694</v>
      </c>
      <c r="EB147" s="349">
        <v>319.58381869862103</v>
      </c>
      <c r="EC147" s="349">
        <v>231.80392905135488</v>
      </c>
      <c r="ED147" s="349">
        <v>331.10030264857005</v>
      </c>
      <c r="EE147" s="349">
        <v>321.26694566720687</v>
      </c>
      <c r="EF147" s="349">
        <v>402.8734256794603</v>
      </c>
      <c r="EG147" s="349">
        <v>352.54351935145775</v>
      </c>
      <c r="EH147" s="349">
        <v>396.1308388591525</v>
      </c>
      <c r="EI147" s="349">
        <v>390.5155491173582</v>
      </c>
      <c r="EJ147" s="349">
        <v>331.5990299082232</v>
      </c>
      <c r="EK147" s="349">
        <v>399.66400475261287</v>
      </c>
      <c r="EL147" s="349">
        <v>276.26815126924879</v>
      </c>
      <c r="EM147" s="349">
        <v>337.42539221925836</v>
      </c>
      <c r="EN147" s="349">
        <v>323.89758895883273</v>
      </c>
      <c r="EO147" s="349">
        <v>319.73686803748603</v>
      </c>
      <c r="EP147" s="349">
        <v>328.1124834047796</v>
      </c>
      <c r="EQ147" s="349">
        <v>410.27243164997162</v>
      </c>
      <c r="ER147" s="349">
        <v>536.12659702040287</v>
      </c>
      <c r="ES147" s="349">
        <v>525.36734051613246</v>
      </c>
      <c r="ET147" s="349">
        <v>503.38030375842544</v>
      </c>
      <c r="EU147" s="349">
        <v>476.59308116999813</v>
      </c>
      <c r="EV147" s="349">
        <v>469.23097449061663</v>
      </c>
      <c r="EW147" s="349">
        <v>505.85109393021924</v>
      </c>
      <c r="EX147" s="349">
        <v>350.09643739071771</v>
      </c>
      <c r="EY147" s="349">
        <v>444.54561299689203</v>
      </c>
      <c r="EZ147" s="349">
        <v>411.81422042649729</v>
      </c>
      <c r="FA147" s="349">
        <v>339.49337342923781</v>
      </c>
      <c r="FB147" s="349">
        <v>467.15186506933833</v>
      </c>
      <c r="FC147" s="349">
        <v>433.20608794285488</v>
      </c>
      <c r="FD147" s="349">
        <v>543.86754299013933</v>
      </c>
      <c r="FE147" s="349">
        <v>449.87032858815536</v>
      </c>
      <c r="FF147" s="349">
        <v>537.9848652085609</v>
      </c>
      <c r="FG147" s="349">
        <v>509.82492328903629</v>
      </c>
      <c r="FH147" s="349">
        <v>504.72209657499775</v>
      </c>
      <c r="FI147" s="349">
        <v>448.30314924310369</v>
      </c>
      <c r="FJ147" s="349">
        <v>398.37430343931885</v>
      </c>
      <c r="FK147" s="349">
        <v>371.56769429001292</v>
      </c>
      <c r="FL147" s="349">
        <v>363.28198743123829</v>
      </c>
      <c r="FM147" s="349">
        <v>273.58164258663237</v>
      </c>
      <c r="FN147" s="349">
        <v>458.87501954221284</v>
      </c>
      <c r="FO147" s="349">
        <v>375.52035448151992</v>
      </c>
      <c r="FP147" s="349">
        <v>533.46977715660773</v>
      </c>
      <c r="FQ147" s="389"/>
      <c r="FR147" s="28">
        <v>3704.9365245358399</v>
      </c>
      <c r="FS147" s="28">
        <v>3904.3990908495607</v>
      </c>
      <c r="FT147" s="28">
        <v>3658.704354200233</v>
      </c>
      <c r="FU147" s="28">
        <v>4104.1447107437243</v>
      </c>
      <c r="FV147" s="28">
        <v>3961.0422825133128</v>
      </c>
      <c r="FW147" s="28">
        <v>3985.1569955483965</v>
      </c>
      <c r="FX147" s="28">
        <v>4071.2925626234728</v>
      </c>
      <c r="FY147" s="295">
        <v>4267.1780994823766</v>
      </c>
      <c r="FZ147" s="349">
        <v>4104.2983406761523</v>
      </c>
      <c r="GA147" s="349">
        <v>4063.6398047493703</v>
      </c>
      <c r="GB147" s="349">
        <v>4090.7749072225247</v>
      </c>
      <c r="GC147" s="349">
        <v>5193.2108133244747</v>
      </c>
      <c r="GD147" s="349">
        <f>'EDE''s'!C147</f>
        <v>2004.7287811982112</v>
      </c>
      <c r="GE147" s="349">
        <f>'EDE''s'!D147</f>
        <v>2195.5330898580678</v>
      </c>
      <c r="GF147" s="393"/>
      <c r="GG147" s="393"/>
      <c r="GH147" s="393"/>
      <c r="GI147" s="393"/>
      <c r="GJ147" s="393"/>
      <c r="GK147" s="393"/>
      <c r="GL147" s="393"/>
      <c r="GM147" s="393"/>
    </row>
    <row r="148" spans="1:195" ht="13.8" x14ac:dyDescent="0.3">
      <c r="A148" s="46"/>
      <c r="B148" s="21" t="s">
        <v>18</v>
      </c>
      <c r="C148" s="275">
        <v>430.54330089690706</v>
      </c>
      <c r="D148" s="275">
        <v>438.69172207193509</v>
      </c>
      <c r="E148" s="275">
        <v>-8.1484211750280338</v>
      </c>
      <c r="F148" s="272">
        <v>-1.8574367294972312E-2</v>
      </c>
      <c r="G148" s="271"/>
      <c r="H148" s="275">
        <v>390.56210828999696</v>
      </c>
      <c r="I148" s="275">
        <v>48.129613781938133</v>
      </c>
      <c r="J148" s="272">
        <v>0.12323165192000994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86">
        <v>90.767486699999012</v>
      </c>
      <c r="CS148" s="286">
        <v>75.13752199999999</v>
      </c>
      <c r="CT148" s="351">
        <v>113.82340800999899</v>
      </c>
      <c r="CU148" s="351">
        <v>97.146830000000023</v>
      </c>
      <c r="CV148" s="351">
        <v>120.03189530000003</v>
      </c>
      <c r="CW148" s="351">
        <v>100.33903799999999</v>
      </c>
      <c r="CX148" s="351">
        <v>118.09207280000004</v>
      </c>
      <c r="CY148" s="351">
        <v>105.33069843000004</v>
      </c>
      <c r="CZ148" s="351">
        <v>95.013920259999054</v>
      </c>
      <c r="DA148" s="351">
        <v>95.738386999999989</v>
      </c>
      <c r="DB148" s="351">
        <v>60.280601772737015</v>
      </c>
      <c r="DC148" s="351">
        <v>97.599332839999022</v>
      </c>
      <c r="DD148" s="351">
        <v>67.945062779998977</v>
      </c>
      <c r="DE148" s="351">
        <v>68.417430559999985</v>
      </c>
      <c r="DF148" s="351">
        <v>97.499598839849028</v>
      </c>
      <c r="DG148" s="351">
        <v>80.462770976000002</v>
      </c>
      <c r="DH148" s="351">
        <v>109.89446447999961</v>
      </c>
      <c r="DI148" s="351">
        <v>90.460926513000004</v>
      </c>
      <c r="DJ148" s="351">
        <v>104.28902949999997</v>
      </c>
      <c r="DK148" s="351">
        <v>98.974253889999034</v>
      </c>
      <c r="DL148" s="351">
        <v>71.693667810000079</v>
      </c>
      <c r="DM148" s="351">
        <v>101.73797653999998</v>
      </c>
      <c r="DN148" s="351">
        <v>61.213872459999038</v>
      </c>
      <c r="DO148" s="351">
        <v>85.475126130000405</v>
      </c>
      <c r="DP148" s="351">
        <v>71.103925550000014</v>
      </c>
      <c r="DQ148" s="351">
        <v>36.176323373000486</v>
      </c>
      <c r="DR148" s="351">
        <v>103.39713837899998</v>
      </c>
      <c r="DS148" s="351">
        <v>93.47401108579902</v>
      </c>
      <c r="DT148" s="351">
        <v>89.509753999999987</v>
      </c>
      <c r="DU148" s="351">
        <v>89.93000244599898</v>
      </c>
      <c r="DV148" s="351">
        <v>104.54689604299898</v>
      </c>
      <c r="DW148" s="351">
        <v>90.53061702999895</v>
      </c>
      <c r="DX148" s="351">
        <v>68.17363813199978</v>
      </c>
      <c r="DY148" s="351">
        <v>82.60829739999906</v>
      </c>
      <c r="DZ148" s="351">
        <v>70.657754049999994</v>
      </c>
      <c r="EA148" s="351">
        <v>75.197180100000026</v>
      </c>
      <c r="EB148" s="351">
        <v>67.131527410000047</v>
      </c>
      <c r="EC148" s="351">
        <v>44.310825799999975</v>
      </c>
      <c r="ED148" s="351">
        <v>100.35924045300001</v>
      </c>
      <c r="EE148" s="351">
        <v>79.45699017000004</v>
      </c>
      <c r="EF148" s="351">
        <v>96.703102389999003</v>
      </c>
      <c r="EG148" s="351">
        <v>77.125046819998715</v>
      </c>
      <c r="EH148" s="351">
        <v>99.96860358999902</v>
      </c>
      <c r="EI148" s="351">
        <v>86.790711470000019</v>
      </c>
      <c r="EJ148" s="351">
        <v>62.221782000000019</v>
      </c>
      <c r="EK148" s="351">
        <v>83.688920999999937</v>
      </c>
      <c r="EL148" s="351">
        <v>41.276352361000079</v>
      </c>
      <c r="EM148" s="351">
        <v>68.99766438599903</v>
      </c>
      <c r="EN148" s="351">
        <v>60.629137699998978</v>
      </c>
      <c r="EO148" s="351">
        <v>59.017711000000077</v>
      </c>
      <c r="EP148" s="351">
        <v>64.573912179999979</v>
      </c>
      <c r="EQ148" s="351">
        <v>84.826480019998996</v>
      </c>
      <c r="ER148" s="351">
        <v>121.51486738999893</v>
      </c>
      <c r="ES148" s="351">
        <v>108.14441120999902</v>
      </c>
      <c r="ET148" s="351">
        <v>113.33141581185822</v>
      </c>
      <c r="EU148" s="351">
        <v>104.82034575</v>
      </c>
      <c r="EV148" s="351">
        <v>83.337697889998935</v>
      </c>
      <c r="EW148" s="351">
        <v>107.13917506000001</v>
      </c>
      <c r="EX148" s="351">
        <v>55.106896022910007</v>
      </c>
      <c r="EY148" s="351">
        <v>88.895000595700026</v>
      </c>
      <c r="EZ148" s="351">
        <v>81.175778802330001</v>
      </c>
      <c r="FA148" s="351">
        <v>50.769888673940045</v>
      </c>
      <c r="FB148" s="351">
        <v>99.096751233419013</v>
      </c>
      <c r="FC148" s="351">
        <v>90.041044539224004</v>
      </c>
      <c r="FD148" s="351">
        <v>117.60825882302203</v>
      </c>
      <c r="FE148" s="351">
        <v>87.263554379140032</v>
      </c>
      <c r="FF148" s="351">
        <v>122.02130287661402</v>
      </c>
      <c r="FG148" s="351">
        <v>105.76274502604002</v>
      </c>
      <c r="FH148" s="351">
        <v>89.169314996999049</v>
      </c>
      <c r="FI148" s="351">
        <v>96.387375126801942</v>
      </c>
      <c r="FJ148" s="351">
        <v>73.250639046949061</v>
      </c>
      <c r="FK148" s="351">
        <v>79.129671849061026</v>
      </c>
      <c r="FL148" s="351">
        <v>78.26374155000002</v>
      </c>
      <c r="FM148" s="351">
        <v>39.075495426110024</v>
      </c>
      <c r="FN148" s="351">
        <v>105.49054557486403</v>
      </c>
      <c r="FO148" s="351">
        <v>88.846574559999965</v>
      </c>
      <c r="FP148" s="351">
        <v>118.86694378593302</v>
      </c>
      <c r="FQ148" s="389"/>
      <c r="FR148" s="22">
        <v>995.12130596799966</v>
      </c>
      <c r="FS148" s="22">
        <v>1094.15914268444</v>
      </c>
      <c r="FT148" s="22">
        <v>1125.9716204890601</v>
      </c>
      <c r="FU148" s="22">
        <v>1361.3282689952086</v>
      </c>
      <c r="FV148" s="22">
        <v>1290.1777318929969</v>
      </c>
      <c r="FW148" s="22">
        <v>1202.5779370703008</v>
      </c>
      <c r="FX148" s="22">
        <v>1213.9125640701939</v>
      </c>
      <c r="FY148" s="296">
        <v>1169.3011931127332</v>
      </c>
      <c r="FZ148" s="351">
        <v>1038.0641804788461</v>
      </c>
      <c r="GA148" s="351">
        <v>975.30553758879523</v>
      </c>
      <c r="GB148" s="351">
        <v>908.03076784999598</v>
      </c>
      <c r="GC148" s="351">
        <v>1051.3370506304632</v>
      </c>
      <c r="GD148" s="351">
        <f>'EDE''s'!C148</f>
        <v>430.54330089690706</v>
      </c>
      <c r="GE148" s="351">
        <f>'EDE''s'!D148</f>
        <v>438.69172207193509</v>
      </c>
      <c r="GF148" s="393"/>
      <c r="GG148" s="393"/>
      <c r="GH148" s="393"/>
      <c r="GI148" s="393"/>
      <c r="GJ148" s="393"/>
      <c r="GK148" s="393"/>
      <c r="GL148" s="393"/>
      <c r="GM148" s="393"/>
    </row>
    <row r="149" spans="1:195" ht="13.8" x14ac:dyDescent="0.3">
      <c r="A149" s="46"/>
      <c r="B149" s="21" t="s">
        <v>19</v>
      </c>
      <c r="C149" s="275">
        <v>607.39747367593554</v>
      </c>
      <c r="D149" s="275">
        <v>605.14746546956349</v>
      </c>
      <c r="E149" s="275">
        <v>2.2500082063720583</v>
      </c>
      <c r="F149" s="272">
        <v>3.7181155582072332E-3</v>
      </c>
      <c r="G149" s="271"/>
      <c r="H149" s="275">
        <v>527.75224805748326</v>
      </c>
      <c r="I149" s="275">
        <v>77.395217412080228</v>
      </c>
      <c r="J149" s="272">
        <v>0.14665066363421775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86">
        <v>109.41868553791693</v>
      </c>
      <c r="CS149" s="286">
        <v>94.454264610530117</v>
      </c>
      <c r="CT149" s="351">
        <v>121.55617358947592</v>
      </c>
      <c r="CU149" s="351">
        <v>110.82282164178974</v>
      </c>
      <c r="CV149" s="351">
        <v>148.01973098151649</v>
      </c>
      <c r="CW149" s="351">
        <v>125.19228330944321</v>
      </c>
      <c r="CX149" s="351">
        <v>133.5620812880951</v>
      </c>
      <c r="CY149" s="351">
        <v>126.98721433943803</v>
      </c>
      <c r="CZ149" s="351">
        <v>123.45624292078907</v>
      </c>
      <c r="DA149" s="351">
        <v>118.93393110979997</v>
      </c>
      <c r="DB149" s="351">
        <v>93.570958317154975</v>
      </c>
      <c r="DC149" s="351">
        <v>118.36486492678699</v>
      </c>
      <c r="DD149" s="351">
        <v>91.593283884930997</v>
      </c>
      <c r="DE149" s="351">
        <v>85.388745610565365</v>
      </c>
      <c r="DF149" s="351">
        <v>117.43035117748713</v>
      </c>
      <c r="DG149" s="351">
        <v>91.432521777757472</v>
      </c>
      <c r="DH149" s="351">
        <v>139.21248631835499</v>
      </c>
      <c r="DI149" s="351">
        <v>118.44776898215616</v>
      </c>
      <c r="DJ149" s="351">
        <v>133.63872016418185</v>
      </c>
      <c r="DK149" s="351">
        <v>139.382527464784</v>
      </c>
      <c r="DL149" s="351">
        <v>108.39337849361993</v>
      </c>
      <c r="DM149" s="351">
        <v>122.61778069075092</v>
      </c>
      <c r="DN149" s="351">
        <v>85.193954414822997</v>
      </c>
      <c r="DO149" s="351">
        <v>95.087546408825006</v>
      </c>
      <c r="DP149" s="351">
        <v>101.644864572046</v>
      </c>
      <c r="DQ149" s="351">
        <v>62.280928592596069</v>
      </c>
      <c r="DR149" s="351">
        <v>138.837757215333</v>
      </c>
      <c r="DS149" s="351">
        <v>105.01150439578601</v>
      </c>
      <c r="DT149" s="351">
        <v>112.13192509999999</v>
      </c>
      <c r="DU149" s="351">
        <v>107.42149493896198</v>
      </c>
      <c r="DV149" s="351">
        <v>114.88781869400901</v>
      </c>
      <c r="DW149" s="351">
        <v>108.06527150090301</v>
      </c>
      <c r="DX149" s="351">
        <v>81.79949473937603</v>
      </c>
      <c r="DY149" s="351">
        <v>106.82678228232601</v>
      </c>
      <c r="DZ149" s="351">
        <v>81.1885529163809</v>
      </c>
      <c r="EA149" s="351">
        <v>85.946666365108513</v>
      </c>
      <c r="EB149" s="351">
        <v>86.212392265475955</v>
      </c>
      <c r="EC149" s="351">
        <v>69.360894358078895</v>
      </c>
      <c r="ED149" s="351">
        <v>108.95736730533503</v>
      </c>
      <c r="EE149" s="351">
        <v>81.480642836250809</v>
      </c>
      <c r="EF149" s="351">
        <v>120.22001709339901</v>
      </c>
      <c r="EG149" s="351">
        <v>103.75735419177602</v>
      </c>
      <c r="EH149" s="351">
        <v>117.41777045191407</v>
      </c>
      <c r="EI149" s="351">
        <v>110.30675824428999</v>
      </c>
      <c r="EJ149" s="351">
        <v>92.263198745011209</v>
      </c>
      <c r="EK149" s="351">
        <v>113.35916490972204</v>
      </c>
      <c r="EL149" s="351">
        <v>78.096219100677047</v>
      </c>
      <c r="EM149" s="351">
        <v>85.250988516000291</v>
      </c>
      <c r="EN149" s="351">
        <v>88.065218960268169</v>
      </c>
      <c r="EO149" s="351">
        <v>88.449766240996553</v>
      </c>
      <c r="EP149" s="351">
        <v>88.640529609214639</v>
      </c>
      <c r="EQ149" s="351">
        <v>110.54174036635902</v>
      </c>
      <c r="ER149" s="351">
        <v>152.05499288064493</v>
      </c>
      <c r="ES149" s="351">
        <v>149.30659599999996</v>
      </c>
      <c r="ET149" s="351">
        <v>126.13088708172074</v>
      </c>
      <c r="EU149" s="351">
        <v>124.42733368274412</v>
      </c>
      <c r="EV149" s="351">
        <v>125.22269658340565</v>
      </c>
      <c r="EW149" s="351">
        <v>135.84002054448644</v>
      </c>
      <c r="EX149" s="351">
        <v>82.452223713719093</v>
      </c>
      <c r="EY149" s="351">
        <v>121.37853358073255</v>
      </c>
      <c r="EZ149" s="351">
        <v>105.55564470353517</v>
      </c>
      <c r="FA149" s="351">
        <v>92.224950756618227</v>
      </c>
      <c r="FB149" s="351">
        <v>129.67045122868751</v>
      </c>
      <c r="FC149" s="351">
        <v>118.47169508214813</v>
      </c>
      <c r="FD149" s="351">
        <v>159.22472369857451</v>
      </c>
      <c r="FE149" s="351">
        <v>117.72787819901532</v>
      </c>
      <c r="FF149" s="351">
        <v>154.76913050157293</v>
      </c>
      <c r="FG149" s="351">
        <v>139.47264227760024</v>
      </c>
      <c r="FH149" s="351">
        <v>150.63614811999969</v>
      </c>
      <c r="FI149" s="351">
        <v>125.5319855988007</v>
      </c>
      <c r="FJ149" s="351">
        <v>118.42807298587377</v>
      </c>
      <c r="FK149" s="351">
        <v>106.47466426889991</v>
      </c>
      <c r="FL149" s="351">
        <v>109.03427212080032</v>
      </c>
      <c r="FM149" s="351">
        <v>79.232677877399624</v>
      </c>
      <c r="FN149" s="351">
        <v>148.04634454879982</v>
      </c>
      <c r="FO149" s="351">
        <v>99.870582505634957</v>
      </c>
      <c r="FP149" s="351">
        <v>171.21359662330076</v>
      </c>
      <c r="FQ149" s="389"/>
      <c r="FR149" s="22">
        <v>1326.3475315380001</v>
      </c>
      <c r="FS149" s="22">
        <v>1385.1036174210763</v>
      </c>
      <c r="FT149" s="22">
        <v>1255.0227888210165</v>
      </c>
      <c r="FU149" s="22">
        <v>1286.8243888304955</v>
      </c>
      <c r="FV149" s="22">
        <v>1262.6800945348866</v>
      </c>
      <c r="FW149" s="22">
        <v>1296.6224326790709</v>
      </c>
      <c r="FX149" s="22">
        <v>1317.3238156373727</v>
      </c>
      <c r="FY149" s="296">
        <v>1424.3392525727365</v>
      </c>
      <c r="FZ149" s="351">
        <v>1327.8190653882366</v>
      </c>
      <c r="GA149" s="351">
        <v>1206.0430613128267</v>
      </c>
      <c r="GB149" s="351">
        <v>1166.6827680179304</v>
      </c>
      <c r="GC149" s="351">
        <v>1392.510539244292</v>
      </c>
      <c r="GD149" s="351">
        <f>'EDE''s'!C149</f>
        <v>607.39747367593554</v>
      </c>
      <c r="GE149" s="351">
        <f>'EDE''s'!D149</f>
        <v>605.14746546956349</v>
      </c>
      <c r="GF149" s="393"/>
      <c r="GG149" s="393"/>
      <c r="GH149" s="393"/>
      <c r="GI149" s="393"/>
      <c r="GJ149" s="393"/>
      <c r="GK149" s="393"/>
      <c r="GL149" s="393"/>
      <c r="GM149" s="393"/>
    </row>
    <row r="150" spans="1:195" ht="13.8" x14ac:dyDescent="0.3">
      <c r="A150" s="46"/>
      <c r="B150" s="21" t="s">
        <v>20</v>
      </c>
      <c r="C150" s="275">
        <v>966.78800662536867</v>
      </c>
      <c r="D150" s="275">
        <v>1151.6939023165692</v>
      </c>
      <c r="E150" s="275">
        <v>-184.9058956912005</v>
      </c>
      <c r="F150" s="272">
        <v>-0.16055125004940324</v>
      </c>
      <c r="G150" s="271"/>
      <c r="H150" s="275">
        <v>999.83161272399252</v>
      </c>
      <c r="I150" s="275">
        <v>151.86228959257664</v>
      </c>
      <c r="J150" s="272">
        <v>0.15188786557651968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86">
        <v>118.14954807536949</v>
      </c>
      <c r="CS150" s="286">
        <v>116.99570404874143</v>
      </c>
      <c r="CT150" s="351">
        <v>143.96048139223274</v>
      </c>
      <c r="CU150" s="351">
        <v>139.82484956954232</v>
      </c>
      <c r="CV150" s="351">
        <v>157.21533570967557</v>
      </c>
      <c r="CW150" s="351">
        <v>134.8419259559937</v>
      </c>
      <c r="CX150" s="351">
        <v>157.79132710939439</v>
      </c>
      <c r="CY150" s="351">
        <v>150.09101641684109</v>
      </c>
      <c r="CZ150" s="351">
        <v>145.29453768264705</v>
      </c>
      <c r="DA150" s="351">
        <v>145.78179739114898</v>
      </c>
      <c r="DB150" s="351">
        <v>119.16013755872595</v>
      </c>
      <c r="DC150" s="351">
        <v>144.430992886594</v>
      </c>
      <c r="DD150" s="351">
        <v>127.41789644108101</v>
      </c>
      <c r="DE150" s="351">
        <v>114.603786864092</v>
      </c>
      <c r="DF150" s="351">
        <v>160.54083395413403</v>
      </c>
      <c r="DG150" s="351">
        <v>131.36265929031106</v>
      </c>
      <c r="DH150" s="351">
        <v>169.18927677325601</v>
      </c>
      <c r="DI150" s="351">
        <v>146.812726956505</v>
      </c>
      <c r="DJ150" s="351">
        <v>159.91786726601606</v>
      </c>
      <c r="DK150" s="351">
        <v>166.12788746676796</v>
      </c>
      <c r="DL150" s="351">
        <v>134.755121782446</v>
      </c>
      <c r="DM150" s="351">
        <v>165.59160634375604</v>
      </c>
      <c r="DN150" s="351">
        <v>115.97281170633596</v>
      </c>
      <c r="DO150" s="351">
        <v>146.12261996436905</v>
      </c>
      <c r="DP150" s="351">
        <v>138.87687229723699</v>
      </c>
      <c r="DQ150" s="351">
        <v>101.71349779150799</v>
      </c>
      <c r="DR150" s="351">
        <v>158.38028291441199</v>
      </c>
      <c r="DS150" s="351">
        <v>154.57998233976201</v>
      </c>
      <c r="DT150" s="351">
        <v>164.06535076130098</v>
      </c>
      <c r="DU150" s="351">
        <v>162.61431235086405</v>
      </c>
      <c r="DV150" s="351">
        <v>176.57530153453104</v>
      </c>
      <c r="DW150" s="351">
        <v>163.43818427353096</v>
      </c>
      <c r="DX150" s="351">
        <v>150.15995849654195</v>
      </c>
      <c r="DY150" s="351">
        <v>164.20105871122809</v>
      </c>
      <c r="DZ150" s="351">
        <v>144.16392849083383</v>
      </c>
      <c r="EA150" s="351">
        <v>203.52247588599843</v>
      </c>
      <c r="EB150" s="351">
        <v>166.23989902314503</v>
      </c>
      <c r="EC150" s="351">
        <v>118.13220889327602</v>
      </c>
      <c r="ED150" s="351">
        <v>121.78369489023498</v>
      </c>
      <c r="EE150" s="351">
        <v>160.32931266095605</v>
      </c>
      <c r="EF150" s="351">
        <v>185.95030619606229</v>
      </c>
      <c r="EG150" s="351">
        <v>171.66111833968301</v>
      </c>
      <c r="EH150" s="351">
        <v>178.74446481723942</v>
      </c>
      <c r="EI150" s="351">
        <v>193.41807940306819</v>
      </c>
      <c r="EJ150" s="351">
        <v>177.11404916321197</v>
      </c>
      <c r="EK150" s="351">
        <v>202.61591884289089</v>
      </c>
      <c r="EL150" s="351">
        <v>156.89557980757166</v>
      </c>
      <c r="EM150" s="351">
        <v>183.17673931725901</v>
      </c>
      <c r="EN150" s="351">
        <v>175.20323229856558</v>
      </c>
      <c r="EO150" s="351">
        <v>172.26939079648938</v>
      </c>
      <c r="EP150" s="351">
        <v>174.89804161556501</v>
      </c>
      <c r="EQ150" s="351">
        <v>214.90421126361358</v>
      </c>
      <c r="ER150" s="351">
        <v>262.55673674975907</v>
      </c>
      <c r="ES150" s="351">
        <v>267.91633330613348</v>
      </c>
      <c r="ET150" s="351">
        <v>263.91800086484648</v>
      </c>
      <c r="EU150" s="351">
        <v>247.34540173725401</v>
      </c>
      <c r="EV150" s="351">
        <v>260.67058001721205</v>
      </c>
      <c r="EW150" s="351">
        <v>262.87189832573279</v>
      </c>
      <c r="EX150" s="351">
        <v>212.53731765408864</v>
      </c>
      <c r="EY150" s="351">
        <v>234.27207882045948</v>
      </c>
      <c r="EZ150" s="351">
        <v>225.08279692063215</v>
      </c>
      <c r="FA150" s="351">
        <v>196.49853399867953</v>
      </c>
      <c r="FB150" s="351">
        <v>238.38466260723177</v>
      </c>
      <c r="FC150" s="351">
        <v>224.69334832148277</v>
      </c>
      <c r="FD150" s="351">
        <v>267.03456046854285</v>
      </c>
      <c r="FE150" s="351">
        <v>244.87889601000001</v>
      </c>
      <c r="FF150" s="351">
        <v>261.1944318303739</v>
      </c>
      <c r="FG150" s="351">
        <v>264.58953598539603</v>
      </c>
      <c r="FH150" s="351">
        <v>264.91663345799901</v>
      </c>
      <c r="FI150" s="351">
        <v>226.38378851750105</v>
      </c>
      <c r="FJ150" s="351">
        <v>206.69559140649602</v>
      </c>
      <c r="FK150" s="351">
        <v>185.96335817205198</v>
      </c>
      <c r="FL150" s="351">
        <v>175.98397376043795</v>
      </c>
      <c r="FM150" s="351">
        <v>155.27346928312275</v>
      </c>
      <c r="FN150" s="351">
        <v>205.33812941854899</v>
      </c>
      <c r="FO150" s="351">
        <v>186.80319741588499</v>
      </c>
      <c r="FP150" s="351">
        <v>243.38923674737396</v>
      </c>
      <c r="FQ150" s="389"/>
      <c r="FR150" s="22">
        <v>1383.4676870298404</v>
      </c>
      <c r="FS150" s="22">
        <v>1425.136330744044</v>
      </c>
      <c r="FT150" s="22">
        <v>1277.7099448901565</v>
      </c>
      <c r="FU150" s="22">
        <v>1455.9920529180199</v>
      </c>
      <c r="FV150" s="22">
        <v>1408.1844560854295</v>
      </c>
      <c r="FW150" s="22">
        <v>1485.9566257990246</v>
      </c>
      <c r="FX150" s="22">
        <v>1540.0561829159062</v>
      </c>
      <c r="FY150" s="296">
        <v>1673.5376537969066</v>
      </c>
      <c r="FZ150" s="351">
        <v>1738.4150948090701</v>
      </c>
      <c r="GA150" s="351">
        <v>1882.2912058477484</v>
      </c>
      <c r="GB150" s="351">
        <v>2016.0613713545986</v>
      </c>
      <c r="GC150" s="351">
        <v>2749.3632234497195</v>
      </c>
      <c r="GD150" s="351">
        <f>'EDE''s'!C150</f>
        <v>966.78800662536867</v>
      </c>
      <c r="GE150" s="351">
        <f>'EDE''s'!D150</f>
        <v>1151.6939023165692</v>
      </c>
      <c r="GF150" s="393"/>
      <c r="GG150" s="393"/>
      <c r="GH150" s="393"/>
      <c r="GI150" s="393"/>
      <c r="GJ150" s="393"/>
      <c r="GK150" s="393"/>
      <c r="GL150" s="393"/>
      <c r="GM150" s="393"/>
    </row>
    <row r="151" spans="1:195" ht="14.4" x14ac:dyDescent="0.3">
      <c r="A151" s="46"/>
      <c r="B151" s="24"/>
      <c r="C151" s="268"/>
      <c r="D151" s="268"/>
      <c r="E151" s="280" t="s">
        <v>388</v>
      </c>
      <c r="F151" s="268"/>
      <c r="G151" s="268"/>
      <c r="H151" s="268"/>
      <c r="I151" s="280" t="s">
        <v>388</v>
      </c>
      <c r="J151" s="268"/>
      <c r="K151" s="41">
        <v>0</v>
      </c>
      <c r="CR151" s="281"/>
      <c r="CS151" s="281"/>
      <c r="CT151" s="319"/>
      <c r="CU151" s="319"/>
      <c r="CV151" s="319"/>
      <c r="CW151" s="319"/>
      <c r="CX151" s="319"/>
      <c r="CY151" s="319"/>
      <c r="CZ151" s="319"/>
      <c r="DA151" s="319"/>
      <c r="DB151" s="319"/>
      <c r="DC151" s="319"/>
      <c r="DD151" s="319"/>
      <c r="DE151" s="319"/>
      <c r="DF151" s="319"/>
      <c r="DG151" s="319"/>
      <c r="DH151" s="319"/>
      <c r="DI151" s="319"/>
      <c r="DJ151" s="319"/>
      <c r="DK151" s="319"/>
      <c r="DL151" s="319"/>
      <c r="DM151" s="319"/>
      <c r="DN151" s="319"/>
      <c r="DO151" s="319"/>
      <c r="DP151" s="319"/>
      <c r="DQ151" s="319"/>
      <c r="DR151" s="319"/>
      <c r="DS151" s="319"/>
      <c r="DT151" s="319"/>
      <c r="DU151" s="319"/>
      <c r="DV151" s="319"/>
      <c r="DW151" s="319"/>
      <c r="DX151" s="319"/>
      <c r="DY151" s="319"/>
      <c r="DZ151" s="319"/>
      <c r="EA151" s="319"/>
      <c r="EB151" s="319"/>
      <c r="EC151" s="319"/>
      <c r="ED151" s="319"/>
      <c r="EE151" s="319"/>
      <c r="EF151" s="319"/>
      <c r="EG151" s="319"/>
      <c r="EH151" s="319"/>
      <c r="EI151" s="319"/>
      <c r="EJ151" s="319"/>
      <c r="EK151" s="319"/>
      <c r="EL151" s="319"/>
      <c r="EM151" s="319"/>
      <c r="EN151" s="319"/>
      <c r="EO151" s="319"/>
      <c r="EP151" s="400"/>
      <c r="EQ151" s="400"/>
      <c r="ER151" s="400"/>
      <c r="ES151" s="400"/>
      <c r="ET151" s="400"/>
      <c r="EU151" s="400"/>
      <c r="EV151" s="400"/>
      <c r="EW151" s="400"/>
      <c r="EX151" s="400"/>
      <c r="EY151" s="400"/>
      <c r="EZ151" s="400"/>
      <c r="FA151" s="400"/>
      <c r="FB151" s="400"/>
      <c r="FC151" s="400"/>
      <c r="FD151" s="400"/>
      <c r="FE151" s="400"/>
      <c r="FF151" s="400"/>
      <c r="FG151" s="400"/>
      <c r="FH151" s="400"/>
      <c r="FI151" s="400"/>
      <c r="FJ151" s="400"/>
      <c r="FK151" s="400"/>
      <c r="FL151" s="400"/>
      <c r="FM151" s="400"/>
      <c r="FN151" s="400"/>
      <c r="FO151" s="400"/>
      <c r="FP151" s="400"/>
      <c r="FQ151" s="389"/>
      <c r="FR151" s="408"/>
      <c r="FS151" s="408"/>
      <c r="FT151" s="408"/>
      <c r="FU151" s="408"/>
      <c r="FV151" s="408"/>
      <c r="FW151" s="408"/>
      <c r="FX151" s="408"/>
      <c r="FY151" s="408"/>
      <c r="FZ151" s="408"/>
      <c r="GA151" s="408"/>
      <c r="GB151" s="408"/>
      <c r="GC151" s="404"/>
      <c r="GD151" s="404"/>
      <c r="GE151" s="404"/>
      <c r="GF151" s="393"/>
      <c r="GG151" s="393"/>
      <c r="GH151" s="393"/>
      <c r="GI151" s="393"/>
      <c r="GJ151" s="393"/>
      <c r="GK151" s="393"/>
      <c r="GL151" s="393"/>
      <c r="GM151" s="393"/>
    </row>
    <row r="152" spans="1:195" ht="13.8" x14ac:dyDescent="0.3">
      <c r="A152" s="46"/>
      <c r="B152" s="42" t="s">
        <v>48</v>
      </c>
      <c r="C152" s="276">
        <v>0.30485274237623045</v>
      </c>
      <c r="D152" s="276">
        <v>0.34191293970464309</v>
      </c>
      <c r="E152" s="273">
        <v>-3.7060197328412645</v>
      </c>
      <c r="F152" s="276">
        <v>-0.10839074227616714</v>
      </c>
      <c r="G152" s="274"/>
      <c r="H152" s="276">
        <v>0.3181684905526182</v>
      </c>
      <c r="I152" s="273">
        <v>2.3744449152024893</v>
      </c>
      <c r="J152" s="276">
        <v>7.4628537573861592E-2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287">
        <v>0.3047581918007507</v>
      </c>
      <c r="CS152" s="287">
        <v>0.2860142897474533</v>
      </c>
      <c r="CT152" s="352">
        <v>0.3456122887314414</v>
      </c>
      <c r="CU152" s="352">
        <v>0.31200548173322035</v>
      </c>
      <c r="CV152" s="352">
        <v>0.3555530289467011</v>
      </c>
      <c r="CW152" s="352">
        <v>0.31138660251309358</v>
      </c>
      <c r="CX152" s="352">
        <v>0.33748816703794032</v>
      </c>
      <c r="CY152" s="352">
        <v>0.31736478564789783</v>
      </c>
      <c r="CZ152" s="352">
        <v>0.30678808169415356</v>
      </c>
      <c r="DA152" s="352">
        <v>0.30825571493009413</v>
      </c>
      <c r="DB152" s="352">
        <v>0.25650296386002047</v>
      </c>
      <c r="DC152" s="352">
        <v>0.32888426958972466</v>
      </c>
      <c r="DD152" s="352">
        <v>0.28214599425498055</v>
      </c>
      <c r="DE152" s="352">
        <v>0.27767688558444659</v>
      </c>
      <c r="DF152" s="352">
        <v>0.34405493864724479</v>
      </c>
      <c r="DG152" s="352">
        <v>0.28217911591885109</v>
      </c>
      <c r="DH152" s="352">
        <v>0.35393636775297199</v>
      </c>
      <c r="DI152" s="352">
        <v>0.29778787724787853</v>
      </c>
      <c r="DJ152" s="352">
        <v>0.31978668736993526</v>
      </c>
      <c r="DK152" s="352">
        <v>0.31541628342373124</v>
      </c>
      <c r="DL152" s="352">
        <v>0.26487782928234394</v>
      </c>
      <c r="DM152" s="352">
        <v>0.31759410030497076</v>
      </c>
      <c r="DN152" s="352">
        <v>0.23140177284959554</v>
      </c>
      <c r="DO152" s="352">
        <v>0.28515509785502624</v>
      </c>
      <c r="DP152" s="352">
        <v>0.28518674655783249</v>
      </c>
      <c r="DQ152" s="352">
        <v>0.20784012384910369</v>
      </c>
      <c r="DR152" s="352">
        <v>0.35340407044935712</v>
      </c>
      <c r="DS152" s="352">
        <v>0.30111931278327164</v>
      </c>
      <c r="DT152" s="352">
        <v>0.29985053918876647</v>
      </c>
      <c r="DU152" s="352">
        <v>0.28938029344491012</v>
      </c>
      <c r="DV152" s="352">
        <v>0.30350307278054606</v>
      </c>
      <c r="DW152" s="352">
        <v>0.27908812351872841</v>
      </c>
      <c r="DX152" s="352">
        <v>0.24780135265513081</v>
      </c>
      <c r="DY152" s="352">
        <v>0.28586686938987538</v>
      </c>
      <c r="DZ152" s="352">
        <v>0.24360689765519081</v>
      </c>
      <c r="EA152" s="352">
        <v>0.30071213897618582</v>
      </c>
      <c r="EB152" s="352">
        <v>0.26972647833340735</v>
      </c>
      <c r="EC152" s="352">
        <v>0.21113900718624742</v>
      </c>
      <c r="ED152" s="352">
        <v>0.2782076229802935</v>
      </c>
      <c r="EE152" s="352">
        <v>0.27232775450591745</v>
      </c>
      <c r="EF152" s="352">
        <v>0.31296756699569389</v>
      </c>
      <c r="EG152" s="352">
        <v>0.27298862636378574</v>
      </c>
      <c r="EH152" s="352">
        <v>0.28958589933509726</v>
      </c>
      <c r="EI152" s="352">
        <v>0.28122218200222543</v>
      </c>
      <c r="EJ152" s="352">
        <v>0.24717617219537877</v>
      </c>
      <c r="EK152" s="352">
        <v>0.29604816204533452</v>
      </c>
      <c r="EL152" s="352">
        <v>0.22323355134426412</v>
      </c>
      <c r="EM152" s="352">
        <v>0.27360631251123446</v>
      </c>
      <c r="EN152" s="352">
        <v>0.27369991243869879</v>
      </c>
      <c r="EO152" s="352">
        <v>0.27858614106791091</v>
      </c>
      <c r="EP152" s="352">
        <v>0.28020001315438225</v>
      </c>
      <c r="EQ152" s="352">
        <v>0.34221916010331604</v>
      </c>
      <c r="ER152" s="352">
        <v>0.40378826376392768</v>
      </c>
      <c r="ES152" s="352">
        <v>0.37541964656633281</v>
      </c>
      <c r="ET152" s="352">
        <v>0.34390683723071447</v>
      </c>
      <c r="EU152" s="352">
        <v>0.33427332880276961</v>
      </c>
      <c r="EV152" s="352">
        <v>0.3368794296575095</v>
      </c>
      <c r="EW152" s="352">
        <v>0.35427185079955359</v>
      </c>
      <c r="EX152" s="352">
        <v>0.27873905227910295</v>
      </c>
      <c r="EY152" s="352">
        <v>0.3464790309557827</v>
      </c>
      <c r="EZ152" s="352">
        <v>0.33439901633776131</v>
      </c>
      <c r="FA152" s="352">
        <v>0.2919579766593578</v>
      </c>
      <c r="FB152" s="352">
        <v>0.3609418062608285</v>
      </c>
      <c r="FC152" s="352">
        <v>0.33382871592956481</v>
      </c>
      <c r="FD152" s="352">
        <v>0.37898781955914224</v>
      </c>
      <c r="FE152" s="352">
        <v>0.32411043278450213</v>
      </c>
      <c r="FF152" s="352">
        <v>0.35853759361735843</v>
      </c>
      <c r="FG152" s="352">
        <v>0.34066632129489044</v>
      </c>
      <c r="FH152" s="352">
        <v>0.33033933138672322</v>
      </c>
      <c r="FI152" s="352">
        <v>0.30073715497392223</v>
      </c>
      <c r="FJ152" s="352">
        <v>0.27978923065065425</v>
      </c>
      <c r="FK152" s="352">
        <v>0.27452796232052523</v>
      </c>
      <c r="FL152" s="352">
        <v>0.27908400547433415</v>
      </c>
      <c r="FM152" s="352">
        <v>0.2353743718078547</v>
      </c>
      <c r="FN152" s="352">
        <v>0.34066263128298635</v>
      </c>
      <c r="FO152" s="352">
        <v>0.28806871038621784</v>
      </c>
      <c r="FP152" s="352">
        <v>0.36502764382121933</v>
      </c>
      <c r="FQ152" s="389"/>
      <c r="FR152" s="29">
        <v>0.36231376917543573</v>
      </c>
      <c r="FS152" s="29">
        <v>0.35200949085965294</v>
      </c>
      <c r="FT152" s="29">
        <v>0.32893904038945321</v>
      </c>
      <c r="FU152" s="29">
        <v>0.35539454554703331</v>
      </c>
      <c r="FV152" s="29">
        <v>0.33146845535632946</v>
      </c>
      <c r="FW152" s="29">
        <v>0.32065974711543943</v>
      </c>
      <c r="FX152" s="29">
        <v>0.31131568111979374</v>
      </c>
      <c r="FY152" s="297">
        <v>0.31502243680681674</v>
      </c>
      <c r="FZ152" s="352">
        <v>0.29852661237441402</v>
      </c>
      <c r="GA152" s="352">
        <v>0.28410110916352821</v>
      </c>
      <c r="GB152" s="352">
        <v>0.27001519350327891</v>
      </c>
      <c r="GC152" s="352">
        <v>0.33125524243804999</v>
      </c>
      <c r="GD152" s="352">
        <f>'EDE''s'!C152</f>
        <v>0.30485274237623045</v>
      </c>
      <c r="GE152" s="352">
        <f>'EDE''s'!D152</f>
        <v>0.34191293970464309</v>
      </c>
      <c r="GF152" s="393"/>
      <c r="GG152" s="393"/>
      <c r="GH152" s="393"/>
      <c r="GI152" s="393"/>
      <c r="GJ152" s="393"/>
      <c r="GK152" s="393"/>
      <c r="GL152" s="393"/>
      <c r="GM152" s="393"/>
    </row>
    <row r="153" spans="1:195" ht="13.8" x14ac:dyDescent="0.3">
      <c r="A153" s="46"/>
      <c r="B153" s="21" t="s">
        <v>18</v>
      </c>
      <c r="C153" s="272">
        <v>0.21712262912358388</v>
      </c>
      <c r="D153" s="272">
        <v>0.22954923511933872</v>
      </c>
      <c r="E153" s="275">
        <v>-1.2426605995754847</v>
      </c>
      <c r="F153" s="272">
        <v>-5.4134817697364432E-2</v>
      </c>
      <c r="G153" s="271"/>
      <c r="H153" s="272">
        <v>0.221554373370943</v>
      </c>
      <c r="I153" s="275">
        <v>0.79948617483957263</v>
      </c>
      <c r="J153" s="272">
        <v>3.6085325813046028E-2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84">
        <v>0.28880190097251701</v>
      </c>
      <c r="CS153" s="284">
        <v>0.25353789398440113</v>
      </c>
      <c r="CT153" s="348">
        <v>0.34716202491822107</v>
      </c>
      <c r="CU153" s="348">
        <v>0.29164464124887424</v>
      </c>
      <c r="CV153" s="348">
        <v>0.3343853491744011</v>
      </c>
      <c r="CW153" s="348">
        <v>0.28634076477500192</v>
      </c>
      <c r="CX153" s="348">
        <v>0.31761696020031721</v>
      </c>
      <c r="CY153" s="348">
        <v>0.2852457378104919</v>
      </c>
      <c r="CZ153" s="348">
        <v>0.26506804596018757</v>
      </c>
      <c r="DA153" s="348">
        <v>0.27094504515616935</v>
      </c>
      <c r="DB153" s="348">
        <v>0.19380413160685858</v>
      </c>
      <c r="DC153" s="348">
        <v>0.30026160097940707</v>
      </c>
      <c r="DD153" s="348">
        <v>0.22479462850036014</v>
      </c>
      <c r="DE153" s="348">
        <v>0.23579759714035403</v>
      </c>
      <c r="DF153" s="348">
        <v>0.30727008741491341</v>
      </c>
      <c r="DG153" s="348">
        <v>0.25276761339370279</v>
      </c>
      <c r="DH153" s="348">
        <v>0.31676009276653966</v>
      </c>
      <c r="DI153" s="348">
        <v>0.25491855577077255</v>
      </c>
      <c r="DJ153" s="348">
        <v>0.28007698839932144</v>
      </c>
      <c r="DK153" s="348">
        <v>0.25994948334809947</v>
      </c>
      <c r="DL153" s="348">
        <v>0.20280297690185095</v>
      </c>
      <c r="DM153" s="348">
        <v>0.27770905353790326</v>
      </c>
      <c r="DN153" s="348">
        <v>0.18275585760235866</v>
      </c>
      <c r="DO153" s="348">
        <v>0.25403749493671973</v>
      </c>
      <c r="DP153" s="348">
        <v>0.22191982481231692</v>
      </c>
      <c r="DQ153" s="348">
        <v>0.13018024640746767</v>
      </c>
      <c r="DR153" s="348">
        <v>0.31452514764860884</v>
      </c>
      <c r="DS153" s="348">
        <v>0.27250299399319072</v>
      </c>
      <c r="DT153" s="348">
        <v>0.24845876311552764</v>
      </c>
      <c r="DU153" s="348">
        <v>0.24329290759446565</v>
      </c>
      <c r="DV153" s="348">
        <v>0.26659883634538867</v>
      </c>
      <c r="DW153" s="348">
        <v>0.23043493416190991</v>
      </c>
      <c r="DX153" s="348">
        <v>0.18534690977119961</v>
      </c>
      <c r="DY153" s="348">
        <v>0.22443077895847352</v>
      </c>
      <c r="DZ153" s="348">
        <v>0.19729800984715645</v>
      </c>
      <c r="EA153" s="348">
        <v>0.2136852304051394</v>
      </c>
      <c r="EB153" s="348">
        <v>0.19951494668401296</v>
      </c>
      <c r="EC153" s="348">
        <v>0.14397552633485411</v>
      </c>
      <c r="ED153" s="348">
        <v>0.28455828072763334</v>
      </c>
      <c r="EE153" s="348">
        <v>0.22548470827336559</v>
      </c>
      <c r="EF153" s="348">
        <v>0.25465050450278109</v>
      </c>
      <c r="EG153" s="348">
        <v>0.20344473244362851</v>
      </c>
      <c r="EH153" s="348">
        <v>0.24458702882745126</v>
      </c>
      <c r="EI153" s="348">
        <v>0.21046805335163074</v>
      </c>
      <c r="EJ153" s="348">
        <v>0.15974515303454179</v>
      </c>
      <c r="EK153" s="348">
        <v>0.21273993120177973</v>
      </c>
      <c r="EL153" s="348">
        <v>0.11404228032503377</v>
      </c>
      <c r="EM153" s="348">
        <v>0.19243393786805571</v>
      </c>
      <c r="EN153" s="348">
        <v>0.17603317359034645</v>
      </c>
      <c r="EO153" s="348">
        <v>0.17739998918425304</v>
      </c>
      <c r="EP153" s="348">
        <v>0.19203220997638867</v>
      </c>
      <c r="EQ153" s="348">
        <v>0.23821658194893414</v>
      </c>
      <c r="ER153" s="348">
        <v>0.30890640292410704</v>
      </c>
      <c r="ES153" s="348">
        <v>0.26373828847191438</v>
      </c>
      <c r="ET153" s="348">
        <v>0.26017228525448022</v>
      </c>
      <c r="EU153" s="348">
        <v>0.24192391826329654</v>
      </c>
      <c r="EV153" s="348">
        <v>0.20012245534984788</v>
      </c>
      <c r="EW153" s="348">
        <v>0.25039430698376097</v>
      </c>
      <c r="EX153" s="348">
        <v>0.14545990532451916</v>
      </c>
      <c r="EY153" s="348">
        <v>0.23667218125593925</v>
      </c>
      <c r="EZ153" s="348">
        <v>0.22156031967375822</v>
      </c>
      <c r="FA153" s="348">
        <v>0.14969340271614387</v>
      </c>
      <c r="FB153" s="348">
        <v>0.25874888876769997</v>
      </c>
      <c r="FC153" s="348">
        <v>0.22999570879373588</v>
      </c>
      <c r="FD153" s="348">
        <v>0.27281921275319704</v>
      </c>
      <c r="FE153" s="348">
        <v>0.20703338914832781</v>
      </c>
      <c r="FF153" s="348">
        <v>0.26665023858290621</v>
      </c>
      <c r="FG153" s="348">
        <v>0.22790417795181017</v>
      </c>
      <c r="FH153" s="348">
        <v>0.1945612081227629</v>
      </c>
      <c r="FI153" s="348">
        <v>0.21544028209700189</v>
      </c>
      <c r="FJ153" s="348">
        <v>0.17273238365914462</v>
      </c>
      <c r="FK153" s="348">
        <v>0.19663997199947925</v>
      </c>
      <c r="FL153" s="348">
        <v>0.2002372676181369</v>
      </c>
      <c r="FM153" s="348">
        <v>0.11292436602179572</v>
      </c>
      <c r="FN153" s="348">
        <v>0.2605716563930417</v>
      </c>
      <c r="FO153" s="348">
        <v>0.22077554478091008</v>
      </c>
      <c r="FP153" s="348">
        <v>0.27089693929392217</v>
      </c>
      <c r="FQ153" s="389"/>
      <c r="FR153" s="23">
        <v>0.31067445107532543</v>
      </c>
      <c r="FS153" s="23">
        <v>0.32293616247846629</v>
      </c>
      <c r="FT153" s="23">
        <v>0.32931916606402423</v>
      </c>
      <c r="FU153" s="23">
        <v>0.38425018858580684</v>
      </c>
      <c r="FV153" s="23">
        <v>0.34939587616332957</v>
      </c>
      <c r="FW153" s="23">
        <v>0.31736406308885218</v>
      </c>
      <c r="FX153" s="23">
        <v>0.30621458995435374</v>
      </c>
      <c r="FY153" s="294">
        <v>0.28730096470608324</v>
      </c>
      <c r="FZ153" s="348">
        <v>0.25478860057448321</v>
      </c>
      <c r="GA153" s="348">
        <v>0.2305194672179581</v>
      </c>
      <c r="GB153" s="348">
        <v>0.20485148263954045</v>
      </c>
      <c r="GC153" s="348">
        <v>0.22655603982278144</v>
      </c>
      <c r="GD153" s="348">
        <f>'EDE''s'!C153</f>
        <v>0.21712262912358388</v>
      </c>
      <c r="GE153" s="348">
        <f>'EDE''s'!D153</f>
        <v>0.22954923511933872</v>
      </c>
      <c r="GF153" s="393"/>
      <c r="GG153" s="393"/>
      <c r="GH153" s="393"/>
      <c r="GI153" s="393"/>
      <c r="GJ153" s="393"/>
      <c r="GK153" s="393"/>
      <c r="GL153" s="393"/>
      <c r="GM153" s="393"/>
    </row>
    <row r="154" spans="1:195" ht="13.8" x14ac:dyDescent="0.3">
      <c r="A154" s="46"/>
      <c r="B154" s="21" t="s">
        <v>19</v>
      </c>
      <c r="C154" s="272">
        <v>0.26485740274167724</v>
      </c>
      <c r="D154" s="272">
        <v>0.2693466408459067</v>
      </c>
      <c r="E154" s="275">
        <v>-0.44892381042294649</v>
      </c>
      <c r="F154" s="272">
        <v>-1.6667139750214145E-2</v>
      </c>
      <c r="G154" s="271"/>
      <c r="H154" s="272">
        <v>0.24402501314554298</v>
      </c>
      <c r="I154" s="275">
        <v>2.5321627700363725</v>
      </c>
      <c r="J154" s="272">
        <v>0.1037665252998521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84">
        <v>0.29013293209546331</v>
      </c>
      <c r="CS154" s="284">
        <v>0.25786434134737479</v>
      </c>
      <c r="CT154" s="348">
        <v>0.30658904485768967</v>
      </c>
      <c r="CU154" s="348">
        <v>0.27754988650287093</v>
      </c>
      <c r="CV154" s="348">
        <v>0.33711214595849065</v>
      </c>
      <c r="CW154" s="348">
        <v>0.29055107856663343</v>
      </c>
      <c r="CX154" s="348">
        <v>0.30148211726110852</v>
      </c>
      <c r="CY154" s="348">
        <v>0.28838277485383829</v>
      </c>
      <c r="CZ154" s="348">
        <v>0.28035058538124341</v>
      </c>
      <c r="DA154" s="348">
        <v>0.27420043234095975</v>
      </c>
      <c r="DB154" s="348">
        <v>0.23319720095345384</v>
      </c>
      <c r="DC154" s="348">
        <v>0.29083802192020675</v>
      </c>
      <c r="DD154" s="348">
        <v>0.24564740134856741</v>
      </c>
      <c r="DE154" s="348">
        <v>0.24115646825669027</v>
      </c>
      <c r="DF154" s="348">
        <v>0.29462380681746914</v>
      </c>
      <c r="DG154" s="348">
        <v>0.23745161723809674</v>
      </c>
      <c r="DH154" s="348">
        <v>0.32655804665917099</v>
      </c>
      <c r="DI154" s="348">
        <v>0.27305664458509749</v>
      </c>
      <c r="DJ154" s="348">
        <v>0.29408482089523397</v>
      </c>
      <c r="DK154" s="348">
        <v>0.295414598377158</v>
      </c>
      <c r="DL154" s="348">
        <v>0.24578019369945325</v>
      </c>
      <c r="DM154" s="348">
        <v>0.27277248024743034</v>
      </c>
      <c r="DN154" s="348">
        <v>0.20805612363592813</v>
      </c>
      <c r="DO154" s="348">
        <v>0.23215796798538607</v>
      </c>
      <c r="DP154" s="348">
        <v>0.25982127698437812</v>
      </c>
      <c r="DQ154" s="348">
        <v>0.18147406523843301</v>
      </c>
      <c r="DR154" s="348">
        <v>0.34365639414642135</v>
      </c>
      <c r="DS154" s="348">
        <v>0.25290191407734908</v>
      </c>
      <c r="DT154" s="348">
        <v>0.26011381388993249</v>
      </c>
      <c r="DU154" s="348">
        <v>0.24369301491605883</v>
      </c>
      <c r="DV154" s="348">
        <v>0.24955522116083442</v>
      </c>
      <c r="DW154" s="348">
        <v>0.23539389275698894</v>
      </c>
      <c r="DX154" s="348">
        <v>0.1922581281785409</v>
      </c>
      <c r="DY154" s="348">
        <v>0.24282166182161405</v>
      </c>
      <c r="DZ154" s="348">
        <v>0.19200102095669222</v>
      </c>
      <c r="EA154" s="348">
        <v>0.20464292078998553</v>
      </c>
      <c r="EB154" s="348">
        <v>0.21276173914994123</v>
      </c>
      <c r="EC154" s="348">
        <v>0.18119343569201693</v>
      </c>
      <c r="ED154" s="348">
        <v>0.25356055993015159</v>
      </c>
      <c r="EE154" s="348">
        <v>0.19401927370072589</v>
      </c>
      <c r="EF154" s="348">
        <v>0.26119861771026431</v>
      </c>
      <c r="EG154" s="348">
        <v>0.22178991024490077</v>
      </c>
      <c r="EH154" s="348">
        <v>0.23538395564936612</v>
      </c>
      <c r="EI154" s="348">
        <v>0.21875570468391914</v>
      </c>
      <c r="EJ154" s="348">
        <v>0.19139545451185105</v>
      </c>
      <c r="EK154" s="348">
        <v>0.2284322589268753</v>
      </c>
      <c r="EL154" s="348">
        <v>0.17032185039255884</v>
      </c>
      <c r="EM154" s="348">
        <v>0.18914340706022117</v>
      </c>
      <c r="EN154" s="348">
        <v>0.2043831511205278</v>
      </c>
      <c r="EO154" s="348">
        <v>0.21026537129049408</v>
      </c>
      <c r="EP154" s="348">
        <v>0.20800153490910056</v>
      </c>
      <c r="EQ154" s="348">
        <v>0.26296524074598893</v>
      </c>
      <c r="ER154" s="348">
        <v>0.32725546783898601</v>
      </c>
      <c r="ES154" s="348">
        <v>0.30141625404998079</v>
      </c>
      <c r="ET154" s="348">
        <v>0.24403531061395722</v>
      </c>
      <c r="EU154" s="348">
        <v>0.24997814329359413</v>
      </c>
      <c r="EV154" s="348">
        <v>0.2569720375450486</v>
      </c>
      <c r="EW154" s="348">
        <v>0.27290560857363583</v>
      </c>
      <c r="EX154" s="348">
        <v>0.18799448559108403</v>
      </c>
      <c r="EY154" s="348">
        <v>0.26840863830824507</v>
      </c>
      <c r="EZ154" s="348">
        <v>0.247455564982139</v>
      </c>
      <c r="FA154" s="348">
        <v>0.22440294098072933</v>
      </c>
      <c r="FB154" s="348">
        <v>0.28489107835666982</v>
      </c>
      <c r="FC154" s="348">
        <v>0.26239872972701483</v>
      </c>
      <c r="FD154" s="348">
        <v>0.31684781798887851</v>
      </c>
      <c r="FE154" s="348">
        <v>0.24227806581042055</v>
      </c>
      <c r="FF154" s="348">
        <v>0.29698999847624252</v>
      </c>
      <c r="FG154" s="348">
        <v>0.26765766754097048</v>
      </c>
      <c r="FH154" s="348">
        <v>0.28025170380727005</v>
      </c>
      <c r="FI154" s="348">
        <v>0.24041509627880522</v>
      </c>
      <c r="FJ154" s="348">
        <v>0.23519018570555439</v>
      </c>
      <c r="FK154" s="348">
        <v>0.22286346819063288</v>
      </c>
      <c r="FL154" s="348">
        <v>0.24123686997130153</v>
      </c>
      <c r="FM154" s="348">
        <v>0.19145071499984467</v>
      </c>
      <c r="FN154" s="348">
        <v>0.3121671966228029</v>
      </c>
      <c r="FO154" s="348">
        <v>0.22337934736756254</v>
      </c>
      <c r="FP154" s="348">
        <v>0.33828476329077251</v>
      </c>
      <c r="FQ154" s="389"/>
      <c r="FR154" s="23">
        <v>0.33992123971521049</v>
      </c>
      <c r="FS154" s="23">
        <v>0.33541784163723093</v>
      </c>
      <c r="FT154" s="23">
        <v>0.30199215897662857</v>
      </c>
      <c r="FU154" s="23">
        <v>0.30174412529524275</v>
      </c>
      <c r="FV154" s="23">
        <v>0.28827922927269584</v>
      </c>
      <c r="FW154" s="23">
        <v>0.28721125026105082</v>
      </c>
      <c r="FX154" s="23">
        <v>0.28080802058985604</v>
      </c>
      <c r="FY154" s="294">
        <v>0.28630737654276195</v>
      </c>
      <c r="FZ154" s="348">
        <v>0.26521860817666781</v>
      </c>
      <c r="GA154" s="348">
        <v>0.23866796706001142</v>
      </c>
      <c r="GB154" s="348">
        <v>0.21381966438191574</v>
      </c>
      <c r="GC154" s="348">
        <v>0.25096995665478189</v>
      </c>
      <c r="GD154" s="348">
        <f>'EDE''s'!C154</f>
        <v>0.26485740274167724</v>
      </c>
      <c r="GE154" s="348">
        <f>'EDE''s'!D154</f>
        <v>0.2693466408459067</v>
      </c>
      <c r="GF154" s="393"/>
      <c r="GG154" s="393"/>
      <c r="GH154" s="393"/>
      <c r="GI154" s="393"/>
      <c r="GJ154" s="393"/>
      <c r="GK154" s="393"/>
      <c r="GL154" s="393"/>
      <c r="GM154" s="393"/>
    </row>
    <row r="155" spans="1:195" ht="13.8" x14ac:dyDescent="0.3">
      <c r="A155" s="46"/>
      <c r="B155" s="21" t="s">
        <v>20</v>
      </c>
      <c r="C155" s="272">
        <v>0.42037800478230319</v>
      </c>
      <c r="D155" s="272">
        <v>0.50881162864191609</v>
      </c>
      <c r="E155" s="275">
        <v>-8.8433623859612904</v>
      </c>
      <c r="F155" s="272">
        <v>-0.17380425069225258</v>
      </c>
      <c r="G155" s="271"/>
      <c r="H155" s="272">
        <v>0.47538892502263441</v>
      </c>
      <c r="I155" s="275">
        <v>3.342270361928168</v>
      </c>
      <c r="J155" s="272">
        <v>7.030602073384512E-2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84">
        <v>0.33457891962943642</v>
      </c>
      <c r="CS155" s="284">
        <v>0.34476054747281654</v>
      </c>
      <c r="CT155" s="348">
        <v>0.38570379330124976</v>
      </c>
      <c r="CU155" s="348">
        <v>0.36573048173463429</v>
      </c>
      <c r="CV155" s="348">
        <v>0.3949861386562914</v>
      </c>
      <c r="CW155" s="348">
        <v>0.35860235841981131</v>
      </c>
      <c r="CX155" s="348">
        <v>0.39607299964872372</v>
      </c>
      <c r="CY155" s="348">
        <v>0.37964552900773291</v>
      </c>
      <c r="CZ155" s="348">
        <v>0.3755303029080938</v>
      </c>
      <c r="DA155" s="348">
        <v>0.38139136967693321</v>
      </c>
      <c r="DB155" s="348">
        <v>0.33845628020033519</v>
      </c>
      <c r="DC155" s="348">
        <v>0.39702265931150732</v>
      </c>
      <c r="DD155" s="348">
        <v>0.37264323042599812</v>
      </c>
      <c r="DE155" s="348">
        <v>0.35547799059175428</v>
      </c>
      <c r="DF155" s="348">
        <v>0.42762519404683585</v>
      </c>
      <c r="DG155" s="348">
        <v>0.35377624497485077</v>
      </c>
      <c r="DH155" s="348">
        <v>0.41406562386047896</v>
      </c>
      <c r="DI155" s="348">
        <v>0.36169707885382946</v>
      </c>
      <c r="DJ155" s="348">
        <v>0.38320563155023452</v>
      </c>
      <c r="DK155" s="348">
        <v>0.3865062785806388</v>
      </c>
      <c r="DL155" s="348">
        <v>0.34193111167543128</v>
      </c>
      <c r="DM155" s="348">
        <v>0.40197464070603572</v>
      </c>
      <c r="DN155" s="348">
        <v>0.2977860838443625</v>
      </c>
      <c r="DO155" s="348">
        <v>0.36567870518422807</v>
      </c>
      <c r="DP155" s="348">
        <v>0.36441726555472487</v>
      </c>
      <c r="DQ155" s="348">
        <v>0.2973984208427084</v>
      </c>
      <c r="DR155" s="348">
        <v>0.3951135807209909</v>
      </c>
      <c r="DS155" s="348">
        <v>0.37314368259545477</v>
      </c>
      <c r="DT155" s="348">
        <v>0.38307684784912333</v>
      </c>
      <c r="DU155" s="348">
        <v>0.37514013072465108</v>
      </c>
      <c r="DV155" s="348">
        <v>0.39041453759441513</v>
      </c>
      <c r="DW155" s="348">
        <v>0.36706874705581088</v>
      </c>
      <c r="DX155" s="348">
        <v>0.35931964453254017</v>
      </c>
      <c r="DY155" s="348">
        <v>0.38271076819581867</v>
      </c>
      <c r="DZ155" s="348">
        <v>0.33207357136945492</v>
      </c>
      <c r="EA155" s="348">
        <v>0.46172639960696521</v>
      </c>
      <c r="EB155" s="348">
        <v>0.37512039462297497</v>
      </c>
      <c r="EC155" s="348">
        <v>0.29003242460193956</v>
      </c>
      <c r="ED155" s="348">
        <v>0.29869026248954622</v>
      </c>
      <c r="EE155" s="348">
        <v>0.3935791536236522</v>
      </c>
      <c r="EF155" s="348">
        <v>0.4157564584001599</v>
      </c>
      <c r="EG155" s="348">
        <v>0.38618229172763374</v>
      </c>
      <c r="EH155" s="348">
        <v>0.38826887747982802</v>
      </c>
      <c r="EI155" s="348">
        <v>0.40976604342127781</v>
      </c>
      <c r="EJ155" s="348">
        <v>0.376848451368823</v>
      </c>
      <c r="EK155" s="348">
        <v>0.44012300247269726</v>
      </c>
      <c r="EL155" s="348">
        <v>0.3761455272677634</v>
      </c>
      <c r="EM155" s="348">
        <v>0.43204346018792489</v>
      </c>
      <c r="EN155" s="348">
        <v>0.42931206720610326</v>
      </c>
      <c r="EO155" s="348">
        <v>0.43681800498166612</v>
      </c>
      <c r="EP155" s="348">
        <v>0.42806888677109245</v>
      </c>
      <c r="EQ155" s="348">
        <v>0.50876625100669859</v>
      </c>
      <c r="ER155" s="348">
        <v>0.55894797151956332</v>
      </c>
      <c r="ES155" s="348">
        <v>0.54231994304807063</v>
      </c>
      <c r="ET155" s="348">
        <v>0.51621622454467908</v>
      </c>
      <c r="EU155" s="348">
        <v>0.49996278087122825</v>
      </c>
      <c r="EV155" s="348">
        <v>0.5329153001472785</v>
      </c>
      <c r="EW155" s="348">
        <v>0.52341465083863881</v>
      </c>
      <c r="EX155" s="348">
        <v>0.48461855311385899</v>
      </c>
      <c r="EY155" s="348">
        <v>0.51463690252163141</v>
      </c>
      <c r="EZ155" s="348">
        <v>0.51323247911806102</v>
      </c>
      <c r="FA155" s="348">
        <v>0.47615520986191795</v>
      </c>
      <c r="FB155" s="348">
        <v>0.52264057534754516</v>
      </c>
      <c r="FC155" s="348">
        <v>0.49415227487214142</v>
      </c>
      <c r="FD155" s="348">
        <v>0.53253496283010604</v>
      </c>
      <c r="FE155" s="348">
        <v>0.50952745736579286</v>
      </c>
      <c r="FF155" s="348">
        <v>0.50059882212943108</v>
      </c>
      <c r="FG155" s="348">
        <v>0.51738322252879798</v>
      </c>
      <c r="FH155" s="348">
        <v>0.49789161604984145</v>
      </c>
      <c r="FI155" s="348">
        <v>0.43440366528315744</v>
      </c>
      <c r="FJ155" s="348">
        <v>0.41653575240812946</v>
      </c>
      <c r="FK155" s="348">
        <v>0.39289783922702404</v>
      </c>
      <c r="FL155" s="348">
        <v>0.38352525679997373</v>
      </c>
      <c r="FM155" s="348">
        <v>0.38583115888539388</v>
      </c>
      <c r="FN155" s="348">
        <v>0.43884005700828538</v>
      </c>
      <c r="FO155" s="348">
        <v>0.41140632873707839</v>
      </c>
      <c r="FP155" s="348">
        <v>0.4711938575026976</v>
      </c>
      <c r="FQ155" s="389"/>
      <c r="FR155" s="23">
        <v>0.44331370065197423</v>
      </c>
      <c r="FS155" s="23">
        <v>0.3987401866150857</v>
      </c>
      <c r="FT155" s="23">
        <v>0.3601373100761967</v>
      </c>
      <c r="FU155" s="23">
        <v>0.38923006199599075</v>
      </c>
      <c r="FV155" s="23">
        <v>0.36318428149135557</v>
      </c>
      <c r="FW155" s="23">
        <v>0.36030195505933749</v>
      </c>
      <c r="FX155" s="23">
        <v>0.34825143168143308</v>
      </c>
      <c r="FY155" s="294">
        <v>0.37182953097217875</v>
      </c>
      <c r="FZ155" s="348">
        <v>0.37242771187337331</v>
      </c>
      <c r="GA155" s="348">
        <v>0.37500547749874868</v>
      </c>
      <c r="GB155" s="348">
        <v>0.38319790477359489</v>
      </c>
      <c r="GC155" s="348">
        <v>0.50094640988917816</v>
      </c>
      <c r="GD155" s="348">
        <f>'EDE''s'!C155</f>
        <v>0.42037800478230319</v>
      </c>
      <c r="GE155" s="348">
        <f>'EDE''s'!D155</f>
        <v>0.50881162864191609</v>
      </c>
      <c r="GF155" s="393"/>
      <c r="GG155" s="393"/>
      <c r="GH155" s="393"/>
      <c r="GI155" s="393"/>
      <c r="GJ155" s="393"/>
      <c r="GK155" s="393"/>
      <c r="GL155" s="393"/>
      <c r="GM155" s="393"/>
    </row>
    <row r="156" spans="1:195" ht="14.4" x14ac:dyDescent="0.3">
      <c r="A156" s="46"/>
      <c r="B156" s="24"/>
      <c r="C156" s="268"/>
      <c r="D156" s="268"/>
      <c r="E156" s="280" t="s">
        <v>388</v>
      </c>
      <c r="F156" s="268"/>
      <c r="G156" s="268"/>
      <c r="H156" s="268"/>
      <c r="I156" s="280" t="s">
        <v>388</v>
      </c>
      <c r="J156" s="268"/>
      <c r="K156" s="41">
        <v>0</v>
      </c>
      <c r="CR156" s="281"/>
      <c r="CS156" s="281"/>
      <c r="CT156" s="319"/>
      <c r="CU156" s="319"/>
      <c r="CV156" s="319"/>
      <c r="CW156" s="319"/>
      <c r="CX156" s="319"/>
      <c r="CY156" s="319"/>
      <c r="CZ156" s="319"/>
      <c r="DA156" s="319"/>
      <c r="DB156" s="319"/>
      <c r="DC156" s="319"/>
      <c r="DD156" s="319"/>
      <c r="DE156" s="319"/>
      <c r="DF156" s="319"/>
      <c r="DG156" s="319"/>
      <c r="DH156" s="319"/>
      <c r="DI156" s="319"/>
      <c r="DJ156" s="319"/>
      <c r="DK156" s="319"/>
      <c r="DL156" s="319"/>
      <c r="DM156" s="319"/>
      <c r="DN156" s="319"/>
      <c r="DO156" s="319"/>
      <c r="DP156" s="319"/>
      <c r="DQ156" s="319"/>
      <c r="DR156" s="319"/>
      <c r="DS156" s="319"/>
      <c r="DT156" s="319"/>
      <c r="DU156" s="319"/>
      <c r="DV156" s="319"/>
      <c r="DW156" s="319"/>
      <c r="DX156" s="319"/>
      <c r="DY156" s="319"/>
      <c r="DZ156" s="319"/>
      <c r="EA156" s="319"/>
      <c r="EB156" s="319"/>
      <c r="EC156" s="319"/>
      <c r="ED156" s="319"/>
      <c r="EE156" s="319"/>
      <c r="EF156" s="319"/>
      <c r="EG156" s="319"/>
      <c r="EH156" s="319"/>
      <c r="EI156" s="319"/>
      <c r="EJ156" s="319"/>
      <c r="EK156" s="319"/>
      <c r="EL156" s="319"/>
      <c r="EM156" s="319"/>
      <c r="EN156" s="319"/>
      <c r="EO156" s="319"/>
      <c r="EP156" s="400"/>
      <c r="EQ156" s="400"/>
      <c r="ER156" s="400"/>
      <c r="ES156" s="400"/>
      <c r="ET156" s="400"/>
      <c r="EU156" s="400"/>
      <c r="EV156" s="400"/>
      <c r="EW156" s="400"/>
      <c r="EX156" s="400"/>
      <c r="EY156" s="400"/>
      <c r="EZ156" s="400"/>
      <c r="FA156" s="400"/>
      <c r="FB156" s="400"/>
      <c r="FC156" s="400"/>
      <c r="FD156" s="400"/>
      <c r="FE156" s="400"/>
      <c r="FF156" s="400"/>
      <c r="FG156" s="400"/>
      <c r="FH156" s="400"/>
      <c r="FI156" s="400"/>
      <c r="FJ156" s="400"/>
      <c r="FK156" s="400"/>
      <c r="FL156" s="400"/>
      <c r="FM156" s="400"/>
      <c r="FN156" s="400"/>
      <c r="FO156" s="400"/>
      <c r="FP156" s="400"/>
      <c r="FQ156" s="389"/>
      <c r="FR156" s="408"/>
      <c r="FS156" s="408"/>
      <c r="FT156" s="408"/>
      <c r="FU156" s="408"/>
      <c r="FV156" s="408"/>
      <c r="FW156" s="408"/>
      <c r="FX156" s="408"/>
      <c r="FY156" s="408"/>
      <c r="FZ156" s="408"/>
      <c r="GA156" s="408"/>
      <c r="GB156" s="408"/>
      <c r="GC156" s="404"/>
      <c r="GD156" s="404"/>
      <c r="GE156" s="404"/>
      <c r="GF156" s="393"/>
      <c r="GG156" s="393"/>
      <c r="GH156" s="393"/>
      <c r="GI156" s="393"/>
      <c r="GJ156" s="393"/>
      <c r="GK156" s="393"/>
      <c r="GL156" s="393"/>
      <c r="GM156" s="393"/>
    </row>
    <row r="157" spans="1:195" ht="13.8" x14ac:dyDescent="0.3">
      <c r="A157" s="46"/>
      <c r="B157" s="42" t="s">
        <v>49</v>
      </c>
      <c r="C157" s="276">
        <v>0.31183228414162995</v>
      </c>
      <c r="D157" s="276">
        <v>0.34042344011605358</v>
      </c>
      <c r="E157" s="273">
        <v>-2.8591155974423632</v>
      </c>
      <c r="F157" s="276">
        <v>-8.3987036746578425E-2</v>
      </c>
      <c r="G157" s="270"/>
      <c r="H157" s="276">
        <v>0.2888820770090203</v>
      </c>
      <c r="I157" s="273">
        <v>5.1541363107033273</v>
      </c>
      <c r="J157" s="276">
        <v>0.17841661774476894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287">
        <v>0.30966597380100114</v>
      </c>
      <c r="CS157" s="287">
        <v>0.31149548139301531</v>
      </c>
      <c r="CT157" s="352">
        <v>0.31126038348997132</v>
      </c>
      <c r="CU157" s="352">
        <v>0.31068097748354684</v>
      </c>
      <c r="CV157" s="352">
        <v>0.31353562038512683</v>
      </c>
      <c r="CW157" s="352">
        <v>0.31254735922107235</v>
      </c>
      <c r="CX157" s="352">
        <v>0.31260129201231096</v>
      </c>
      <c r="CY157" s="352">
        <v>0.31318772362499769</v>
      </c>
      <c r="CZ157" s="352">
        <v>0.3141937393493896</v>
      </c>
      <c r="DA157" s="352">
        <v>0.3133599617301055</v>
      </c>
      <c r="DB157" s="352">
        <v>0.31395005196921749</v>
      </c>
      <c r="DC157" s="352">
        <v>0.31502243680681674</v>
      </c>
      <c r="DD157" s="352">
        <v>0.31334207038515649</v>
      </c>
      <c r="DE157" s="352">
        <v>0.31281603677034558</v>
      </c>
      <c r="DF157" s="352">
        <v>0.31267464631452563</v>
      </c>
      <c r="DG157" s="352">
        <v>0.31029101168486101</v>
      </c>
      <c r="DH157" s="352">
        <v>0.31010067175939382</v>
      </c>
      <c r="DI157" s="352">
        <v>0.30889732272128406</v>
      </c>
      <c r="DJ157" s="352">
        <v>0.30733032101595564</v>
      </c>
      <c r="DK157" s="352">
        <v>0.30720342259755551</v>
      </c>
      <c r="DL157" s="352">
        <v>0.30353249259608489</v>
      </c>
      <c r="DM157" s="352">
        <v>0.30439403047073371</v>
      </c>
      <c r="DN157" s="352">
        <v>0.30207331865335557</v>
      </c>
      <c r="DO157" s="352">
        <v>0.29852661237441419</v>
      </c>
      <c r="DP157" s="352">
        <v>0.29867731344166176</v>
      </c>
      <c r="DQ157" s="352">
        <v>0.29381605932819854</v>
      </c>
      <c r="DR157" s="352">
        <v>0.29473376811717833</v>
      </c>
      <c r="DS157" s="352">
        <v>0.29623652565931247</v>
      </c>
      <c r="DT157" s="352">
        <v>0.29168003040610102</v>
      </c>
      <c r="DU157" s="352">
        <v>0.290957018955595</v>
      </c>
      <c r="DV157" s="352">
        <v>0.28957510731450548</v>
      </c>
      <c r="DW157" s="352">
        <v>0.28626556584432056</v>
      </c>
      <c r="DX157" s="352">
        <v>0.28476937287332998</v>
      </c>
      <c r="DY157" s="352">
        <v>0.28201808645359028</v>
      </c>
      <c r="DZ157" s="352">
        <v>0.28277098241888937</v>
      </c>
      <c r="EA157" s="352">
        <v>0.28410110916352815</v>
      </c>
      <c r="EB157" s="352">
        <v>0.28283558806685466</v>
      </c>
      <c r="EC157" s="352">
        <v>0.28238923629056772</v>
      </c>
      <c r="ED157" s="352">
        <v>0.2765293162099341</v>
      </c>
      <c r="EE157" s="352">
        <v>0.27421409612246006</v>
      </c>
      <c r="EF157" s="352">
        <v>0.27548400640335324</v>
      </c>
      <c r="EG157" s="352">
        <v>0.27408975340643243</v>
      </c>
      <c r="EH157" s="352">
        <v>0.27292671236434007</v>
      </c>
      <c r="EI157" s="352">
        <v>0.27316398580394691</v>
      </c>
      <c r="EJ157" s="352">
        <v>0.27288753804438348</v>
      </c>
      <c r="EK157" s="352">
        <v>0.27389437891414886</v>
      </c>
      <c r="EL157" s="352">
        <v>0.27218291180048532</v>
      </c>
      <c r="EM157" s="352">
        <v>0.27001519350327891</v>
      </c>
      <c r="EN157" s="352">
        <v>0.27032562184801262</v>
      </c>
      <c r="EO157" s="352">
        <v>0.27522477661110506</v>
      </c>
      <c r="EP157" s="352">
        <v>0.27537471810309927</v>
      </c>
      <c r="EQ157" s="352">
        <v>0.28088388455811908</v>
      </c>
      <c r="ER157" s="352">
        <v>0.2888820770090203</v>
      </c>
      <c r="ES157" s="352">
        <v>0.29811036181777423</v>
      </c>
      <c r="ET157" s="352">
        <v>0.30320615944485474</v>
      </c>
      <c r="EU157" s="352">
        <v>0.30803963568838783</v>
      </c>
      <c r="EV157" s="352">
        <v>0.31588325664782435</v>
      </c>
      <c r="EW157" s="352">
        <v>0.32111037428386585</v>
      </c>
      <c r="EX157" s="352">
        <v>0.32545598869768511</v>
      </c>
      <c r="EY157" s="352">
        <v>0.33125524243804999</v>
      </c>
      <c r="EZ157" s="352">
        <v>0.33583270704635015</v>
      </c>
      <c r="FA157" s="352">
        <v>0.3367656069890983</v>
      </c>
      <c r="FB157" s="352">
        <v>0.34291343838424992</v>
      </c>
      <c r="FC157" s="352">
        <v>0.34222703631404527</v>
      </c>
      <c r="FD157" s="352">
        <v>0.34042344011605358</v>
      </c>
      <c r="FE157" s="352">
        <v>0.33596371429011318</v>
      </c>
      <c r="FF157" s="352">
        <v>0.33734582724137235</v>
      </c>
      <c r="FG157" s="352">
        <v>0.33792419170199484</v>
      </c>
      <c r="FH157" s="352">
        <v>0.33730254286616268</v>
      </c>
      <c r="FI157" s="352">
        <v>0.33249093425296183</v>
      </c>
      <c r="FJ157" s="352">
        <v>0.33203567657039829</v>
      </c>
      <c r="FK157" s="352">
        <v>0.32623124151697858</v>
      </c>
      <c r="FL157" s="352">
        <v>0.32194693525032747</v>
      </c>
      <c r="FM157" s="352">
        <v>0.31800295892315544</v>
      </c>
      <c r="FN157" s="352">
        <v>0.31650510376492769</v>
      </c>
      <c r="FO157" s="352">
        <v>0.31294577393477413</v>
      </c>
      <c r="FP157" s="352">
        <v>0.31183228414162995</v>
      </c>
      <c r="FQ157" s="389"/>
      <c r="FR157" s="29"/>
      <c r="FS157" s="29"/>
      <c r="FT157" s="29"/>
      <c r="FU157" s="29"/>
      <c r="FV157" s="29"/>
      <c r="FW157" s="29"/>
      <c r="FX157" s="29"/>
      <c r="FY157" s="297"/>
      <c r="FZ157" s="352"/>
      <c r="GA157" s="352"/>
      <c r="GB157" s="352"/>
      <c r="GC157" s="352"/>
      <c r="GD157" s="352"/>
      <c r="GE157" s="352"/>
      <c r="GF157" s="393"/>
      <c r="GG157" s="393"/>
      <c r="GH157" s="393"/>
      <c r="GI157" s="393"/>
      <c r="GJ157" s="393"/>
      <c r="GK157" s="393"/>
      <c r="GL157" s="393"/>
      <c r="GM157" s="393"/>
    </row>
    <row r="158" spans="1:195" ht="13.8" x14ac:dyDescent="0.3">
      <c r="A158" s="46"/>
      <c r="B158" s="21" t="s">
        <v>18</v>
      </c>
      <c r="C158" s="272">
        <v>0.21420767086517026</v>
      </c>
      <c r="D158" s="272">
        <v>0.22959174870627086</v>
      </c>
      <c r="E158" s="275">
        <v>-1.5384077841100603</v>
      </c>
      <c r="F158" s="272">
        <v>-6.7006231398944072E-2</v>
      </c>
      <c r="G158" s="270"/>
      <c r="H158" s="272">
        <v>0.20388476648081466</v>
      </c>
      <c r="I158" s="275">
        <v>2.5706982225456199</v>
      </c>
      <c r="J158" s="272">
        <v>0.1260858408853964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84">
        <v>0.3041772249026376</v>
      </c>
      <c r="CS158" s="284">
        <v>0.30463891806337373</v>
      </c>
      <c r="CT158" s="348">
        <v>0.3051736821751298</v>
      </c>
      <c r="CU158" s="348">
        <v>0.30202986652961311</v>
      </c>
      <c r="CV158" s="348">
        <v>0.303125346213934</v>
      </c>
      <c r="CW158" s="348">
        <v>0.30111585848676253</v>
      </c>
      <c r="CX158" s="348">
        <v>0.29815939209924225</v>
      </c>
      <c r="CY158" s="348">
        <v>0.29581977925688585</v>
      </c>
      <c r="CZ158" s="348">
        <v>0.29490401139481315</v>
      </c>
      <c r="DA158" s="348">
        <v>0.29092934422909073</v>
      </c>
      <c r="DB158" s="348">
        <v>0.28808048434660816</v>
      </c>
      <c r="DC158" s="348">
        <v>0.28730096470608324</v>
      </c>
      <c r="DD158" s="348">
        <v>0.28252893054227696</v>
      </c>
      <c r="DE158" s="348">
        <v>0.28130288782832297</v>
      </c>
      <c r="DF158" s="348">
        <v>0.27799851224551042</v>
      </c>
      <c r="DG158" s="348">
        <v>0.27487481321150437</v>
      </c>
      <c r="DH158" s="348">
        <v>0.27317324553696382</v>
      </c>
      <c r="DI158" s="348">
        <v>0.27041320524378215</v>
      </c>
      <c r="DJ158" s="348">
        <v>0.26694192616466594</v>
      </c>
      <c r="DK158" s="348">
        <v>0.26460462671415358</v>
      </c>
      <c r="DL158" s="348">
        <v>0.25913655656812029</v>
      </c>
      <c r="DM158" s="348">
        <v>0.25978808671041587</v>
      </c>
      <c r="DN158" s="348">
        <v>0.25848891064810664</v>
      </c>
      <c r="DO158" s="348">
        <v>0.25478860057448321</v>
      </c>
      <c r="DP158" s="348">
        <v>0.25443049978276405</v>
      </c>
      <c r="DQ158" s="348">
        <v>0.24729293977515485</v>
      </c>
      <c r="DR158" s="348">
        <v>0.24804342763916956</v>
      </c>
      <c r="DS158" s="348">
        <v>0.24971638641516111</v>
      </c>
      <c r="DT158" s="348">
        <v>0.24397419274399898</v>
      </c>
      <c r="DU158" s="348">
        <v>0.24297630818035612</v>
      </c>
      <c r="DV158" s="348">
        <v>0.24188336291234924</v>
      </c>
      <c r="DW158" s="348">
        <v>0.23915931755640055</v>
      </c>
      <c r="DX158" s="348">
        <v>0.23750306461996795</v>
      </c>
      <c r="DY158" s="348">
        <v>0.23284188518848534</v>
      </c>
      <c r="DZ158" s="348">
        <v>0.2338019306180911</v>
      </c>
      <c r="EA158" s="348">
        <v>0.2305194672179581</v>
      </c>
      <c r="EB158" s="348">
        <v>0.22871186266001567</v>
      </c>
      <c r="EC158" s="348">
        <v>0.22901637693987673</v>
      </c>
      <c r="ED158" s="348">
        <v>0.2270350118377267</v>
      </c>
      <c r="EE158" s="348">
        <v>0.22328973026364266</v>
      </c>
      <c r="EF158" s="348">
        <v>0.22394609091876161</v>
      </c>
      <c r="EG158" s="348">
        <v>0.22050683501046031</v>
      </c>
      <c r="EH158" s="348">
        <v>0.21861669042570586</v>
      </c>
      <c r="EI158" s="348">
        <v>0.21678744486771848</v>
      </c>
      <c r="EJ158" s="348">
        <v>0.21436435449740626</v>
      </c>
      <c r="EK158" s="348">
        <v>0.21338197136770781</v>
      </c>
      <c r="EL158" s="348">
        <v>0.20655980190132792</v>
      </c>
      <c r="EM158" s="348">
        <v>0.20485148263954045</v>
      </c>
      <c r="EN158" s="348">
        <v>0.20302064668621267</v>
      </c>
      <c r="EO158" s="348">
        <v>0.20518134603538257</v>
      </c>
      <c r="EP158" s="348">
        <v>0.19789519541417167</v>
      </c>
      <c r="EQ158" s="348">
        <v>0.1989363330165643</v>
      </c>
      <c r="ER158" s="348">
        <v>0.20388476648081466</v>
      </c>
      <c r="ES158" s="348">
        <v>0.20937898367912405</v>
      </c>
      <c r="ET158" s="348">
        <v>0.21108872513124372</v>
      </c>
      <c r="EU158" s="348">
        <v>0.2140844910162478</v>
      </c>
      <c r="EV158" s="348">
        <v>0.2174421153588201</v>
      </c>
      <c r="EW158" s="348">
        <v>0.22090444389463185</v>
      </c>
      <c r="EX158" s="348">
        <v>0.22308802910199615</v>
      </c>
      <c r="EY158" s="348">
        <v>0.22655603982278144</v>
      </c>
      <c r="EZ158" s="348">
        <v>0.22989561069782949</v>
      </c>
      <c r="FA158" s="348">
        <v>0.22781013737961714</v>
      </c>
      <c r="FB158" s="348">
        <v>0.2328740896095409</v>
      </c>
      <c r="FC158" s="348">
        <v>0.23223649421066644</v>
      </c>
      <c r="FD158" s="348">
        <v>0.22959174870627086</v>
      </c>
      <c r="FE158" s="348">
        <v>0.224694111887456</v>
      </c>
      <c r="FF158" s="348">
        <v>0.22547074561586797</v>
      </c>
      <c r="FG158" s="348">
        <v>0.22423450396312528</v>
      </c>
      <c r="FH158" s="348">
        <v>0.2235075250221609</v>
      </c>
      <c r="FI158" s="348">
        <v>0.22043216636602561</v>
      </c>
      <c r="FJ158" s="348">
        <v>0.22208044458800413</v>
      </c>
      <c r="FK158" s="348">
        <v>0.21892826923065542</v>
      </c>
      <c r="FL158" s="348">
        <v>0.21727791499579985</v>
      </c>
      <c r="FM158" s="348">
        <v>0.21464971117074849</v>
      </c>
      <c r="FN158" s="348">
        <v>0.21498740762438553</v>
      </c>
      <c r="FO158" s="348">
        <v>0.21428525651258812</v>
      </c>
      <c r="FP158" s="348">
        <v>0.21420767086517026</v>
      </c>
      <c r="FQ158" s="389"/>
      <c r="FR158" s="23"/>
      <c r="FS158" s="23"/>
      <c r="FT158" s="23"/>
      <c r="FU158" s="23"/>
      <c r="FV158" s="23"/>
      <c r="FW158" s="23"/>
      <c r="FX158" s="23"/>
      <c r="FY158" s="294"/>
      <c r="FZ158" s="348"/>
      <c r="GA158" s="348"/>
      <c r="GB158" s="348"/>
      <c r="GC158" s="348"/>
      <c r="GD158" s="348"/>
      <c r="GE158" s="348"/>
      <c r="GF158" s="393"/>
      <c r="GG158" s="393"/>
      <c r="GH158" s="393"/>
      <c r="GI158" s="393"/>
      <c r="GJ158" s="393"/>
      <c r="GK158" s="393"/>
      <c r="GL158" s="393"/>
      <c r="GM158" s="393"/>
    </row>
    <row r="159" spans="1:195" ht="13.8" x14ac:dyDescent="0.3">
      <c r="A159" s="46"/>
      <c r="B159" s="21" t="s">
        <v>19</v>
      </c>
      <c r="C159" s="272">
        <v>0.25935502345356748</v>
      </c>
      <c r="D159" s="272">
        <v>0.26096671299062701</v>
      </c>
      <c r="E159" s="275">
        <v>-0.16116895370595352</v>
      </c>
      <c r="F159" s="272">
        <v>-6.1758433425853103E-3</v>
      </c>
      <c r="G159" s="270"/>
      <c r="H159" s="272">
        <v>0.22245458345289712</v>
      </c>
      <c r="I159" s="275">
        <v>3.8512129537729893</v>
      </c>
      <c r="J159" s="272">
        <v>0.17312356050368596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84">
        <v>0.28040416268242135</v>
      </c>
      <c r="CS159" s="284">
        <v>0.28133941182033934</v>
      </c>
      <c r="CT159" s="348">
        <v>0.28040323184364918</v>
      </c>
      <c r="CU159" s="348">
        <v>0.27971158583719968</v>
      </c>
      <c r="CV159" s="348">
        <v>0.28390618940479162</v>
      </c>
      <c r="CW159" s="348">
        <v>0.28325761795958571</v>
      </c>
      <c r="CX159" s="348">
        <v>0.28371193143681617</v>
      </c>
      <c r="CY159" s="348">
        <v>0.28435598380456673</v>
      </c>
      <c r="CZ159" s="348">
        <v>0.28552504975845516</v>
      </c>
      <c r="DA159" s="348">
        <v>0.28445420180063102</v>
      </c>
      <c r="DB159" s="348">
        <v>0.28586884425082043</v>
      </c>
      <c r="DC159" s="348">
        <v>0.28630737654276195</v>
      </c>
      <c r="DD159" s="348">
        <v>0.28296704653201066</v>
      </c>
      <c r="DE159" s="348">
        <v>0.2818357653214939</v>
      </c>
      <c r="DF159" s="348">
        <v>0.28088482088025146</v>
      </c>
      <c r="DG159" s="348">
        <v>0.27777282829126676</v>
      </c>
      <c r="DH159" s="348">
        <v>0.27670713831795979</v>
      </c>
      <c r="DI159" s="348">
        <v>0.27517796073957007</v>
      </c>
      <c r="DJ159" s="348">
        <v>0.27455919342951141</v>
      </c>
      <c r="DK159" s="348">
        <v>0.27531289824900429</v>
      </c>
      <c r="DL159" s="348">
        <v>0.27225202612596</v>
      </c>
      <c r="DM159" s="348">
        <v>0.27212968828109313</v>
      </c>
      <c r="DN159" s="348">
        <v>0.27000838144781103</v>
      </c>
      <c r="DO159" s="348">
        <v>0.26521860817666781</v>
      </c>
      <c r="DP159" s="348">
        <v>0.26625066239968137</v>
      </c>
      <c r="DQ159" s="348">
        <v>0.26222001936156208</v>
      </c>
      <c r="DR159" s="348">
        <v>0.26620158051038439</v>
      </c>
      <c r="DS159" s="348">
        <v>0.26730029344436373</v>
      </c>
      <c r="DT159" s="348">
        <v>0.26168933531303512</v>
      </c>
      <c r="DU159" s="348">
        <v>0.25914775783876931</v>
      </c>
      <c r="DV159" s="348">
        <v>0.25514321204732932</v>
      </c>
      <c r="DW159" s="348">
        <v>0.24959034287703555</v>
      </c>
      <c r="DX159" s="348">
        <v>0.24508300135745514</v>
      </c>
      <c r="DY159" s="348">
        <v>0.24241035260327509</v>
      </c>
      <c r="DZ159" s="348">
        <v>0.24097294323957005</v>
      </c>
      <c r="EA159" s="348">
        <v>0.23866796706001142</v>
      </c>
      <c r="EB159" s="348">
        <v>0.23496322098900627</v>
      </c>
      <c r="EC159" s="348">
        <v>0.23452735430111082</v>
      </c>
      <c r="ED159" s="348">
        <v>0.22753089546870126</v>
      </c>
      <c r="EE159" s="348">
        <v>0.22274074297165697</v>
      </c>
      <c r="EF159" s="348">
        <v>0.22304843054775464</v>
      </c>
      <c r="EG159" s="348">
        <v>0.2211828081958378</v>
      </c>
      <c r="EH159" s="348">
        <v>0.22004024762154953</v>
      </c>
      <c r="EI159" s="348">
        <v>0.2185818060914734</v>
      </c>
      <c r="EJ159" s="348">
        <v>0.21822455347888683</v>
      </c>
      <c r="EK159" s="348">
        <v>0.21715670668828141</v>
      </c>
      <c r="EL159" s="348">
        <v>0.21515923441686463</v>
      </c>
      <c r="EM159" s="348">
        <v>0.21381966438191574</v>
      </c>
      <c r="EN159" s="348">
        <v>0.21315616331285017</v>
      </c>
      <c r="EO159" s="348">
        <v>0.21515244305637496</v>
      </c>
      <c r="EP159" s="348">
        <v>0.21160813183892174</v>
      </c>
      <c r="EQ159" s="348">
        <v>0.21686038060731938</v>
      </c>
      <c r="ER159" s="348">
        <v>0.22245458345289712</v>
      </c>
      <c r="ES159" s="348">
        <v>0.22955981483773477</v>
      </c>
      <c r="ET159" s="348">
        <v>0.23038192691753309</v>
      </c>
      <c r="EU159" s="348">
        <v>0.23319055723611098</v>
      </c>
      <c r="EV159" s="348">
        <v>0.23889293551119392</v>
      </c>
      <c r="EW159" s="348">
        <v>0.24286657355215113</v>
      </c>
      <c r="EX159" s="348">
        <v>0.24452458831738666</v>
      </c>
      <c r="EY159" s="348">
        <v>0.25096995665478189</v>
      </c>
      <c r="EZ159" s="348">
        <v>0.25432018961109104</v>
      </c>
      <c r="FA159" s="348">
        <v>0.2554470510588242</v>
      </c>
      <c r="FB159" s="348">
        <v>0.26149011950550988</v>
      </c>
      <c r="FC159" s="348">
        <v>0.26145260895330608</v>
      </c>
      <c r="FD159" s="348">
        <v>0.26096671299062701</v>
      </c>
      <c r="FE159" s="348">
        <v>0.25578846172317526</v>
      </c>
      <c r="FF159" s="348">
        <v>0.26068342992819582</v>
      </c>
      <c r="FG159" s="348">
        <v>0.26226955905031052</v>
      </c>
      <c r="FH159" s="348">
        <v>0.26441780006761989</v>
      </c>
      <c r="FI159" s="348">
        <v>0.26149083491784486</v>
      </c>
      <c r="FJ159" s="348">
        <v>0.26477068269907778</v>
      </c>
      <c r="FK159" s="348">
        <v>0.26104521029493555</v>
      </c>
      <c r="FL159" s="348">
        <v>0.26050489135287769</v>
      </c>
      <c r="FM159" s="348">
        <v>0.25815359400566401</v>
      </c>
      <c r="FN159" s="348">
        <v>0.26044694464414858</v>
      </c>
      <c r="FO159" s="348">
        <v>0.25746787038270297</v>
      </c>
      <c r="FP159" s="348">
        <v>0.25935502345356748</v>
      </c>
      <c r="FQ159" s="389"/>
      <c r="FR159" s="23"/>
      <c r="FS159" s="23"/>
      <c r="FT159" s="23"/>
      <c r="FU159" s="23"/>
      <c r="FV159" s="23"/>
      <c r="FW159" s="23"/>
      <c r="FX159" s="23"/>
      <c r="FY159" s="294"/>
      <c r="FZ159" s="348"/>
      <c r="GA159" s="348"/>
      <c r="GB159" s="348"/>
      <c r="GC159" s="348"/>
      <c r="GD159" s="348"/>
      <c r="GE159" s="348"/>
      <c r="GF159" s="393"/>
      <c r="GG159" s="393"/>
      <c r="GH159" s="393"/>
      <c r="GI159" s="393"/>
      <c r="GJ159" s="393"/>
      <c r="GK159" s="393"/>
      <c r="GL159" s="393"/>
      <c r="GM159" s="393"/>
    </row>
    <row r="160" spans="1:195" ht="13.8" x14ac:dyDescent="0.3">
      <c r="A160" s="46"/>
      <c r="B160" s="21" t="s">
        <v>20</v>
      </c>
      <c r="C160" s="272">
        <v>0.44915454827665868</v>
      </c>
      <c r="D160" s="272">
        <v>0.51361405182667907</v>
      </c>
      <c r="E160" s="275">
        <v>-6.4459503550020392</v>
      </c>
      <c r="F160" s="272">
        <v>-0.12550183025711392</v>
      </c>
      <c r="G160" s="270"/>
      <c r="H160" s="272">
        <v>0.43101006402627945</v>
      </c>
      <c r="I160" s="275">
        <v>8.2603987800399619</v>
      </c>
      <c r="J160" s="272">
        <v>0.19165210906853236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84">
        <v>0.34569215954924842</v>
      </c>
      <c r="CS160" s="284">
        <v>0.34973468068427332</v>
      </c>
      <c r="CT160" s="348">
        <v>0.34952551125368519</v>
      </c>
      <c r="CU160" s="348">
        <v>0.35128055378630579</v>
      </c>
      <c r="CV160" s="348">
        <v>0.35439509229463745</v>
      </c>
      <c r="CW160" s="348">
        <v>0.35420745366209072</v>
      </c>
      <c r="CX160" s="348">
        <v>0.3567030957060382</v>
      </c>
      <c r="CY160" s="348">
        <v>0.36001498397376774</v>
      </c>
      <c r="CZ160" s="348">
        <v>0.36278098158490441</v>
      </c>
      <c r="DA160" s="348">
        <v>0.36524187725176605</v>
      </c>
      <c r="DB160" s="348">
        <v>0.36818664705012283</v>
      </c>
      <c r="DC160" s="348">
        <v>0.37182953097217875</v>
      </c>
      <c r="DD160" s="348">
        <v>0.37482143250665717</v>
      </c>
      <c r="DE160" s="348">
        <v>0.37570794456293916</v>
      </c>
      <c r="DF160" s="348">
        <v>0.37922988425725723</v>
      </c>
      <c r="DG160" s="348">
        <v>0.37826876422838013</v>
      </c>
      <c r="DH160" s="348">
        <v>0.38005062657965172</v>
      </c>
      <c r="DI160" s="348">
        <v>0.38018722823305562</v>
      </c>
      <c r="DJ160" s="348">
        <v>0.37906654648430566</v>
      </c>
      <c r="DK160" s="348">
        <v>0.37971793713068974</v>
      </c>
      <c r="DL160" s="348">
        <v>0.37681062406691351</v>
      </c>
      <c r="DM160" s="348">
        <v>0.37868570886572755</v>
      </c>
      <c r="DN160" s="348">
        <v>0.37494156637361681</v>
      </c>
      <c r="DO160" s="348">
        <v>0.37242771187337331</v>
      </c>
      <c r="DP160" s="348">
        <v>0.37176349958852539</v>
      </c>
      <c r="DQ160" s="348">
        <v>0.36749331756073839</v>
      </c>
      <c r="DR160" s="348">
        <v>0.36507255633713848</v>
      </c>
      <c r="DS160" s="348">
        <v>0.36664464435437222</v>
      </c>
      <c r="DT160" s="348">
        <v>0.36408186528835523</v>
      </c>
      <c r="DU160" s="348">
        <v>0.36527171293863753</v>
      </c>
      <c r="DV160" s="348">
        <v>0.3660687743115919</v>
      </c>
      <c r="DW160" s="348">
        <v>0.36436432086417125</v>
      </c>
      <c r="DX160" s="348">
        <v>0.36573377177566557</v>
      </c>
      <c r="DY160" s="348">
        <v>0.36418409470406393</v>
      </c>
      <c r="DZ160" s="348">
        <v>0.36657824191621502</v>
      </c>
      <c r="EA160" s="348">
        <v>0.37500547749874868</v>
      </c>
      <c r="EB160" s="348">
        <v>0.37580958418614557</v>
      </c>
      <c r="EC160" s="348">
        <v>0.37423185489741007</v>
      </c>
      <c r="ED160" s="348">
        <v>0.36663124181265555</v>
      </c>
      <c r="EE160" s="348">
        <v>0.36823997598459979</v>
      </c>
      <c r="EF160" s="348">
        <v>0.3711239545358383</v>
      </c>
      <c r="EG160" s="348">
        <v>0.37208066739446516</v>
      </c>
      <c r="EH160" s="348">
        <v>0.37191874591653323</v>
      </c>
      <c r="EI160" s="348">
        <v>0.37576099787088363</v>
      </c>
      <c r="EJ160" s="348">
        <v>0.37716343304110372</v>
      </c>
      <c r="EK160" s="348">
        <v>0.38218784210627993</v>
      </c>
      <c r="EL160" s="348">
        <v>0.38583241463476309</v>
      </c>
      <c r="EM160" s="348">
        <v>0.38319790477359489</v>
      </c>
      <c r="EN160" s="348">
        <v>0.38748389457728732</v>
      </c>
      <c r="EO160" s="348">
        <v>0.39882994678150724</v>
      </c>
      <c r="EP160" s="348">
        <v>0.40895188404666827</v>
      </c>
      <c r="EQ160" s="348">
        <v>0.41821249316932041</v>
      </c>
      <c r="ER160" s="348">
        <v>0.43101006402627945</v>
      </c>
      <c r="ES160" s="348">
        <v>0.44514231639754109</v>
      </c>
      <c r="ET160" s="348">
        <v>0.45682396554322852</v>
      </c>
      <c r="EU160" s="348">
        <v>0.46492764668218606</v>
      </c>
      <c r="EV160" s="348">
        <v>0.47876796209513861</v>
      </c>
      <c r="EW160" s="348">
        <v>0.48616604483452797</v>
      </c>
      <c r="EX160" s="348">
        <v>0.4944511131562902</v>
      </c>
      <c r="EY160" s="348">
        <v>0.50094640988917816</v>
      </c>
      <c r="EZ160" s="348">
        <v>0.50721993647392516</v>
      </c>
      <c r="FA160" s="348">
        <v>0.50991899136288055</v>
      </c>
      <c r="FB160" s="348">
        <v>0.51694619124193708</v>
      </c>
      <c r="FC160" s="348">
        <v>0.51571611419617802</v>
      </c>
      <c r="FD160" s="348">
        <v>0.51361405182667907</v>
      </c>
      <c r="FE160" s="348">
        <v>0.51074899191184364</v>
      </c>
      <c r="FF160" s="348">
        <v>0.50931585070031216</v>
      </c>
      <c r="FG160" s="348">
        <v>0.51086163604444179</v>
      </c>
      <c r="FH160" s="348">
        <v>0.5077613176129534</v>
      </c>
      <c r="FI160" s="348">
        <v>0.49970946794463955</v>
      </c>
      <c r="FJ160" s="348">
        <v>0.49371586226955122</v>
      </c>
      <c r="FK160" s="348">
        <v>0.48384656583626295</v>
      </c>
      <c r="FL160" s="348">
        <v>0.47372326267350701</v>
      </c>
      <c r="FM160" s="348">
        <v>0.4674626171330919</v>
      </c>
      <c r="FN160" s="348">
        <v>0.4608392532983932</v>
      </c>
      <c r="FO160" s="348">
        <v>0.45438131541803367</v>
      </c>
      <c r="FP160" s="348">
        <v>0.44915454827665868</v>
      </c>
      <c r="FQ160" s="389"/>
      <c r="FR160" s="23"/>
      <c r="FS160" s="23"/>
      <c r="FT160" s="23"/>
      <c r="FU160" s="23"/>
      <c r="FV160" s="23"/>
      <c r="FW160" s="23"/>
      <c r="FX160" s="23"/>
      <c r="FY160" s="294"/>
      <c r="FZ160" s="348"/>
      <c r="GA160" s="348"/>
      <c r="GB160" s="348"/>
      <c r="GC160" s="348"/>
      <c r="GD160" s="348"/>
      <c r="GE160" s="348"/>
      <c r="GF160" s="393"/>
      <c r="GG160" s="393"/>
      <c r="GH160" s="393"/>
      <c r="GI160" s="393"/>
      <c r="GJ160" s="393"/>
      <c r="GK160" s="393"/>
      <c r="GL160" s="393"/>
      <c r="GM160" s="393"/>
    </row>
    <row r="161" spans="1:195" ht="14.4" x14ac:dyDescent="0.3">
      <c r="A161" s="46"/>
      <c r="B161" s="24"/>
      <c r="C161" s="268"/>
      <c r="D161" s="268"/>
      <c r="E161" s="280" t="s">
        <v>388</v>
      </c>
      <c r="F161" s="268"/>
      <c r="G161" s="268"/>
      <c r="H161" s="268"/>
      <c r="I161" s="280" t="s">
        <v>388</v>
      </c>
      <c r="J161" s="268"/>
      <c r="K161" s="41">
        <v>0</v>
      </c>
      <c r="CR161" s="281"/>
      <c r="CS161" s="281"/>
      <c r="CT161" s="319"/>
      <c r="CU161" s="319"/>
      <c r="CV161" s="319"/>
      <c r="CW161" s="319"/>
      <c r="CX161" s="319"/>
      <c r="CY161" s="319"/>
      <c r="CZ161" s="319"/>
      <c r="DA161" s="319"/>
      <c r="DB161" s="319"/>
      <c r="DC161" s="319"/>
      <c r="DD161" s="319"/>
      <c r="DE161" s="319"/>
      <c r="DF161" s="319"/>
      <c r="DG161" s="319"/>
      <c r="DH161" s="319"/>
      <c r="DI161" s="319"/>
      <c r="DJ161" s="319"/>
      <c r="DK161" s="319"/>
      <c r="DL161" s="319"/>
      <c r="DM161" s="319"/>
      <c r="DN161" s="319"/>
      <c r="DO161" s="319"/>
      <c r="DP161" s="319"/>
      <c r="DQ161" s="319"/>
      <c r="DR161" s="319"/>
      <c r="DS161" s="319"/>
      <c r="DT161" s="319"/>
      <c r="DU161" s="319"/>
      <c r="DV161" s="319"/>
      <c r="DW161" s="319"/>
      <c r="DX161" s="319"/>
      <c r="DY161" s="319"/>
      <c r="DZ161" s="319"/>
      <c r="EA161" s="319"/>
      <c r="EB161" s="319"/>
      <c r="EC161" s="319"/>
      <c r="ED161" s="319"/>
      <c r="EE161" s="319"/>
      <c r="EF161" s="319"/>
      <c r="EG161" s="319"/>
      <c r="EH161" s="319"/>
      <c r="EI161" s="319"/>
      <c r="EJ161" s="319"/>
      <c r="EK161" s="319"/>
      <c r="EL161" s="319"/>
      <c r="EM161" s="319"/>
      <c r="EN161" s="319"/>
      <c r="EO161" s="319"/>
      <c r="EP161" s="400"/>
      <c r="EQ161" s="400"/>
      <c r="ER161" s="400"/>
      <c r="ES161" s="400"/>
      <c r="ET161" s="400"/>
      <c r="EU161" s="400"/>
      <c r="EV161" s="400"/>
      <c r="EW161" s="400"/>
      <c r="EX161" s="400"/>
      <c r="EY161" s="400"/>
      <c r="EZ161" s="400"/>
      <c r="FA161" s="400"/>
      <c r="FB161" s="400"/>
      <c r="FC161" s="400"/>
      <c r="FD161" s="400"/>
      <c r="FE161" s="400"/>
      <c r="FF161" s="400"/>
      <c r="FG161" s="400"/>
      <c r="FH161" s="400"/>
      <c r="FI161" s="400"/>
      <c r="FJ161" s="400"/>
      <c r="FK161" s="400"/>
      <c r="FL161" s="400"/>
      <c r="FM161" s="400"/>
      <c r="FN161" s="400"/>
      <c r="FO161" s="400"/>
      <c r="FP161" s="400"/>
      <c r="FQ161" s="389"/>
      <c r="FR161" s="408"/>
      <c r="FS161" s="408"/>
      <c r="FT161" s="408"/>
      <c r="FU161" s="408"/>
      <c r="FV161" s="408"/>
      <c r="FW161" s="408"/>
      <c r="FX161" s="408"/>
      <c r="FY161" s="408"/>
      <c r="FZ161" s="408"/>
      <c r="GA161" s="408"/>
      <c r="GB161" s="408"/>
      <c r="GC161" s="404"/>
      <c r="GD161" s="404"/>
      <c r="GE161" s="404"/>
      <c r="GF161" s="393"/>
      <c r="GG161" s="393"/>
      <c r="GH161" s="393"/>
      <c r="GI161" s="393"/>
      <c r="GJ161" s="393"/>
      <c r="GK161" s="393"/>
      <c r="GL161" s="393"/>
      <c r="GM161" s="393"/>
    </row>
    <row r="162" spans="1:195" ht="14.4" x14ac:dyDescent="0.3">
      <c r="A162" s="46"/>
      <c r="B162" s="42" t="s">
        <v>50</v>
      </c>
      <c r="C162" s="276">
        <v>0.89410335769797211</v>
      </c>
      <c r="D162" s="276">
        <v>0.94113274507326428</v>
      </c>
      <c r="E162" s="273">
        <v>-4.702938737529216</v>
      </c>
      <c r="F162" s="276">
        <v>-4.9971045659059569E-2</v>
      </c>
      <c r="G162" s="268"/>
      <c r="H162" s="276">
        <v>0.89382746652216549</v>
      </c>
      <c r="I162" s="273">
        <v>4.7305278551098784</v>
      </c>
      <c r="J162" s="276">
        <v>5.2924395728362515E-2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287">
        <v>0.92279703649264266</v>
      </c>
      <c r="CS162" s="287">
        <v>0.96883218391670889</v>
      </c>
      <c r="CT162" s="352">
        <v>1.0149599790794142</v>
      </c>
      <c r="CU162" s="352">
        <v>0.92783435906417255</v>
      </c>
      <c r="CV162" s="352">
        <v>0.96127400584971057</v>
      </c>
      <c r="CW162" s="352">
        <v>0.88855235734519422</v>
      </c>
      <c r="CX162" s="352">
        <v>0.97639777206259537</v>
      </c>
      <c r="CY162" s="352">
        <v>0.94867064279368685</v>
      </c>
      <c r="CZ162" s="352">
        <v>0.95707026050348998</v>
      </c>
      <c r="DA162" s="352">
        <v>1.0002489424729712</v>
      </c>
      <c r="DB162" s="352">
        <v>0.9639830197567284</v>
      </c>
      <c r="DC162" s="352">
        <v>1.0523655164357046</v>
      </c>
      <c r="DD162" s="352">
        <v>0.89304940312286596</v>
      </c>
      <c r="DE162" s="352">
        <v>0.94856423213138685</v>
      </c>
      <c r="DF162" s="352">
        <v>1.0055744201404881</v>
      </c>
      <c r="DG162" s="352">
        <v>0.92401687134163479</v>
      </c>
      <c r="DH162" s="352">
        <v>0.99187068766665676</v>
      </c>
      <c r="DI162" s="352">
        <v>0.91130372593153175</v>
      </c>
      <c r="DJ162" s="352">
        <v>0.95902982504358958</v>
      </c>
      <c r="DK162" s="352">
        <v>0.96187258030298628</v>
      </c>
      <c r="DL162" s="352">
        <v>0.95700155253607089</v>
      </c>
      <c r="DM162" s="352">
        <v>1.015430867149663</v>
      </c>
      <c r="DN162" s="352">
        <v>0.96734519378127692</v>
      </c>
      <c r="DO162" s="352">
        <v>0.99744468816421028</v>
      </c>
      <c r="DP162" s="352">
        <v>0.91104431070414149</v>
      </c>
      <c r="DQ162" s="352">
        <v>0.92520474014418841</v>
      </c>
      <c r="DR162" s="352">
        <v>1.0489976267869188</v>
      </c>
      <c r="DS162" s="352">
        <v>0.86467737432350988</v>
      </c>
      <c r="DT162" s="352">
        <v>0.94218460603024357</v>
      </c>
      <c r="DU162" s="352">
        <v>0.95068135627572659</v>
      </c>
      <c r="DV162" s="352">
        <v>0.9599834668363445</v>
      </c>
      <c r="DW162" s="352">
        <v>0.96047647858033558</v>
      </c>
      <c r="DX162" s="352">
        <v>0.96055930773418607</v>
      </c>
      <c r="DY162" s="352">
        <v>1.0286352092840654</v>
      </c>
      <c r="DZ162" s="352">
        <v>0.93891655585017497</v>
      </c>
      <c r="EA162" s="352">
        <v>0.98947723000931675</v>
      </c>
      <c r="EB162" s="352">
        <v>0.89636618907431398</v>
      </c>
      <c r="EC162" s="352">
        <v>0.89691458119042455</v>
      </c>
      <c r="ED162" s="352">
        <v>0.98914328141559227</v>
      </c>
      <c r="EE162" s="352">
        <v>0.96209285318518878</v>
      </c>
      <c r="EF162" s="352">
        <v>1.014214747493573</v>
      </c>
      <c r="EG162" s="352">
        <v>0.93729489222487927</v>
      </c>
      <c r="EH162" s="352">
        <v>0.99069081851310448</v>
      </c>
      <c r="EI162" s="352">
        <v>0.97169517736432365</v>
      </c>
      <c r="EJ162" s="352">
        <v>0.94753728395419601</v>
      </c>
      <c r="EK162" s="352">
        <v>1.0319678612223213</v>
      </c>
      <c r="EL162" s="352">
        <v>0.93642549287610344</v>
      </c>
      <c r="EM162" s="352">
        <v>1.0011262506852348</v>
      </c>
      <c r="EN162" s="352">
        <v>0.98262981241370617</v>
      </c>
      <c r="EO162" s="352">
        <v>0.95358595245427114</v>
      </c>
      <c r="EP162" s="352">
        <v>0.84282504280637061</v>
      </c>
      <c r="EQ162" s="352">
        <v>0.79200188644926028</v>
      </c>
      <c r="ER162" s="352">
        <v>0.89031942123783847</v>
      </c>
      <c r="ES162" s="352">
        <v>0.87797774341051504</v>
      </c>
      <c r="ET162" s="352">
        <v>0.89743818946943266</v>
      </c>
      <c r="EU162" s="352">
        <v>0.97025479568460904</v>
      </c>
      <c r="EV162" s="352">
        <v>1.001819183635329</v>
      </c>
      <c r="EW162" s="352">
        <v>1.0486728191966437</v>
      </c>
      <c r="EX162" s="352">
        <v>1.0017573681471144</v>
      </c>
      <c r="EY162" s="352">
        <v>1.0665763418918999</v>
      </c>
      <c r="EZ162" s="352">
        <v>0.87659836677810199</v>
      </c>
      <c r="FA162" s="352">
        <v>0.93891967570799428</v>
      </c>
      <c r="FB162" s="352">
        <v>1.0146542791994972</v>
      </c>
      <c r="FC162" s="352">
        <v>0.93507164451552305</v>
      </c>
      <c r="FD162" s="352">
        <v>0.93851536842646222</v>
      </c>
      <c r="FE162" s="352">
        <v>0.94774256290530479</v>
      </c>
      <c r="FF162" s="352">
        <v>0.99179523259357683</v>
      </c>
      <c r="FG162" s="352">
        <v>0.95078928211389679</v>
      </c>
      <c r="FH162" s="352">
        <v>0.92794678078817217</v>
      </c>
      <c r="FI162" s="352">
        <v>0.9526510738729832</v>
      </c>
      <c r="FJ162" s="352">
        <v>0.94534617007071287</v>
      </c>
      <c r="FK162" s="352">
        <v>0.98882323602535227</v>
      </c>
      <c r="FL162" s="352">
        <v>0.84602462395231415</v>
      </c>
      <c r="FM162" s="352">
        <v>0.9262818693144701</v>
      </c>
      <c r="FN162" s="352">
        <v>0.96517649747838319</v>
      </c>
      <c r="FO162" s="352">
        <v>0.81666294042317622</v>
      </c>
      <c r="FP162" s="352">
        <v>0.92465369426941046</v>
      </c>
      <c r="FQ162" s="389"/>
      <c r="FR162" s="29">
        <v>0.9163404136327078</v>
      </c>
      <c r="FS162" s="29">
        <v>0.90607710589609902</v>
      </c>
      <c r="FT162" s="29">
        <v>0.89274094798695602</v>
      </c>
      <c r="FU162" s="29">
        <v>0.95009581564524936</v>
      </c>
      <c r="FV162" s="29">
        <v>0.95434820710592538</v>
      </c>
      <c r="FW162" s="29">
        <v>0.95661530188594024</v>
      </c>
      <c r="FX162" s="29">
        <v>0.96434168686314425</v>
      </c>
      <c r="FY162" s="297">
        <v>0.96433645400853185</v>
      </c>
      <c r="FZ162" s="352">
        <v>0.96127172631961255</v>
      </c>
      <c r="GA162" s="352">
        <v>0.95669713098542974</v>
      </c>
      <c r="GB162" s="352">
        <v>0.96478469358714314</v>
      </c>
      <c r="GC162" s="352">
        <v>0.94421449532803281</v>
      </c>
      <c r="GD162" s="352">
        <f>'EDE''s'!C162</f>
        <v>0.89410335769797211</v>
      </c>
      <c r="GE162" s="352">
        <f>'EDE''s'!D162</f>
        <v>0.94113274507326428</v>
      </c>
      <c r="GF162" s="393"/>
      <c r="GG162" s="393"/>
      <c r="GH162" s="393"/>
      <c r="GI162" s="393"/>
      <c r="GJ162" s="393"/>
      <c r="GK162" s="393"/>
      <c r="GL162" s="393"/>
      <c r="GM162" s="393"/>
    </row>
    <row r="163" spans="1:195" ht="14.4" x14ac:dyDescent="0.3">
      <c r="A163" s="46"/>
      <c r="B163" s="21" t="s">
        <v>18</v>
      </c>
      <c r="C163" s="272">
        <v>0.92432589509725427</v>
      </c>
      <c r="D163" s="272">
        <v>0.94151577974257539</v>
      </c>
      <c r="E163" s="275">
        <v>-1.7189884645321118</v>
      </c>
      <c r="F163" s="272">
        <v>-1.8257670253833763E-2</v>
      </c>
      <c r="G163" s="268"/>
      <c r="H163" s="272">
        <v>0.89469002827425015</v>
      </c>
      <c r="I163" s="275">
        <v>4.6825751468325238</v>
      </c>
      <c r="J163" s="272">
        <v>5.23374017687964E-2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84">
        <v>0.9532434823019631</v>
      </c>
      <c r="CS163" s="284">
        <v>0.95010235722712821</v>
      </c>
      <c r="CT163" s="348">
        <v>1.071045752368589</v>
      </c>
      <c r="CU163" s="348">
        <v>0.92850784739001024</v>
      </c>
      <c r="CV163" s="348">
        <v>0.98114040226176413</v>
      </c>
      <c r="CW163" s="348">
        <v>0.93965480054444406</v>
      </c>
      <c r="CX163" s="348">
        <v>0.98308596042285279</v>
      </c>
      <c r="CY163" s="348">
        <v>1.0027924218758399</v>
      </c>
      <c r="CZ163" s="348">
        <v>0.96722682034002583</v>
      </c>
      <c r="DA163" s="348">
        <v>1.0200391938720625</v>
      </c>
      <c r="DB163" s="348">
        <v>0.98499405382396821</v>
      </c>
      <c r="DC163" s="348">
        <v>1.1122823954164767</v>
      </c>
      <c r="DD163" s="348">
        <v>0.95611062643375877</v>
      </c>
      <c r="DE163" s="348">
        <v>0.95363555868755134</v>
      </c>
      <c r="DF163" s="348">
        <v>1.011415740900927</v>
      </c>
      <c r="DG163" s="348">
        <v>0.93401172143474143</v>
      </c>
      <c r="DH163" s="348">
        <v>0.99989147266618128</v>
      </c>
      <c r="DI163" s="348">
        <v>0.90581801645789006</v>
      </c>
      <c r="DJ163" s="348">
        <v>0.98621970402377201</v>
      </c>
      <c r="DK163" s="348">
        <v>0.95984351716273841</v>
      </c>
      <c r="DL163" s="348">
        <v>0.94881528202795495</v>
      </c>
      <c r="DM163" s="348">
        <v>1.0650294164617622</v>
      </c>
      <c r="DN163" s="348">
        <v>0.97879161322913477</v>
      </c>
      <c r="DO163" s="348">
        <v>1.0768220220272402</v>
      </c>
      <c r="DP163" s="348">
        <v>0.97440629489116592</v>
      </c>
      <c r="DQ163" s="348">
        <v>0.87128710285893918</v>
      </c>
      <c r="DR163" s="348">
        <v>1.0531195391821373</v>
      </c>
      <c r="DS163" s="348">
        <v>0.92186813784939448</v>
      </c>
      <c r="DT163" s="348">
        <v>0.94051530325256238</v>
      </c>
      <c r="DU163" s="348">
        <v>0.96533095366595145</v>
      </c>
      <c r="DV163" s="348">
        <v>0.97800323554368473</v>
      </c>
      <c r="DW163" s="348">
        <v>0.96400016098451402</v>
      </c>
      <c r="DX163" s="348">
        <v>0.96888428931293114</v>
      </c>
      <c r="DY163" s="348">
        <v>1.0429705997289551</v>
      </c>
      <c r="DZ163" s="348">
        <v>0.98546856522224402</v>
      </c>
      <c r="EA163" s="348">
        <v>0.99625429744579908</v>
      </c>
      <c r="EB163" s="348">
        <v>0.92305640272792144</v>
      </c>
      <c r="EC163" s="348">
        <v>0.94279957372832013</v>
      </c>
      <c r="ED163" s="348">
        <v>1.0463774304511213</v>
      </c>
      <c r="EE163" s="348">
        <v>0.9062695130584163</v>
      </c>
      <c r="EF163" s="348">
        <v>1.0056007216303211</v>
      </c>
      <c r="EG163" s="348">
        <v>0.92016848241706473</v>
      </c>
      <c r="EH163" s="348">
        <v>0.98418691392979241</v>
      </c>
      <c r="EI163" s="348">
        <v>0.95610832559130621</v>
      </c>
      <c r="EJ163" s="348">
        <v>0.94667450978648349</v>
      </c>
      <c r="EK163" s="348">
        <v>1.0594628090179659</v>
      </c>
      <c r="EL163" s="348">
        <v>0.94211876949143858</v>
      </c>
      <c r="EM163" s="348">
        <v>1.0632887853281969</v>
      </c>
      <c r="EN163" s="348">
        <v>0.95220485162382251</v>
      </c>
      <c r="EO163" s="348">
        <v>0.9779673041947039</v>
      </c>
      <c r="EP163" s="348">
        <v>0.83937953776691232</v>
      </c>
      <c r="EQ163" s="348">
        <v>0.7718892150794685</v>
      </c>
      <c r="ER163" s="348">
        <v>0.92980161745632672</v>
      </c>
      <c r="ES163" s="348">
        <v>0.94172321884839061</v>
      </c>
      <c r="ET163" s="348">
        <v>1.0053030735380686</v>
      </c>
      <c r="EU163" s="348">
        <v>1.0135110006494794</v>
      </c>
      <c r="EV163" s="348">
        <v>0.98986208767269912</v>
      </c>
      <c r="EW163" s="348">
        <v>1.0549951527946806</v>
      </c>
      <c r="EX163" s="348">
        <v>0.97806930105560397</v>
      </c>
      <c r="EY163" s="348">
        <v>1.115785662741037</v>
      </c>
      <c r="EZ163" s="348">
        <v>0.89023106128267471</v>
      </c>
      <c r="FA163" s="348">
        <v>0.94532411386650528</v>
      </c>
      <c r="FB163" s="348">
        <v>1.0204197169953739</v>
      </c>
      <c r="FC163" s="348">
        <v>0.91988586544483575</v>
      </c>
      <c r="FD163" s="348">
        <v>0.93362564525834968</v>
      </c>
      <c r="FE163" s="348">
        <v>0.93372129055556052</v>
      </c>
      <c r="FF163" s="348">
        <v>0.99739428611725256</v>
      </c>
      <c r="FG163" s="348">
        <v>0.93431176218718959</v>
      </c>
      <c r="FH163" s="348">
        <v>0.9124564034314111</v>
      </c>
      <c r="FI163" s="348">
        <v>1.0456644636750272</v>
      </c>
      <c r="FJ163" s="348">
        <v>0.95219095357472572</v>
      </c>
      <c r="FK163" s="348">
        <v>1.0674619669666663</v>
      </c>
      <c r="FL163" s="348">
        <v>0.93099064966832212</v>
      </c>
      <c r="FM163" s="348">
        <v>0.93079094199864265</v>
      </c>
      <c r="FN163" s="348">
        <v>1.0093684300040875</v>
      </c>
      <c r="FO163" s="348">
        <v>0.83618278566856552</v>
      </c>
      <c r="FP163" s="348">
        <v>0.93232376882461143</v>
      </c>
      <c r="FQ163" s="389"/>
      <c r="FR163" s="23">
        <v>0.89480215260475715</v>
      </c>
      <c r="FS163" s="23">
        <v>0.89243020528434447</v>
      </c>
      <c r="FT163" s="23">
        <v>0.86897357606764958</v>
      </c>
      <c r="FU163" s="23">
        <v>0.95456880635265717</v>
      </c>
      <c r="FV163" s="23">
        <v>0.96244641920776042</v>
      </c>
      <c r="FW163" s="23">
        <v>0.96278084667060426</v>
      </c>
      <c r="FX163" s="23">
        <v>0.9816438395194832</v>
      </c>
      <c r="FY163" s="294">
        <v>0.99004431329701637</v>
      </c>
      <c r="FZ163" s="348">
        <v>0.98082049032005725</v>
      </c>
      <c r="GA163" s="348">
        <v>0.97219579823409963</v>
      </c>
      <c r="GB163" s="348">
        <v>0.97357942196329506</v>
      </c>
      <c r="GC163" s="348">
        <v>0.9654005826620311</v>
      </c>
      <c r="GD163" s="348">
        <f>'EDE''s'!C163</f>
        <v>0.92432589509725427</v>
      </c>
      <c r="GE163" s="348">
        <f>'EDE''s'!D163</f>
        <v>0.94151577974257539</v>
      </c>
      <c r="GF163" s="393"/>
      <c r="GG163" s="393"/>
      <c r="GH163" s="393"/>
      <c r="GI163" s="393"/>
      <c r="GJ163" s="393"/>
      <c r="GK163" s="393"/>
      <c r="GL163" s="393"/>
      <c r="GM163" s="393"/>
    </row>
    <row r="164" spans="1:195" ht="14.4" x14ac:dyDescent="0.3">
      <c r="A164" s="46"/>
      <c r="B164" s="21" t="s">
        <v>19</v>
      </c>
      <c r="C164" s="272">
        <v>0.95734467528441225</v>
      </c>
      <c r="D164" s="272">
        <v>0.94733968497825982</v>
      </c>
      <c r="E164" s="275">
        <v>1.0004990306152428</v>
      </c>
      <c r="F164" s="272">
        <v>1.0561143447064637E-2</v>
      </c>
      <c r="G164" s="268"/>
      <c r="H164" s="272">
        <v>0.90964153060427178</v>
      </c>
      <c r="I164" s="275">
        <v>3.7698154373988046</v>
      </c>
      <c r="J164" s="272">
        <v>4.1442868542892156E-2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84">
        <v>0.88150300487610911</v>
      </c>
      <c r="CS164" s="284">
        <v>0.96743191718853672</v>
      </c>
      <c r="CT164" s="348">
        <v>1.0003293197489209</v>
      </c>
      <c r="CU164" s="348">
        <v>0.93693211215568817</v>
      </c>
      <c r="CV164" s="348">
        <v>0.94768273940014336</v>
      </c>
      <c r="CW164" s="348">
        <v>0.82452874891832284</v>
      </c>
      <c r="CX164" s="348">
        <v>0.97494057345684659</v>
      </c>
      <c r="CY164" s="348">
        <v>0.97186007606518243</v>
      </c>
      <c r="CZ164" s="348">
        <v>0.94786681217733182</v>
      </c>
      <c r="DA164" s="348">
        <v>1.0000870147154957</v>
      </c>
      <c r="DB164" s="348">
        <v>0.97132728272232716</v>
      </c>
      <c r="DC164" s="348">
        <v>1.0915056984437892</v>
      </c>
      <c r="DD164" s="348">
        <v>0.88088670379398026</v>
      </c>
      <c r="DE164" s="348">
        <v>0.93950409935231538</v>
      </c>
      <c r="DF164" s="348">
        <v>1.0146662105680715</v>
      </c>
      <c r="DG164" s="348">
        <v>0.93482210977383007</v>
      </c>
      <c r="DH164" s="348">
        <v>0.99801439354102783</v>
      </c>
      <c r="DI164" s="348">
        <v>0.92099540398511659</v>
      </c>
      <c r="DJ164" s="348">
        <v>0.95539511403887856</v>
      </c>
      <c r="DK164" s="348">
        <v>0.96361937270713571</v>
      </c>
      <c r="DL164" s="348">
        <v>0.96673777144567985</v>
      </c>
      <c r="DM164" s="348">
        <v>0.98747430912097045</v>
      </c>
      <c r="DN164" s="348">
        <v>0.97217506486008043</v>
      </c>
      <c r="DO164" s="348">
        <v>0.9775075970603776</v>
      </c>
      <c r="DP164" s="348">
        <v>0.87928527148778068</v>
      </c>
      <c r="DQ164" s="348">
        <v>0.95796738121490277</v>
      </c>
      <c r="DR164" s="348">
        <v>1.0971667444770108</v>
      </c>
      <c r="DS164" s="348">
        <v>0.84402631076964341</v>
      </c>
      <c r="DT164" s="348">
        <v>0.96069684317187876</v>
      </c>
      <c r="DU164" s="348">
        <v>0.95267239800768699</v>
      </c>
      <c r="DV164" s="348">
        <v>0.97000980723447061</v>
      </c>
      <c r="DW164" s="348">
        <v>0.97106634191818864</v>
      </c>
      <c r="DX164" s="348">
        <v>0.94889527150301423</v>
      </c>
      <c r="DY164" s="348">
        <v>1.0587937268995791</v>
      </c>
      <c r="DZ164" s="348">
        <v>0.92953563779901072</v>
      </c>
      <c r="EA164" s="348">
        <v>0.93727025206357484</v>
      </c>
      <c r="EB164" s="348">
        <v>0.8959329234540393</v>
      </c>
      <c r="EC164" s="348">
        <v>0.91149090585067205</v>
      </c>
      <c r="ED164" s="348">
        <v>1.0044402128188892</v>
      </c>
      <c r="EE164" s="348">
        <v>0.89729059182069648</v>
      </c>
      <c r="EF164" s="348">
        <v>1.0144889251458038</v>
      </c>
      <c r="EG164" s="348">
        <v>0.95364700865225871</v>
      </c>
      <c r="EH164" s="348">
        <v>0.95904529784406189</v>
      </c>
      <c r="EI164" s="348">
        <v>0.94596584264147687</v>
      </c>
      <c r="EJ164" s="348">
        <v>0.91262142554633474</v>
      </c>
      <c r="EK164" s="348">
        <v>1.0123159331818006</v>
      </c>
      <c r="EL164" s="348">
        <v>0.92057898343235711</v>
      </c>
      <c r="EM164" s="348">
        <v>0.95772623035603754</v>
      </c>
      <c r="EN164" s="348">
        <v>0.98888723278763679</v>
      </c>
      <c r="EO164" s="348">
        <v>1.0019400347761522</v>
      </c>
      <c r="EP164" s="348">
        <v>0.86346182880775457</v>
      </c>
      <c r="EQ164" s="348">
        <v>0.84018114781862852</v>
      </c>
      <c r="ER164" s="348">
        <v>0.84424426776480566</v>
      </c>
      <c r="ES164" s="348">
        <v>0.84112221487192385</v>
      </c>
      <c r="ET164" s="348">
        <v>0.84256628606569872</v>
      </c>
      <c r="EU164" s="348">
        <v>0.97914514580943546</v>
      </c>
      <c r="EV164" s="348">
        <v>0.97133470664119137</v>
      </c>
      <c r="EW164" s="348">
        <v>1.0664680294674298</v>
      </c>
      <c r="EX164" s="348">
        <v>0.98568142529211533</v>
      </c>
      <c r="EY164" s="348">
        <v>1.0527669156901003</v>
      </c>
      <c r="EZ164" s="348">
        <v>0.8784196941431156</v>
      </c>
      <c r="FA164" s="348">
        <v>0.92358611077328967</v>
      </c>
      <c r="FB164" s="348">
        <v>1.0236925552967093</v>
      </c>
      <c r="FC164" s="348">
        <v>0.95905063195311946</v>
      </c>
      <c r="FD164" s="348">
        <v>0.9485986160089116</v>
      </c>
      <c r="FE164" s="348">
        <v>0.93789965488729632</v>
      </c>
      <c r="FF164" s="348">
        <v>1.0216420277928249</v>
      </c>
      <c r="FG164" s="348">
        <v>0.97998674944510711</v>
      </c>
      <c r="FH164" s="348">
        <v>0.95831941008523713</v>
      </c>
      <c r="FI164" s="348">
        <v>0.96638079654887299</v>
      </c>
      <c r="FJ164" s="348">
        <v>1.0017479960057367</v>
      </c>
      <c r="FK164" s="348">
        <v>1.0642767951773759</v>
      </c>
      <c r="FL164" s="348">
        <v>0.91832830023344669</v>
      </c>
      <c r="FM164" s="348">
        <v>0.94345609426613641</v>
      </c>
      <c r="FN164" s="348">
        <v>1.0347494168087956</v>
      </c>
      <c r="FO164" s="348">
        <v>0.88636418897787239</v>
      </c>
      <c r="FP164" s="348">
        <v>1.0083585680837788</v>
      </c>
      <c r="FQ164" s="389"/>
      <c r="FR164" s="23">
        <v>0.91354026768144647</v>
      </c>
      <c r="FS164" s="23">
        <v>0.91128661272637945</v>
      </c>
      <c r="FT164" s="23">
        <v>0.9126330910341387</v>
      </c>
      <c r="FU164" s="23">
        <v>0.9552368477212998</v>
      </c>
      <c r="FV164" s="23">
        <v>0.95402031286817857</v>
      </c>
      <c r="FW164" s="23">
        <v>0.9652573598484705</v>
      </c>
      <c r="FX164" s="23">
        <v>0.96082858005709126</v>
      </c>
      <c r="FY164" s="294">
        <v>0.95907646947091885</v>
      </c>
      <c r="FZ164" s="348">
        <v>0.95987905476615187</v>
      </c>
      <c r="GA164" s="348">
        <v>0.95809447105704926</v>
      </c>
      <c r="GB164" s="348">
        <v>0.94898894679149293</v>
      </c>
      <c r="GC164" s="348">
        <v>0.93908809282707539</v>
      </c>
      <c r="GD164" s="348">
        <f>'EDE''s'!C164</f>
        <v>0.95734467528441225</v>
      </c>
      <c r="GE164" s="348">
        <f>'EDE''s'!D164</f>
        <v>0.94733968497825982</v>
      </c>
      <c r="GF164" s="393"/>
      <c r="GG164" s="393"/>
      <c r="GH164" s="393"/>
      <c r="GI164" s="393"/>
      <c r="GJ164" s="393"/>
      <c r="GK164" s="393"/>
      <c r="GL164" s="393"/>
      <c r="GM164" s="393"/>
    </row>
    <row r="165" spans="1:195" ht="14.4" x14ac:dyDescent="0.3">
      <c r="A165" s="46"/>
      <c r="B165" s="21" t="s">
        <v>20</v>
      </c>
      <c r="C165" s="272">
        <v>0.77923674695501444</v>
      </c>
      <c r="D165" s="272">
        <v>0.9310399979453583</v>
      </c>
      <c r="E165" s="275">
        <v>-15.180325099034386</v>
      </c>
      <c r="F165" s="272">
        <v>-0.16304697040443691</v>
      </c>
      <c r="G165" s="268"/>
      <c r="H165" s="272">
        <v>0.86779077307084829</v>
      </c>
      <c r="I165" s="275">
        <v>6.3249224874510013</v>
      </c>
      <c r="J165" s="272">
        <v>7.2885339228360532E-2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84">
        <v>0.94369339812162945</v>
      </c>
      <c r="CS165" s="284">
        <v>0.98901626346002491</v>
      </c>
      <c r="CT165" s="348">
        <v>0.98264618190972897</v>
      </c>
      <c r="CU165" s="348">
        <v>0.91584650370697374</v>
      </c>
      <c r="CV165" s="348">
        <v>0.95919202946459248</v>
      </c>
      <c r="CW165" s="348">
        <v>0.92219002764090341</v>
      </c>
      <c r="CX165" s="348">
        <v>0.97149791877392067</v>
      </c>
      <c r="CY165" s="348">
        <v>0.86018264227712926</v>
      </c>
      <c r="CZ165" s="348">
        <v>0.95886486524410075</v>
      </c>
      <c r="DA165" s="348">
        <v>0.97928632832125206</v>
      </c>
      <c r="DB165" s="348">
        <v>0.9308804344617112</v>
      </c>
      <c r="DC165" s="348">
        <v>0.93766807363895632</v>
      </c>
      <c r="DD165" s="348">
        <v>0.84192024810866062</v>
      </c>
      <c r="DE165" s="348">
        <v>0.95616908383980048</v>
      </c>
      <c r="DF165" s="348">
        <v>0.9864744432870981</v>
      </c>
      <c r="DG165" s="348">
        <v>0.89938373221401258</v>
      </c>
      <c r="DH165" s="348">
        <v>0.97586642272576019</v>
      </c>
      <c r="DI165" s="348">
        <v>0.90410125439284994</v>
      </c>
      <c r="DJ165" s="348">
        <v>0.93501817149557032</v>
      </c>
      <c r="DK165" s="348">
        <v>0.96164070830127502</v>
      </c>
      <c r="DL165" s="348">
        <v>0.9522343935533284</v>
      </c>
      <c r="DM165" s="348">
        <v>1.0036756929430144</v>
      </c>
      <c r="DN165" s="348">
        <v>0.94893518469304661</v>
      </c>
      <c r="DO165" s="348">
        <v>0.94405765119937202</v>
      </c>
      <c r="DP165" s="348">
        <v>0.8862626213571877</v>
      </c>
      <c r="DQ165" s="348">
        <v>0.93815573552129328</v>
      </c>
      <c r="DR165" s="348">
        <v>0.98599777324365223</v>
      </c>
      <c r="DS165" s="348">
        <v>0.83625155563607223</v>
      </c>
      <c r="DT165" s="348">
        <v>0.92011520917781719</v>
      </c>
      <c r="DU165" s="348">
        <v>0.93249436421553289</v>
      </c>
      <c r="DV165" s="348">
        <v>0.92748858800777512</v>
      </c>
      <c r="DW165" s="348">
        <v>0.94218513530323644</v>
      </c>
      <c r="DX165" s="348">
        <v>0.96763145248661908</v>
      </c>
      <c r="DY165" s="348">
        <v>0.97243416202895239</v>
      </c>
      <c r="DZ165" s="348">
        <v>0.90349431080714648</v>
      </c>
      <c r="EA165" s="348">
        <v>1.0666681486081677</v>
      </c>
      <c r="EB165" s="348">
        <v>0.87038203055968322</v>
      </c>
      <c r="EC165" s="348">
        <v>0.83579484914338897</v>
      </c>
      <c r="ED165" s="348">
        <v>0.91831407312247071</v>
      </c>
      <c r="EE165" s="348">
        <v>1.1229519970014581</v>
      </c>
      <c r="EF165" s="348">
        <v>1.0232298384669516</v>
      </c>
      <c r="EG165" s="348">
        <v>0.93276248740632606</v>
      </c>
      <c r="EH165" s="348">
        <v>1.044262482065484</v>
      </c>
      <c r="EI165" s="348">
        <v>1.0291275842343539</v>
      </c>
      <c r="EJ165" s="348">
        <v>0.99812034715799702</v>
      </c>
      <c r="EK165" s="348">
        <v>1.0304262703594025</v>
      </c>
      <c r="EL165" s="348">
        <v>0.95450629720654456</v>
      </c>
      <c r="EM165" s="348">
        <v>0.99680714300673023</v>
      </c>
      <c r="EN165" s="348">
        <v>1.009480650882401</v>
      </c>
      <c r="EO165" s="348">
        <v>0.84724127500211743</v>
      </c>
      <c r="EP165" s="348">
        <v>0.81485798552642563</v>
      </c>
      <c r="EQ165" s="348">
        <v>0.74293457272972274</v>
      </c>
      <c r="ER165" s="348">
        <v>0.91684689631825222</v>
      </c>
      <c r="ES165" s="348">
        <v>0.85799416928234418</v>
      </c>
      <c r="ET165" s="348">
        <v>0.86277795282200309</v>
      </c>
      <c r="EU165" s="348">
        <v>0.90221685833075504</v>
      </c>
      <c r="EV165" s="348">
        <v>1.0712178997367812</v>
      </c>
      <c r="EW165" s="348">
        <v>1.0108993465555167</v>
      </c>
      <c r="EX165" s="348">
        <v>1.0622891258727616</v>
      </c>
      <c r="EY165" s="348">
        <v>1.027265135989444</v>
      </c>
      <c r="EZ165" s="348">
        <v>0.85602244583733744</v>
      </c>
      <c r="FA165" s="348">
        <v>0.95494505919637007</v>
      </c>
      <c r="FB165" s="348">
        <v>0.99365091874933342</v>
      </c>
      <c r="FC165" s="348">
        <v>0.91831308413346835</v>
      </c>
      <c r="FD165" s="348">
        <v>0.92919965257394566</v>
      </c>
      <c r="FE165" s="348">
        <v>0.98290677402373938</v>
      </c>
      <c r="FF165" s="348">
        <v>0.94140409715337492</v>
      </c>
      <c r="FG165" s="348">
        <v>0.92750067242699952</v>
      </c>
      <c r="FH165" s="348">
        <v>0.90365668542688782</v>
      </c>
      <c r="FI165" s="348">
        <v>0.83114764637679917</v>
      </c>
      <c r="FJ165" s="348">
        <v>0.85902730721026543</v>
      </c>
      <c r="FK165" s="348">
        <v>0.81212544405423481</v>
      </c>
      <c r="FL165" s="348">
        <v>0.66461533522115712</v>
      </c>
      <c r="FM165" s="348">
        <v>0.89733841177898821</v>
      </c>
      <c r="FN165" s="348">
        <v>0.83094489008623262</v>
      </c>
      <c r="FO165" s="348">
        <v>0.70376667313027119</v>
      </c>
      <c r="FP165" s="348">
        <v>0.81377716359539898</v>
      </c>
      <c r="FQ165" s="389"/>
      <c r="FR165" s="23">
        <v>0.94777761253700765</v>
      </c>
      <c r="FS165" s="23">
        <v>0.91320669335567028</v>
      </c>
      <c r="FT165" s="23">
        <v>0.88872772551099266</v>
      </c>
      <c r="FU165" s="23">
        <v>0.93842692622698953</v>
      </c>
      <c r="FV165" s="23">
        <v>0.94701446814703172</v>
      </c>
      <c r="FW165" s="23">
        <v>0.93921060332306916</v>
      </c>
      <c r="FX165" s="23">
        <v>0.95238579959229874</v>
      </c>
      <c r="FY165" s="294">
        <v>0.94543548387415066</v>
      </c>
      <c r="FZ165" s="348">
        <v>0.94262191247288429</v>
      </c>
      <c r="GA165" s="348">
        <v>0.93837762906858369</v>
      </c>
      <c r="GB165" s="348">
        <v>0.9777183623982999</v>
      </c>
      <c r="GC165" s="348">
        <v>0.92572577495343999</v>
      </c>
      <c r="GD165" s="348">
        <f>'EDE''s'!C165</f>
        <v>0.77923674695501444</v>
      </c>
      <c r="GE165" s="348">
        <f>'EDE''s'!D165</f>
        <v>0.9310399979453583</v>
      </c>
      <c r="GF165" s="393"/>
      <c r="GG165" s="393"/>
      <c r="GH165" s="393"/>
      <c r="GI165" s="393"/>
      <c r="GJ165" s="393"/>
      <c r="GK165" s="393"/>
      <c r="GL165" s="393"/>
      <c r="GM165" s="393"/>
    </row>
    <row r="166" spans="1:195" ht="14.4" x14ac:dyDescent="0.3">
      <c r="A166" s="46"/>
      <c r="B166" s="24"/>
      <c r="C166" s="268"/>
      <c r="D166" s="268"/>
      <c r="E166" s="280" t="s">
        <v>388</v>
      </c>
      <c r="F166" s="268"/>
      <c r="G166" s="268"/>
      <c r="H166" s="268"/>
      <c r="I166" s="280" t="s">
        <v>388</v>
      </c>
      <c r="J166" s="268"/>
      <c r="K166" s="41">
        <v>0</v>
      </c>
      <c r="CR166" s="281"/>
      <c r="CS166" s="281"/>
      <c r="CT166" s="319"/>
      <c r="CU166" s="319"/>
      <c r="CV166" s="319"/>
      <c r="CW166" s="319"/>
      <c r="CX166" s="319"/>
      <c r="CY166" s="319"/>
      <c r="CZ166" s="319"/>
      <c r="DA166" s="319"/>
      <c r="DB166" s="319"/>
      <c r="DC166" s="319"/>
      <c r="DD166" s="319"/>
      <c r="DE166" s="319"/>
      <c r="DF166" s="319"/>
      <c r="DG166" s="319"/>
      <c r="DH166" s="319"/>
      <c r="DI166" s="319"/>
      <c r="DJ166" s="319"/>
      <c r="DK166" s="319"/>
      <c r="DL166" s="319"/>
      <c r="DM166" s="319"/>
      <c r="DN166" s="319"/>
      <c r="DO166" s="319"/>
      <c r="DP166" s="319"/>
      <c r="DQ166" s="319"/>
      <c r="DR166" s="319"/>
      <c r="DS166" s="319"/>
      <c r="DT166" s="319"/>
      <c r="DU166" s="319"/>
      <c r="DV166" s="319"/>
      <c r="DW166" s="319"/>
      <c r="DX166" s="319"/>
      <c r="DY166" s="319"/>
      <c r="DZ166" s="319"/>
      <c r="EA166" s="319"/>
      <c r="EB166" s="319"/>
      <c r="EC166" s="319"/>
      <c r="ED166" s="319"/>
      <c r="EE166" s="319"/>
      <c r="EF166" s="319"/>
      <c r="EG166" s="319"/>
      <c r="EH166" s="319"/>
      <c r="EI166" s="319"/>
      <c r="EJ166" s="319"/>
      <c r="EK166" s="319"/>
      <c r="EL166" s="319"/>
      <c r="EM166" s="319"/>
      <c r="EN166" s="319"/>
      <c r="EO166" s="319"/>
      <c r="EP166" s="400"/>
      <c r="EQ166" s="400"/>
      <c r="ER166" s="400"/>
      <c r="ES166" s="400"/>
      <c r="ET166" s="400"/>
      <c r="EU166" s="400"/>
      <c r="EV166" s="400"/>
      <c r="EW166" s="400"/>
      <c r="EX166" s="400"/>
      <c r="EY166" s="400"/>
      <c r="EZ166" s="400"/>
      <c r="FA166" s="400"/>
      <c r="FB166" s="400"/>
      <c r="FC166" s="400"/>
      <c r="FD166" s="400"/>
      <c r="FE166" s="400"/>
      <c r="FF166" s="400"/>
      <c r="FG166" s="400"/>
      <c r="FH166" s="400"/>
      <c r="FI166" s="400"/>
      <c r="FJ166" s="400"/>
      <c r="FK166" s="400"/>
      <c r="FL166" s="400"/>
      <c r="FM166" s="400"/>
      <c r="FN166" s="400"/>
      <c r="FO166" s="400"/>
      <c r="FP166" s="400"/>
      <c r="FQ166" s="389"/>
      <c r="FR166" s="408"/>
      <c r="FS166" s="408"/>
      <c r="FT166" s="408"/>
      <c r="FU166" s="408"/>
      <c r="FV166" s="408"/>
      <c r="FW166" s="408"/>
      <c r="FX166" s="408"/>
      <c r="FY166" s="408"/>
      <c r="FZ166" s="408"/>
      <c r="GA166" s="408"/>
      <c r="GB166" s="408"/>
      <c r="GC166" s="404"/>
      <c r="GD166" s="404"/>
      <c r="GE166" s="404"/>
      <c r="GF166" s="393"/>
      <c r="GG166" s="393"/>
      <c r="GH166" s="393"/>
      <c r="GI166" s="393"/>
      <c r="GJ166" s="393"/>
      <c r="GK166" s="393"/>
      <c r="GL166" s="393"/>
      <c r="GM166" s="393"/>
    </row>
    <row r="167" spans="1:195" ht="13.8" x14ac:dyDescent="0.3">
      <c r="A167" s="46"/>
      <c r="B167" s="42" t="s">
        <v>51</v>
      </c>
      <c r="C167" s="276">
        <v>0.93010349337308862</v>
      </c>
      <c r="D167" s="276">
        <v>0.96376309463936016</v>
      </c>
      <c r="E167" s="273">
        <v>-3.3659601266271544</v>
      </c>
      <c r="F167" s="276">
        <v>-3.4925181772878483E-2</v>
      </c>
      <c r="G167" s="270"/>
      <c r="H167" s="276">
        <v>0.94383773397863102</v>
      </c>
      <c r="I167" s="273">
        <v>1.9925360660729141</v>
      </c>
      <c r="J167" s="276">
        <v>2.1111002393108667E-2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287">
        <v>0.96549201535790274</v>
      </c>
      <c r="CS167" s="287">
        <v>0.9620738701750795</v>
      </c>
      <c r="CT167" s="352">
        <v>0.95802308279428905</v>
      </c>
      <c r="CU167" s="352">
        <v>0.9582463265982144</v>
      </c>
      <c r="CV167" s="352">
        <v>0.96157247189874606</v>
      </c>
      <c r="CW167" s="352">
        <v>0.95451491103579389</v>
      </c>
      <c r="CX167" s="352">
        <v>0.9530013281246007</v>
      </c>
      <c r="CY167" s="352">
        <v>0.95448192466354986</v>
      </c>
      <c r="CZ167" s="352">
        <v>0.95577737254668826</v>
      </c>
      <c r="DA167" s="352">
        <v>0.96104659244689694</v>
      </c>
      <c r="DB167" s="352">
        <v>0.96114363929125868</v>
      </c>
      <c r="DC167" s="352">
        <v>0.96433645400853163</v>
      </c>
      <c r="DD167" s="352">
        <v>0.96207023863128927</v>
      </c>
      <c r="DE167" s="352">
        <v>0.96052341407161512</v>
      </c>
      <c r="DF167" s="352">
        <v>0.95983443906842947</v>
      </c>
      <c r="DG167" s="352">
        <v>0.959547335055289</v>
      </c>
      <c r="DH167" s="352">
        <v>0.9620319845388503</v>
      </c>
      <c r="DI167" s="352">
        <v>0.96389297981255118</v>
      </c>
      <c r="DJ167" s="352">
        <v>0.96235754235797</v>
      </c>
      <c r="DK167" s="352">
        <v>0.96354105576777205</v>
      </c>
      <c r="DL167" s="352">
        <v>0.96351330156676995</v>
      </c>
      <c r="DM167" s="352">
        <v>0.96495649015819629</v>
      </c>
      <c r="DN167" s="352">
        <v>0.96525033815151062</v>
      </c>
      <c r="DO167" s="352">
        <v>0.96127172631961255</v>
      </c>
      <c r="DP167" s="352">
        <v>0.96251645206322534</v>
      </c>
      <c r="DQ167" s="352">
        <v>0.96071395002287363</v>
      </c>
      <c r="DR167" s="352">
        <v>0.96379388729223137</v>
      </c>
      <c r="DS167" s="352">
        <v>0.9588806833230501</v>
      </c>
      <c r="DT167" s="352">
        <v>0.95485873805252819</v>
      </c>
      <c r="DU167" s="352">
        <v>0.95825251951657964</v>
      </c>
      <c r="DV167" s="352">
        <v>0.95834225509652682</v>
      </c>
      <c r="DW167" s="352">
        <v>0.95822671634745404</v>
      </c>
      <c r="DX167" s="352">
        <v>0.95854411609263523</v>
      </c>
      <c r="DY167" s="352">
        <v>0.95982077505578833</v>
      </c>
      <c r="DZ167" s="352">
        <v>0.95733721852084286</v>
      </c>
      <c r="EA167" s="352">
        <v>0.95669713098542997</v>
      </c>
      <c r="EB167" s="352">
        <v>0.95522518131570844</v>
      </c>
      <c r="EC167" s="352">
        <v>0.95271827836396961</v>
      </c>
      <c r="ED167" s="352">
        <v>0.94888171766972218</v>
      </c>
      <c r="EE167" s="352">
        <v>0.95644716756806269</v>
      </c>
      <c r="EF167" s="352">
        <v>0.96236699289919436</v>
      </c>
      <c r="EG167" s="352">
        <v>0.96115977668422836</v>
      </c>
      <c r="EH167" s="352">
        <v>0.96391683054857913</v>
      </c>
      <c r="EI167" s="352">
        <v>0.96493684701796689</v>
      </c>
      <c r="EJ167" s="352">
        <v>0.96372665344209585</v>
      </c>
      <c r="EK167" s="352">
        <v>0.96404019476559188</v>
      </c>
      <c r="EL167" s="352">
        <v>0.96385362916458395</v>
      </c>
      <c r="EM167" s="352">
        <v>0.96478469358714325</v>
      </c>
      <c r="EN167" s="352">
        <v>0.97159031425875353</v>
      </c>
      <c r="EO167" s="352">
        <v>0.9762384376085701</v>
      </c>
      <c r="EP167" s="352">
        <v>0.96538269078288141</v>
      </c>
      <c r="EQ167" s="352">
        <v>0.95344561828658403</v>
      </c>
      <c r="ER167" s="352">
        <v>0.94383773397863102</v>
      </c>
      <c r="ES167" s="352">
        <v>0.93941443619028364</v>
      </c>
      <c r="ET167" s="352">
        <v>0.93089985156497401</v>
      </c>
      <c r="EU167" s="352">
        <v>0.93017866206587729</v>
      </c>
      <c r="EV167" s="352">
        <v>0.93431720564451581</v>
      </c>
      <c r="EW167" s="352">
        <v>0.93473287608552591</v>
      </c>
      <c r="EX167" s="352">
        <v>0.94003511351895219</v>
      </c>
      <c r="EY167" s="352">
        <v>0.94421449532803281</v>
      </c>
      <c r="EZ167" s="352">
        <v>0.93580279849055181</v>
      </c>
      <c r="FA167" s="352">
        <v>0.93456604327753068</v>
      </c>
      <c r="FB167" s="352">
        <v>0.94868303986191183</v>
      </c>
      <c r="FC167" s="352">
        <v>0.96010097374517367</v>
      </c>
      <c r="FD167" s="352">
        <v>0.96376309463936016</v>
      </c>
      <c r="FE167" s="352">
        <v>0.96948595930570458</v>
      </c>
      <c r="FF167" s="352">
        <v>0.9782578871745311</v>
      </c>
      <c r="FG167" s="352">
        <v>0.97640567787795074</v>
      </c>
      <c r="FH167" s="352">
        <v>0.9695115912089749</v>
      </c>
      <c r="FI167" s="352">
        <v>0.96118691876023821</v>
      </c>
      <c r="FJ167" s="352">
        <v>0.95643735097853455</v>
      </c>
      <c r="FK167" s="352">
        <v>0.95140973608737589</v>
      </c>
      <c r="FL167" s="352">
        <v>0.94729025819202106</v>
      </c>
      <c r="FM167" s="352">
        <v>0.9460969088840957</v>
      </c>
      <c r="FN167" s="352">
        <v>0.94296388217796956</v>
      </c>
      <c r="FO167" s="352">
        <v>0.93126164363038899</v>
      </c>
      <c r="FP167" s="352">
        <v>0.93010349337308862</v>
      </c>
      <c r="FQ167" s="389"/>
      <c r="FR167" s="29"/>
      <c r="FS167" s="29"/>
      <c r="FT167" s="29"/>
      <c r="FU167" s="29"/>
      <c r="FV167" s="29"/>
      <c r="FW167" s="29"/>
      <c r="FX167" s="29"/>
      <c r="FY167" s="297"/>
      <c r="FZ167" s="352"/>
      <c r="GA167" s="352"/>
      <c r="GB167" s="352"/>
      <c r="GC167" s="352"/>
      <c r="GD167" s="352"/>
      <c r="GE167" s="352"/>
      <c r="GF167" s="393"/>
      <c r="GG167" s="393"/>
      <c r="GH167" s="393"/>
      <c r="GI167" s="393"/>
      <c r="GJ167" s="393"/>
      <c r="GK167" s="393"/>
      <c r="GL167" s="393"/>
      <c r="GM167" s="393"/>
    </row>
    <row r="168" spans="1:195" ht="13.8" x14ac:dyDescent="0.3">
      <c r="A168" s="46"/>
      <c r="B168" s="21" t="s">
        <v>18</v>
      </c>
      <c r="C168" s="272">
        <v>0.95367033608008012</v>
      </c>
      <c r="D168" s="272">
        <v>0.98424922840085372</v>
      </c>
      <c r="E168" s="275">
        <v>-3.0578892320773599</v>
      </c>
      <c r="F168" s="272">
        <v>-3.1068241090172113E-2</v>
      </c>
      <c r="G168" s="270"/>
      <c r="H168" s="272">
        <v>0.94798759549986256</v>
      </c>
      <c r="I168" s="275">
        <v>3.6261632900991159</v>
      </c>
      <c r="J168" s="272">
        <v>3.8251168130391866E-2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84">
        <v>0.98733787070313295</v>
      </c>
      <c r="CS168" s="284">
        <v>0.98461771312260871</v>
      </c>
      <c r="CT168" s="348">
        <v>0.98839174592379975</v>
      </c>
      <c r="CU168" s="348">
        <v>0.98689747976050601</v>
      </c>
      <c r="CV168" s="348">
        <v>0.99083823700195706</v>
      </c>
      <c r="CW168" s="348">
        <v>0.98577360503833888</v>
      </c>
      <c r="CX168" s="348">
        <v>0.98071066324267453</v>
      </c>
      <c r="CY168" s="348">
        <v>0.98543597798504567</v>
      </c>
      <c r="CZ168" s="348">
        <v>0.98661576627437275</v>
      </c>
      <c r="DA168" s="348">
        <v>0.98481340371966875</v>
      </c>
      <c r="DB168" s="348">
        <v>0.9855191827674904</v>
      </c>
      <c r="DC168" s="348">
        <v>0.99004431329701637</v>
      </c>
      <c r="DD168" s="348">
        <v>0.99021785012362795</v>
      </c>
      <c r="DE168" s="348">
        <v>0.99058401059421097</v>
      </c>
      <c r="DF168" s="348">
        <v>0.98635987996549623</v>
      </c>
      <c r="DG168" s="348">
        <v>0.98677889203131885</v>
      </c>
      <c r="DH168" s="348">
        <v>0.98828944134252894</v>
      </c>
      <c r="DI168" s="348">
        <v>0.98508458083020822</v>
      </c>
      <c r="DJ168" s="348">
        <v>0.98536161131086974</v>
      </c>
      <c r="DK168" s="348">
        <v>0.98138015441732629</v>
      </c>
      <c r="DL168" s="348">
        <v>0.97958195439018847</v>
      </c>
      <c r="DM168" s="348">
        <v>0.98349674450066316</v>
      </c>
      <c r="DN168" s="348">
        <v>0.98295270438867932</v>
      </c>
      <c r="DO168" s="348">
        <v>0.98082049032005725</v>
      </c>
      <c r="DP168" s="348">
        <v>0.98221753453849103</v>
      </c>
      <c r="DQ168" s="348">
        <v>0.97576787314617008</v>
      </c>
      <c r="DR168" s="348">
        <v>0.97867842554552009</v>
      </c>
      <c r="DS168" s="348">
        <v>0.97770850773604745</v>
      </c>
      <c r="DT168" s="348">
        <v>0.97278780550227928</v>
      </c>
      <c r="DU168" s="348">
        <v>0.97789281146076856</v>
      </c>
      <c r="DV168" s="348">
        <v>0.97717847704413863</v>
      </c>
      <c r="DW168" s="348">
        <v>0.97750258670676549</v>
      </c>
      <c r="DX168" s="348">
        <v>0.97930303882393022</v>
      </c>
      <c r="DY168" s="348">
        <v>0.97776128884157254</v>
      </c>
      <c r="DZ168" s="348">
        <v>0.97834900591535778</v>
      </c>
      <c r="EA168" s="348">
        <v>0.97219579823409963</v>
      </c>
      <c r="EB168" s="348">
        <v>0.96805814757340736</v>
      </c>
      <c r="EC168" s="348">
        <v>0.97321427921971937</v>
      </c>
      <c r="ED168" s="348">
        <v>0.97320726564896354</v>
      </c>
      <c r="EE168" s="348">
        <v>0.97154154874287801</v>
      </c>
      <c r="EF168" s="348">
        <v>0.97692714316025986</v>
      </c>
      <c r="EG168" s="348">
        <v>0.97288089281694812</v>
      </c>
      <c r="EH168" s="348">
        <v>0.97346131017833937</v>
      </c>
      <c r="EI168" s="348">
        <v>0.97267702618011109</v>
      </c>
      <c r="EJ168" s="348">
        <v>0.97055750600425195</v>
      </c>
      <c r="EK168" s="348">
        <v>0.97205397400964177</v>
      </c>
      <c r="EL168" s="348">
        <v>0.96833042586305473</v>
      </c>
      <c r="EM168" s="348">
        <v>0.97357942196329506</v>
      </c>
      <c r="EN168" s="348">
        <v>0.97585309306990253</v>
      </c>
      <c r="EO168" s="348">
        <v>0.97850149516073759</v>
      </c>
      <c r="EP168" s="348">
        <v>0.96347644630832507</v>
      </c>
      <c r="EQ168" s="348">
        <v>0.95399720593976456</v>
      </c>
      <c r="ER168" s="348">
        <v>0.94798759549986256</v>
      </c>
      <c r="ES168" s="348">
        <v>0.94999850616548032</v>
      </c>
      <c r="ET168" s="348">
        <v>0.95141039429843388</v>
      </c>
      <c r="EU168" s="348">
        <v>0.95625985166990046</v>
      </c>
      <c r="EV168" s="348">
        <v>0.96018453531616055</v>
      </c>
      <c r="EW168" s="348">
        <v>0.95918338405234427</v>
      </c>
      <c r="EX168" s="348">
        <v>0.96243326876735857</v>
      </c>
      <c r="EY168" s="348">
        <v>0.9654005826620311</v>
      </c>
      <c r="EZ168" s="348">
        <v>0.96075594432311995</v>
      </c>
      <c r="FA168" s="348">
        <v>0.95816002114093091</v>
      </c>
      <c r="FB168" s="348">
        <v>0.97262792626116579</v>
      </c>
      <c r="FC168" s="348">
        <v>0.98446118274289429</v>
      </c>
      <c r="FD168" s="348">
        <v>0.98424922840085372</v>
      </c>
      <c r="FE168" s="348">
        <v>0.98308742471736799</v>
      </c>
      <c r="FF168" s="348">
        <v>0.98247378205359925</v>
      </c>
      <c r="FG168" s="348">
        <v>0.97507917116809262</v>
      </c>
      <c r="FH168" s="348">
        <v>0.96738138841192189</v>
      </c>
      <c r="FI168" s="348">
        <v>0.96746205991865242</v>
      </c>
      <c r="FJ168" s="348">
        <v>0.96515474680485702</v>
      </c>
      <c r="FK168" s="348">
        <v>0.96317454918659018</v>
      </c>
      <c r="FL168" s="348">
        <v>0.96549031671160135</v>
      </c>
      <c r="FM168" s="348">
        <v>0.96396195857955902</v>
      </c>
      <c r="FN168" s="348">
        <v>0.96389637359869218</v>
      </c>
      <c r="FO168" s="348">
        <v>0.95434430879907051</v>
      </c>
      <c r="FP168" s="348">
        <v>0.95367033608008012</v>
      </c>
      <c r="FQ168" s="389"/>
      <c r="FR168" s="23"/>
      <c r="FS168" s="23"/>
      <c r="FT168" s="23"/>
      <c r="FU168" s="23"/>
      <c r="FV168" s="23"/>
      <c r="FW168" s="23"/>
      <c r="FX168" s="23"/>
      <c r="FY168" s="294"/>
      <c r="FZ168" s="348"/>
      <c r="GA168" s="348"/>
      <c r="GB168" s="348"/>
      <c r="GC168" s="348"/>
      <c r="GD168" s="348"/>
      <c r="GE168" s="348"/>
      <c r="GF168" s="393"/>
      <c r="GG168" s="393"/>
      <c r="GH168" s="393"/>
      <c r="GI168" s="393"/>
      <c r="GJ168" s="393"/>
      <c r="GK168" s="393"/>
      <c r="GL168" s="393"/>
      <c r="GM168" s="393"/>
    </row>
    <row r="169" spans="1:195" ht="13.8" x14ac:dyDescent="0.3">
      <c r="A169" s="46"/>
      <c r="B169" s="21" t="s">
        <v>19</v>
      </c>
      <c r="C169" s="272">
        <v>0.97618062232509728</v>
      </c>
      <c r="D169" s="272">
        <v>0.95447883724249716</v>
      </c>
      <c r="E169" s="275">
        <v>2.1701785082600122</v>
      </c>
      <c r="F169" s="272">
        <v>2.2736790210348596E-2</v>
      </c>
      <c r="G169" s="270"/>
      <c r="H169" s="272">
        <v>0.9359184447589266</v>
      </c>
      <c r="I169" s="275">
        <v>1.8560392483570554</v>
      </c>
      <c r="J169" s="272">
        <v>1.9831207075261061E-2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84">
        <v>0.95534358150432541</v>
      </c>
      <c r="CS169" s="284">
        <v>0.95017265604807788</v>
      </c>
      <c r="CT169" s="348">
        <v>0.94698605290755744</v>
      </c>
      <c r="CU169" s="348">
        <v>0.95017600139768099</v>
      </c>
      <c r="CV169" s="348">
        <v>0.95231801485795475</v>
      </c>
      <c r="CW169" s="348">
        <v>0.94126108951946008</v>
      </c>
      <c r="CX169" s="348">
        <v>0.93994390532045657</v>
      </c>
      <c r="CY169" s="348">
        <v>0.94421404062311776</v>
      </c>
      <c r="CZ169" s="348">
        <v>0.94616801376424564</v>
      </c>
      <c r="DA169" s="348">
        <v>0.95309283877827589</v>
      </c>
      <c r="DB169" s="348">
        <v>0.95403935951412788</v>
      </c>
      <c r="DC169" s="348">
        <v>0.95907646947091885</v>
      </c>
      <c r="DD169" s="348">
        <v>0.95881783997063597</v>
      </c>
      <c r="DE169" s="348">
        <v>0.95666344812743931</v>
      </c>
      <c r="DF169" s="348">
        <v>0.95798971283674017</v>
      </c>
      <c r="DG169" s="348">
        <v>0.95779084561480143</v>
      </c>
      <c r="DH169" s="348">
        <v>0.96183268310718462</v>
      </c>
      <c r="DI169" s="348">
        <v>0.97010172264146433</v>
      </c>
      <c r="DJ169" s="348">
        <v>0.96834795371250337</v>
      </c>
      <c r="DK169" s="348">
        <v>0.96759614822751749</v>
      </c>
      <c r="DL169" s="348">
        <v>0.96925630686285003</v>
      </c>
      <c r="DM169" s="348">
        <v>0.96839707474636538</v>
      </c>
      <c r="DN169" s="348">
        <v>0.96847771537631666</v>
      </c>
      <c r="DO169" s="348">
        <v>0.95987905476615187</v>
      </c>
      <c r="DP169" s="348">
        <v>0.95965118058991417</v>
      </c>
      <c r="DQ169" s="348">
        <v>0.96103675405737354</v>
      </c>
      <c r="DR169" s="348">
        <v>0.96646451503340092</v>
      </c>
      <c r="DS169" s="348">
        <v>0.9589284535644218</v>
      </c>
      <c r="DT169" s="348">
        <v>0.95604305427488545</v>
      </c>
      <c r="DU169" s="348">
        <v>0.95872517077080788</v>
      </c>
      <c r="DV169" s="348">
        <v>0.9600379690356966</v>
      </c>
      <c r="DW169" s="348">
        <v>0.96073694320127534</v>
      </c>
      <c r="DX169" s="348">
        <v>0.95914624021015915</v>
      </c>
      <c r="DY169" s="348">
        <v>0.9652106068210039</v>
      </c>
      <c r="DZ169" s="348">
        <v>0.96148525028448917</v>
      </c>
      <c r="EA169" s="348">
        <v>0.95809447105704926</v>
      </c>
      <c r="EB169" s="348">
        <v>0.95905342704104157</v>
      </c>
      <c r="EC169" s="348">
        <v>0.95540983681790825</v>
      </c>
      <c r="ED169" s="348">
        <v>0.94965846351888372</v>
      </c>
      <c r="EE169" s="348">
        <v>0.95364300924679157</v>
      </c>
      <c r="EF169" s="348">
        <v>0.95809363313666007</v>
      </c>
      <c r="EG169" s="348">
        <v>0.95816396125559722</v>
      </c>
      <c r="EH169" s="348">
        <v>0.95721178510095895</v>
      </c>
      <c r="EI169" s="348">
        <v>0.95493444861611454</v>
      </c>
      <c r="EJ169" s="348">
        <v>0.95162579685649917</v>
      </c>
      <c r="EK169" s="348">
        <v>0.30081084148188059</v>
      </c>
      <c r="EL169" s="348">
        <v>0.94732750206514871</v>
      </c>
      <c r="EM169" s="348">
        <v>0.94898894679149293</v>
      </c>
      <c r="EN169" s="348">
        <v>0.9561225869461325</v>
      </c>
      <c r="EO169" s="348">
        <v>0.96283863347175447</v>
      </c>
      <c r="EP169" s="348">
        <v>0.95225193761848748</v>
      </c>
      <c r="EQ169" s="348">
        <v>0.94891080049534693</v>
      </c>
      <c r="ER169" s="348">
        <v>0.9359184447589266</v>
      </c>
      <c r="ES169" s="348">
        <v>0.92695322648819167</v>
      </c>
      <c r="ET169" s="348">
        <v>0.91618431127380584</v>
      </c>
      <c r="EU169" s="348">
        <v>0.91852800462229012</v>
      </c>
      <c r="EV169" s="348">
        <v>0.92337583117335809</v>
      </c>
      <c r="EW169" s="348">
        <v>0.92699815520406992</v>
      </c>
      <c r="EX169" s="348">
        <v>0.93230206284376949</v>
      </c>
      <c r="EY169" s="348">
        <v>0.93908809282707539</v>
      </c>
      <c r="EZ169" s="348">
        <v>0.93032247755208386</v>
      </c>
      <c r="FA169" s="348">
        <v>0.92387595450974036</v>
      </c>
      <c r="FB169" s="348">
        <v>0.93676949390704378</v>
      </c>
      <c r="FC169" s="348">
        <v>0.94606372038902187</v>
      </c>
      <c r="FD169" s="348">
        <v>0.95447883724249716</v>
      </c>
      <c r="FE169" s="348">
        <v>0.96266956199831244</v>
      </c>
      <c r="FF169" s="348">
        <v>0.98005600155448047</v>
      </c>
      <c r="FG169" s="348">
        <v>0.98013218904569754</v>
      </c>
      <c r="FH169" s="348">
        <v>0.97885329434724788</v>
      </c>
      <c r="FI169" s="348">
        <v>0.9699720827709819</v>
      </c>
      <c r="FJ169" s="348">
        <v>0.9716343114881969</v>
      </c>
      <c r="FK169" s="348">
        <v>0.97370806276474908</v>
      </c>
      <c r="FL169" s="348">
        <v>0.9758662991504331</v>
      </c>
      <c r="FM169" s="348">
        <v>0.97692526921872103</v>
      </c>
      <c r="FN169" s="348">
        <v>0.97828042671988891</v>
      </c>
      <c r="FO169" s="348">
        <v>0.97114201156933133</v>
      </c>
      <c r="FP169" s="348">
        <v>0.97618062232509728</v>
      </c>
      <c r="FQ169" s="389"/>
      <c r="FR169" s="23"/>
      <c r="FS169" s="23"/>
      <c r="FT169" s="23"/>
      <c r="FU169" s="23"/>
      <c r="FV169" s="23"/>
      <c r="FW169" s="23"/>
      <c r="FX169" s="23"/>
      <c r="FY169" s="294"/>
      <c r="FZ169" s="348"/>
      <c r="GA169" s="348"/>
      <c r="GB169" s="348"/>
      <c r="GC169" s="348"/>
      <c r="GD169" s="348"/>
      <c r="GE169" s="348"/>
      <c r="GF169" s="393"/>
      <c r="GG169" s="393"/>
      <c r="GH169" s="393"/>
      <c r="GI169" s="393"/>
      <c r="GJ169" s="393"/>
      <c r="GK169" s="393"/>
      <c r="GL169" s="393"/>
      <c r="GM169" s="393"/>
    </row>
    <row r="170" spans="1:195" ht="13.8" x14ac:dyDescent="0.3">
      <c r="A170" s="46"/>
      <c r="B170" s="21" t="s">
        <v>20</v>
      </c>
      <c r="C170" s="272">
        <v>0.83915107616584617</v>
      </c>
      <c r="D170" s="272">
        <v>0.95245010831679755</v>
      </c>
      <c r="E170" s="275">
        <v>-11.329903215095138</v>
      </c>
      <c r="F170" s="272">
        <v>-0.11895534596681114</v>
      </c>
      <c r="G170" s="270"/>
      <c r="H170" s="272">
        <v>0.95108271377556652</v>
      </c>
      <c r="I170" s="275">
        <v>0.13673945412310262</v>
      </c>
      <c r="J170" s="272">
        <v>1.437724102673261E-3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84">
        <v>0.95750411360865029</v>
      </c>
      <c r="CS170" s="284">
        <v>0.95554954546216386</v>
      </c>
      <c r="CT170" s="348">
        <v>0.94310157101501846</v>
      </c>
      <c r="CU170" s="348">
        <v>0.94120389953643779</v>
      </c>
      <c r="CV170" s="348">
        <v>0.94541996938946227</v>
      </c>
      <c r="CW170" s="348">
        <v>0.94137548772296653</v>
      </c>
      <c r="CX170" s="348">
        <v>0.9427871081176884</v>
      </c>
      <c r="CY170" s="348">
        <v>0.93745143253826524</v>
      </c>
      <c r="CZ170" s="348">
        <v>0.93790411151313491</v>
      </c>
      <c r="DA170" s="348">
        <v>0.9477912960024214</v>
      </c>
      <c r="DB170" s="348">
        <v>0.94610850819262116</v>
      </c>
      <c r="DC170" s="348">
        <v>0.94543548387415066</v>
      </c>
      <c r="DD170" s="348">
        <v>0.93782856715483531</v>
      </c>
      <c r="DE170" s="348">
        <v>0.93505002354525413</v>
      </c>
      <c r="DF170" s="348">
        <v>0.93498863588722192</v>
      </c>
      <c r="DG170" s="348">
        <v>0.93372531346266741</v>
      </c>
      <c r="DH170" s="348">
        <v>0.93497289689885599</v>
      </c>
      <c r="DI170" s="348">
        <v>0.93328410018229035</v>
      </c>
      <c r="DJ170" s="348">
        <v>0.93005748997001303</v>
      </c>
      <c r="DK170" s="348">
        <v>0.93922024608943222</v>
      </c>
      <c r="DL170" s="348">
        <v>0.93865380253364816</v>
      </c>
      <c r="DM170" s="348">
        <v>0.9405605704231419</v>
      </c>
      <c r="DN170" s="348">
        <v>0.94211514767739524</v>
      </c>
      <c r="DO170" s="348">
        <v>0.94262191247288429</v>
      </c>
      <c r="DP170" s="348">
        <v>0.94576434372130858</v>
      </c>
      <c r="DQ170" s="348">
        <v>0.94441783206315033</v>
      </c>
      <c r="DR170" s="348">
        <v>0.94456916214156417</v>
      </c>
      <c r="DS170" s="348">
        <v>0.93917574389051151</v>
      </c>
      <c r="DT170" s="348">
        <v>0.93450850175099587</v>
      </c>
      <c r="DU170" s="348">
        <v>0.93702472983596208</v>
      </c>
      <c r="DV170" s="348">
        <v>0.93632945946918578</v>
      </c>
      <c r="DW170" s="348">
        <v>0.93467013528344078</v>
      </c>
      <c r="DX170" s="348">
        <v>0.93600329382083358</v>
      </c>
      <c r="DY170" s="348">
        <v>0.93381636425702774</v>
      </c>
      <c r="DZ170" s="348">
        <v>0.92982957195050475</v>
      </c>
      <c r="EA170" s="348">
        <v>0.93837762906858369</v>
      </c>
      <c r="EB170" s="348">
        <v>0.93651717074558538</v>
      </c>
      <c r="EC170" s="348">
        <v>0.92769867475939516</v>
      </c>
      <c r="ED170" s="348">
        <v>0.92256766381874222</v>
      </c>
      <c r="EE170" s="348">
        <v>0.94439390718239125</v>
      </c>
      <c r="EF170" s="348">
        <v>0.95282471752919162</v>
      </c>
      <c r="EG170" s="348">
        <v>0.95283208675834818</v>
      </c>
      <c r="EH170" s="348">
        <v>0.96299317149111863</v>
      </c>
      <c r="EI170" s="348">
        <v>0.97055046453323457</v>
      </c>
      <c r="EJ170" s="348">
        <v>0.97324220662576899</v>
      </c>
      <c r="EK170" s="348">
        <v>0.97777513761956469</v>
      </c>
      <c r="EL170" s="348">
        <v>0.98259483349673482</v>
      </c>
      <c r="EM170" s="348">
        <v>0.9777183623982999</v>
      </c>
      <c r="EN170" s="348">
        <v>0.98932006858684973</v>
      </c>
      <c r="EO170" s="348">
        <v>0.99354747175030023</v>
      </c>
      <c r="EP170" s="348">
        <v>0.98744791016852096</v>
      </c>
      <c r="EQ170" s="348">
        <v>0.95967292965299744</v>
      </c>
      <c r="ER170" s="348">
        <v>0.95108271377556652</v>
      </c>
      <c r="ES170" s="348">
        <v>0.94610435277081739</v>
      </c>
      <c r="ET170" s="348">
        <v>0.92937660476039974</v>
      </c>
      <c r="EU170" s="348">
        <v>0.91699570265455532</v>
      </c>
      <c r="EV170" s="348">
        <v>0.91996172152463318</v>
      </c>
      <c r="EW170" s="348">
        <v>0.91674955936258673</v>
      </c>
      <c r="EX170" s="348">
        <v>0.92438607949407814</v>
      </c>
      <c r="EY170" s="348">
        <v>0.92572577495343999</v>
      </c>
      <c r="EZ170" s="348">
        <v>0.9129409443849309</v>
      </c>
      <c r="FA170" s="348">
        <v>0.92182016309717818</v>
      </c>
      <c r="FB170" s="348">
        <v>0.93734101869889042</v>
      </c>
      <c r="FC170" s="348">
        <v>0.95167476034028142</v>
      </c>
      <c r="FD170" s="348">
        <v>0.95245010831679755</v>
      </c>
      <c r="FE170" s="348">
        <v>0.96290554101624048</v>
      </c>
      <c r="FF170" s="348">
        <v>0.96994695849226253</v>
      </c>
      <c r="FG170" s="348">
        <v>0.97222761423317583</v>
      </c>
      <c r="FH170" s="348">
        <v>0.95764665067294175</v>
      </c>
      <c r="FI170" s="348">
        <v>0.93962661547968096</v>
      </c>
      <c r="FJ170" s="348">
        <v>0.92245941234666151</v>
      </c>
      <c r="FK170" s="348">
        <v>0.90377485681233305</v>
      </c>
      <c r="FL170" s="348">
        <v>0.88359063538871474</v>
      </c>
      <c r="FM170" s="348">
        <v>0.88013280984397457</v>
      </c>
      <c r="FN170" s="348">
        <v>0.86799041189857107</v>
      </c>
      <c r="FO170" s="348">
        <v>0.84804969402619468</v>
      </c>
      <c r="FP170" s="348">
        <v>0.83915107616584617</v>
      </c>
      <c r="FQ170" s="389"/>
      <c r="FR170" s="23"/>
      <c r="FS170" s="23"/>
      <c r="FT170" s="23"/>
      <c r="FU170" s="23"/>
      <c r="FV170" s="23"/>
      <c r="FW170" s="23"/>
      <c r="FX170" s="23"/>
      <c r="FY170" s="294"/>
      <c r="FZ170" s="348"/>
      <c r="GA170" s="348"/>
      <c r="GB170" s="348"/>
      <c r="GC170" s="348"/>
      <c r="GD170" s="348"/>
      <c r="GE170" s="348"/>
      <c r="GF170" s="393"/>
      <c r="GG170" s="393"/>
      <c r="GH170" s="393"/>
      <c r="GI170" s="393"/>
      <c r="GJ170" s="393"/>
      <c r="GK170" s="393"/>
      <c r="GL170" s="393"/>
      <c r="GM170" s="393"/>
    </row>
    <row r="171" spans="1:195" ht="14.4" x14ac:dyDescent="0.3">
      <c r="A171" s="46"/>
      <c r="B171" s="24"/>
      <c r="C171" s="268"/>
      <c r="D171" s="268"/>
      <c r="E171" s="280" t="s">
        <v>388</v>
      </c>
      <c r="F171" s="268"/>
      <c r="G171" s="268"/>
      <c r="H171" s="268"/>
      <c r="I171" s="280" t="s">
        <v>388</v>
      </c>
      <c r="J171" s="268"/>
      <c r="K171" s="41">
        <v>0</v>
      </c>
      <c r="CR171" s="281"/>
      <c r="CS171" s="281"/>
      <c r="CT171" s="319"/>
      <c r="CU171" s="319"/>
      <c r="CV171" s="319"/>
      <c r="CW171" s="319"/>
      <c r="CX171" s="319"/>
      <c r="CY171" s="319"/>
      <c r="CZ171" s="319"/>
      <c r="DA171" s="319"/>
      <c r="DB171" s="319"/>
      <c r="DC171" s="319"/>
      <c r="DD171" s="319"/>
      <c r="DE171" s="319"/>
      <c r="DF171" s="319"/>
      <c r="DG171" s="319"/>
      <c r="DH171" s="319"/>
      <c r="DI171" s="319"/>
      <c r="DJ171" s="319"/>
      <c r="DK171" s="319"/>
      <c r="DL171" s="319"/>
      <c r="DM171" s="319"/>
      <c r="DN171" s="319"/>
      <c r="DO171" s="319"/>
      <c r="DP171" s="319"/>
      <c r="DQ171" s="319"/>
      <c r="DR171" s="319"/>
      <c r="DS171" s="319"/>
      <c r="DT171" s="319"/>
      <c r="DU171" s="319"/>
      <c r="DV171" s="319"/>
      <c r="DW171" s="319"/>
      <c r="DX171" s="319"/>
      <c r="DY171" s="319"/>
      <c r="DZ171" s="319"/>
      <c r="EA171" s="319"/>
      <c r="EB171" s="319"/>
      <c r="EC171" s="319"/>
      <c r="ED171" s="319"/>
      <c r="EE171" s="319"/>
      <c r="EF171" s="319"/>
      <c r="EG171" s="319"/>
      <c r="EH171" s="319"/>
      <c r="EI171" s="319"/>
      <c r="EJ171" s="319"/>
      <c r="EK171" s="319"/>
      <c r="EL171" s="319"/>
      <c r="EM171" s="319"/>
      <c r="EN171" s="319"/>
      <c r="EO171" s="319"/>
      <c r="EP171" s="400"/>
      <c r="EQ171" s="400"/>
      <c r="ER171" s="400"/>
      <c r="ES171" s="400"/>
      <c r="ET171" s="400"/>
      <c r="EU171" s="400"/>
      <c r="EV171" s="400"/>
      <c r="EW171" s="400"/>
      <c r="EX171" s="400"/>
      <c r="EY171" s="400"/>
      <c r="EZ171" s="400"/>
      <c r="FA171" s="400"/>
      <c r="FB171" s="400"/>
      <c r="FC171" s="400"/>
      <c r="FD171" s="400"/>
      <c r="FE171" s="400"/>
      <c r="FF171" s="400"/>
      <c r="FG171" s="400"/>
      <c r="FH171" s="400"/>
      <c r="FI171" s="400"/>
      <c r="FJ171" s="400"/>
      <c r="FK171" s="400"/>
      <c r="FL171" s="400"/>
      <c r="FM171" s="400"/>
      <c r="FN171" s="400"/>
      <c r="FO171" s="400"/>
      <c r="FP171" s="400"/>
      <c r="FQ171" s="389"/>
      <c r="FR171" s="408"/>
      <c r="FS171" s="408"/>
      <c r="FT171" s="408"/>
      <c r="FU171" s="408"/>
      <c r="FV171" s="408"/>
      <c r="FW171" s="408"/>
      <c r="FX171" s="408"/>
      <c r="FY171" s="408"/>
      <c r="FZ171" s="408"/>
      <c r="GA171" s="408"/>
      <c r="GB171" s="408"/>
      <c r="GC171" s="404"/>
      <c r="GD171" s="404"/>
      <c r="GE171" s="404"/>
      <c r="GF171" s="393"/>
      <c r="GG171" s="393"/>
      <c r="GH171" s="393"/>
      <c r="GI171" s="393"/>
      <c r="GJ171" s="393"/>
      <c r="GK171" s="393"/>
      <c r="GL171" s="393"/>
      <c r="GM171" s="393"/>
    </row>
    <row r="172" spans="1:195" ht="14.4" x14ac:dyDescent="0.3">
      <c r="A172" s="46"/>
      <c r="B172" s="42" t="s">
        <v>52</v>
      </c>
      <c r="C172" s="276">
        <v>0.62153349713594963</v>
      </c>
      <c r="D172" s="276">
        <v>0.61934728155296404</v>
      </c>
      <c r="E172" s="273">
        <v>0.21862155829855956</v>
      </c>
      <c r="F172" s="276">
        <v>3.5298703136370179E-3</v>
      </c>
      <c r="G172" s="268"/>
      <c r="H172" s="276">
        <v>0.60943973068433721</v>
      </c>
      <c r="I172" s="273">
        <v>0.99075508686268243</v>
      </c>
      <c r="J172" s="276">
        <v>1.625681813934526E-2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287">
        <v>0.64156708025205356</v>
      </c>
      <c r="CS172" s="287">
        <v>0.69173233494929731</v>
      </c>
      <c r="CT172" s="352">
        <v>0.66417733773896193</v>
      </c>
      <c r="CU172" s="352">
        <v>0.63834495289572168</v>
      </c>
      <c r="CV172" s="352">
        <v>0.61949012142211712</v>
      </c>
      <c r="CW172" s="352">
        <v>0.61186905763647392</v>
      </c>
      <c r="CX172" s="352">
        <v>0.64687507766926133</v>
      </c>
      <c r="CY172" s="352">
        <v>0.64759598759301495</v>
      </c>
      <c r="CZ172" s="352">
        <v>0.66345251123710047</v>
      </c>
      <c r="DA172" s="352">
        <v>0.69191648960289487</v>
      </c>
      <c r="DB172" s="352">
        <v>0.71671851807839493</v>
      </c>
      <c r="DC172" s="352">
        <v>0.70625905222133445</v>
      </c>
      <c r="DD172" s="352">
        <v>0.64107909135994801</v>
      </c>
      <c r="DE172" s="352">
        <v>0.68516987037634136</v>
      </c>
      <c r="DF172" s="352">
        <v>0.65960157471381375</v>
      </c>
      <c r="DG172" s="352">
        <v>0.66327860749234946</v>
      </c>
      <c r="DH172" s="352">
        <v>0.64081157919327769</v>
      </c>
      <c r="DI172" s="352">
        <v>0.63992852385829835</v>
      </c>
      <c r="DJ172" s="352">
        <v>0.6523448542039314</v>
      </c>
      <c r="DK172" s="352">
        <v>0.65848230589662382</v>
      </c>
      <c r="DL172" s="352">
        <v>0.70351305868048342</v>
      </c>
      <c r="DM172" s="352">
        <v>0.69293601447536957</v>
      </c>
      <c r="DN172" s="352">
        <v>0.74349980098275392</v>
      </c>
      <c r="DO172" s="352">
        <v>0.71301825050576872</v>
      </c>
      <c r="DP172" s="352">
        <v>0.65122654776440425</v>
      </c>
      <c r="DQ172" s="352">
        <v>0.73291007236684247</v>
      </c>
      <c r="DR172" s="352">
        <v>0.67827759558870615</v>
      </c>
      <c r="DS172" s="352">
        <v>0.60430631758797082</v>
      </c>
      <c r="DT172" s="352">
        <v>0.65967004389671957</v>
      </c>
      <c r="DU172" s="352">
        <v>0.67557290642405166</v>
      </c>
      <c r="DV172" s="352">
        <v>0.66862553483299247</v>
      </c>
      <c r="DW172" s="352">
        <v>0.69241890048947363</v>
      </c>
      <c r="DX172" s="352">
        <v>0.72253141197217874</v>
      </c>
      <c r="DY172" s="352">
        <v>0.73458248226183032</v>
      </c>
      <c r="DZ172" s="352">
        <v>0.71019000652241715</v>
      </c>
      <c r="EA172" s="352">
        <v>0.69192941570498379</v>
      </c>
      <c r="EB172" s="352">
        <v>0.65459249359816207</v>
      </c>
      <c r="EC172" s="352">
        <v>0.70754092698700943</v>
      </c>
      <c r="ED172" s="352">
        <v>0.71395608030603286</v>
      </c>
      <c r="EE172" s="352">
        <v>0.70008826685107495</v>
      </c>
      <c r="EF172" s="352">
        <v>0.69679842555935734</v>
      </c>
      <c r="EG172" s="352">
        <v>0.68142404709861693</v>
      </c>
      <c r="EH172" s="352">
        <v>0.70380072687096351</v>
      </c>
      <c r="EI172" s="352">
        <v>0.69843293934488915</v>
      </c>
      <c r="EJ172" s="352">
        <v>0.71332864509399208</v>
      </c>
      <c r="EK172" s="352">
        <v>0.72645567261759825</v>
      </c>
      <c r="EL172" s="352">
        <v>0.72738390453206792</v>
      </c>
      <c r="EM172" s="352">
        <v>0.72721178887704996</v>
      </c>
      <c r="EN172" s="352">
        <v>0.7136841187964198</v>
      </c>
      <c r="EO172" s="352">
        <v>0.68793012178346735</v>
      </c>
      <c r="EP172" s="352">
        <v>0.60666545472518274</v>
      </c>
      <c r="EQ172" s="352">
        <v>0.52096366606835254</v>
      </c>
      <c r="ER172" s="352">
        <v>0.53081888794090681</v>
      </c>
      <c r="ES172" s="352">
        <v>0.54836764928623305</v>
      </c>
      <c r="ET172" s="352">
        <v>0.58880306011894135</v>
      </c>
      <c r="EU172" s="352">
        <v>0.64592449534426366</v>
      </c>
      <c r="EV172" s="352">
        <v>0.66432690843230757</v>
      </c>
      <c r="EW172" s="352">
        <v>0.67715755865666305</v>
      </c>
      <c r="EX172" s="352">
        <v>0.72252846873617937</v>
      </c>
      <c r="EY172" s="352">
        <v>0.69703000451283081</v>
      </c>
      <c r="EZ172" s="352">
        <v>0.5834647352042166</v>
      </c>
      <c r="FA172" s="352">
        <v>0.66479458694262783</v>
      </c>
      <c r="FB172" s="352">
        <v>0.64842313093495174</v>
      </c>
      <c r="FC172" s="352">
        <v>0.62291787812475952</v>
      </c>
      <c r="FD172" s="352">
        <v>0.58282947532377216</v>
      </c>
      <c r="FE172" s="352">
        <v>0.64056931067377321</v>
      </c>
      <c r="FF172" s="352">
        <v>0.63619935653830739</v>
      </c>
      <c r="FG172" s="352">
        <v>0.62688739504954583</v>
      </c>
      <c r="FH172" s="352">
        <v>0.6214094616601451</v>
      </c>
      <c r="FI172" s="352">
        <v>0.66615350023357045</v>
      </c>
      <c r="FJ172" s="352">
        <v>0.68084849244808565</v>
      </c>
      <c r="FK172" s="352">
        <v>0.71736360794412457</v>
      </c>
      <c r="FL172" s="352">
        <v>0.60991268316978497</v>
      </c>
      <c r="FM172" s="352">
        <v>0.70825885620757134</v>
      </c>
      <c r="FN172" s="352">
        <v>0.63637693219490055</v>
      </c>
      <c r="FO172" s="352">
        <v>0.58140790035525525</v>
      </c>
      <c r="FP172" s="352">
        <v>0.58712953489966146</v>
      </c>
      <c r="FQ172" s="389"/>
      <c r="FR172" s="29">
        <v>0.58433766452166369</v>
      </c>
      <c r="FS172" s="29">
        <v>0.58712936517002534</v>
      </c>
      <c r="FT172" s="29">
        <v>0.59908359723975591</v>
      </c>
      <c r="FU172" s="29">
        <v>0.61243694501786805</v>
      </c>
      <c r="FV172" s="29">
        <v>0.63801188102444195</v>
      </c>
      <c r="FW172" s="29">
        <v>0.64986728109643488</v>
      </c>
      <c r="FX172" s="29">
        <v>0.66412699778513373</v>
      </c>
      <c r="FY172" s="297">
        <v>0.66054883436511935</v>
      </c>
      <c r="FZ172" s="352">
        <v>0.67430653429011378</v>
      </c>
      <c r="GA172" s="352">
        <v>0.68489841493890402</v>
      </c>
      <c r="GB172" s="352">
        <v>0.70427816785920905</v>
      </c>
      <c r="GC172" s="352">
        <v>0.63143849376462435</v>
      </c>
      <c r="GD172" s="352">
        <f>'EDE''s'!C172</f>
        <v>0.62153349713594963</v>
      </c>
      <c r="GE172" s="352">
        <f>'EDE''s'!D172</f>
        <v>0.61934728155296404</v>
      </c>
      <c r="GF172" s="393"/>
      <c r="GG172" s="393"/>
      <c r="GH172" s="393"/>
      <c r="GI172" s="393"/>
      <c r="GJ172" s="393"/>
      <c r="GK172" s="393"/>
      <c r="GL172" s="393"/>
      <c r="GM172" s="393"/>
    </row>
    <row r="173" spans="1:195" ht="14.4" x14ac:dyDescent="0.3">
      <c r="A173" s="46"/>
      <c r="B173" s="21" t="s">
        <v>18</v>
      </c>
      <c r="C173" s="272">
        <v>0.72363382658672837</v>
      </c>
      <c r="D173" s="272">
        <v>0.72539155264987942</v>
      </c>
      <c r="E173" s="275">
        <v>-0.1757726063151055</v>
      </c>
      <c r="F173" s="272">
        <v>-2.4231410701296748E-3</v>
      </c>
      <c r="G173" s="268"/>
      <c r="H173" s="272">
        <v>0.69646753969871744</v>
      </c>
      <c r="I173" s="275">
        <v>2.8924012951161981</v>
      </c>
      <c r="J173" s="272">
        <v>4.1529592267392855E-2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84">
        <v>0.67794495252349429</v>
      </c>
      <c r="CS173" s="284">
        <v>0.70921540650614701</v>
      </c>
      <c r="CT173" s="348">
        <v>0.69921934019625009</v>
      </c>
      <c r="CU173" s="348">
        <v>0.65771350934118622</v>
      </c>
      <c r="CV173" s="348">
        <v>0.65306142626235175</v>
      </c>
      <c r="CW173" s="348">
        <v>0.67059332633204605</v>
      </c>
      <c r="CX173" s="348">
        <v>0.67084118605773702</v>
      </c>
      <c r="CY173" s="348">
        <v>0.71675015762709593</v>
      </c>
      <c r="CZ173" s="348">
        <v>0.7108458970722098</v>
      </c>
      <c r="DA173" s="348">
        <v>0.74366462842733394</v>
      </c>
      <c r="DB173" s="348">
        <v>0.79409813658469475</v>
      </c>
      <c r="DC173" s="348">
        <v>0.77830670262751556</v>
      </c>
      <c r="DD173" s="348">
        <v>0.74118209335933538</v>
      </c>
      <c r="DE173" s="348">
        <v>0.72877058540142758</v>
      </c>
      <c r="DF173" s="348">
        <v>0.70063793778147965</v>
      </c>
      <c r="DG173" s="348">
        <v>0.69792380772593787</v>
      </c>
      <c r="DH173" s="348">
        <v>0.68316575702796967</v>
      </c>
      <c r="DI173" s="348">
        <v>0.67490819591129891</v>
      </c>
      <c r="DJ173" s="348">
        <v>0.7100022594207237</v>
      </c>
      <c r="DK173" s="348">
        <v>0.71033269078126182</v>
      </c>
      <c r="DL173" s="348">
        <v>0.75639271830271648</v>
      </c>
      <c r="DM173" s="348">
        <v>0.76926110522614088</v>
      </c>
      <c r="DN173" s="348">
        <v>0.79991171253944804</v>
      </c>
      <c r="DO173" s="348">
        <v>0.80326885305874696</v>
      </c>
      <c r="DP173" s="348">
        <v>0.75816622063289962</v>
      </c>
      <c r="DQ173" s="348">
        <v>0.75786273311711383</v>
      </c>
      <c r="DR173" s="348">
        <v>0.72188696062924063</v>
      </c>
      <c r="DS173" s="348">
        <v>0.67065631021850702</v>
      </c>
      <c r="DT173" s="348">
        <v>0.70683603431520536</v>
      </c>
      <c r="DU173" s="348">
        <v>0.73047277915762376</v>
      </c>
      <c r="DV173" s="348">
        <v>0.71726871100571332</v>
      </c>
      <c r="DW173" s="348">
        <v>0.74186084735597702</v>
      </c>
      <c r="DX173" s="348">
        <v>0.7893045803629144</v>
      </c>
      <c r="DY173" s="348">
        <v>0.80889589560099939</v>
      </c>
      <c r="DZ173" s="348">
        <v>0.79103757853696266</v>
      </c>
      <c r="EA173" s="348">
        <v>0.78336946835398324</v>
      </c>
      <c r="EB173" s="348">
        <v>0.73889285375132341</v>
      </c>
      <c r="EC173" s="348">
        <v>0.8070595088725091</v>
      </c>
      <c r="ED173" s="348">
        <v>0.74862206784975149</v>
      </c>
      <c r="EE173" s="348">
        <v>0.70191959628939427</v>
      </c>
      <c r="EF173" s="348">
        <v>0.74952399053879903</v>
      </c>
      <c r="EG173" s="348">
        <v>0.73296505170866533</v>
      </c>
      <c r="EH173" s="348">
        <v>0.74346756084084609</v>
      </c>
      <c r="EI173" s="348">
        <v>0.75487806751081676</v>
      </c>
      <c r="EJ173" s="348">
        <v>0.79544784534674196</v>
      </c>
      <c r="EK173" s="348">
        <v>0.83407276391663954</v>
      </c>
      <c r="EL173" s="348">
        <v>0.83467739668162</v>
      </c>
      <c r="EM173" s="348">
        <v>0.85867593727655023</v>
      </c>
      <c r="EN173" s="348">
        <v>0.78458520968435608</v>
      </c>
      <c r="EO173" s="348">
        <v>0.8044759150080103</v>
      </c>
      <c r="EP173" s="348">
        <v>0.67819163012057249</v>
      </c>
      <c r="EQ173" s="348">
        <v>0.58801240461999182</v>
      </c>
      <c r="ER173" s="348">
        <v>0.6425799443748762</v>
      </c>
      <c r="ES173" s="348">
        <v>0.693354748895054</v>
      </c>
      <c r="ET173" s="348">
        <v>0.74375107552231645</v>
      </c>
      <c r="EU173" s="348">
        <v>0.76831844816940287</v>
      </c>
      <c r="EV173" s="348">
        <v>0.79176845622991221</v>
      </c>
      <c r="EW173" s="348">
        <v>0.79083037263942957</v>
      </c>
      <c r="EX173" s="348">
        <v>0.83579943312323723</v>
      </c>
      <c r="EY173" s="348">
        <v>0.85171023612601193</v>
      </c>
      <c r="EZ173" s="348">
        <v>0.69299118276137628</v>
      </c>
      <c r="FA173" s="348">
        <v>0.80381533059220467</v>
      </c>
      <c r="FB173" s="348">
        <v>0.75638724914617006</v>
      </c>
      <c r="FC173" s="348">
        <v>0.70831606381251155</v>
      </c>
      <c r="FD173" s="348">
        <v>0.67891463171277111</v>
      </c>
      <c r="FE173" s="348">
        <v>0.74040980725189232</v>
      </c>
      <c r="FF173" s="348">
        <v>0.73143886176285977</v>
      </c>
      <c r="FG173" s="348">
        <v>0.72137820807521102</v>
      </c>
      <c r="FH173" s="348">
        <v>0.73492778322044461</v>
      </c>
      <c r="FI173" s="348">
        <v>0.82038621664206923</v>
      </c>
      <c r="FJ173" s="348">
        <v>0.78771674046508944</v>
      </c>
      <c r="FK173" s="348">
        <v>0.85755627567183201</v>
      </c>
      <c r="FL173" s="348">
        <v>0.74457162580070324</v>
      </c>
      <c r="FM173" s="348">
        <v>0.82568196497461599</v>
      </c>
      <c r="FN173" s="348">
        <v>0.74635562628707841</v>
      </c>
      <c r="FO173" s="348">
        <v>0.65157407562616898</v>
      </c>
      <c r="FP173" s="348">
        <v>0.67976011341904985</v>
      </c>
      <c r="FQ173" s="389"/>
      <c r="FR173" s="23">
        <v>0.61680998502325468</v>
      </c>
      <c r="FS173" s="23">
        <v>0.60423221950994832</v>
      </c>
      <c r="FT173" s="23">
        <v>0.58280392266537828</v>
      </c>
      <c r="FU173" s="23">
        <v>0.58777556249352014</v>
      </c>
      <c r="FV173" s="23">
        <v>0.62617160930840576</v>
      </c>
      <c r="FW173" s="23">
        <v>0.65722880530709615</v>
      </c>
      <c r="FX173" s="23">
        <v>0.68105017371980714</v>
      </c>
      <c r="FY173" s="294">
        <v>0.70560362698501189</v>
      </c>
      <c r="FZ173" s="348">
        <v>0.7309186101766314</v>
      </c>
      <c r="GA173" s="348">
        <v>0.74808574079363743</v>
      </c>
      <c r="GB173" s="348">
        <v>0.77414023390676734</v>
      </c>
      <c r="GC173" s="348">
        <v>0.74668324981151557</v>
      </c>
      <c r="GD173" s="348">
        <f>'EDE''s'!C173</f>
        <v>0.72363382658672837</v>
      </c>
      <c r="GE173" s="348">
        <f>'EDE''s'!D173</f>
        <v>0.72539155264987942</v>
      </c>
      <c r="GF173" s="393"/>
      <c r="GG173" s="393"/>
      <c r="GH173" s="393"/>
      <c r="GI173" s="393"/>
      <c r="GJ173" s="393"/>
      <c r="GK173" s="393"/>
      <c r="GL173" s="393"/>
      <c r="GM173" s="393"/>
    </row>
    <row r="174" spans="1:195" ht="14.4" x14ac:dyDescent="0.3">
      <c r="A174" s="46"/>
      <c r="B174" s="21" t="s">
        <v>19</v>
      </c>
      <c r="C174" s="272">
        <v>0.70378485106000843</v>
      </c>
      <c r="D174" s="272">
        <v>0.69217692308934609</v>
      </c>
      <c r="E174" s="275">
        <v>1.1607927970662346</v>
      </c>
      <c r="F174" s="272">
        <v>1.6770174768111993E-2</v>
      </c>
      <c r="G174" s="268"/>
      <c r="H174" s="272">
        <v>0.68766624414083244</v>
      </c>
      <c r="I174" s="275">
        <v>0.45106789485136467</v>
      </c>
      <c r="J174" s="272">
        <v>6.5594014348476148E-3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84">
        <v>0.62574995342044204</v>
      </c>
      <c r="CS174" s="284">
        <v>0.71796572306428663</v>
      </c>
      <c r="CT174" s="348">
        <v>0.69363930906395677</v>
      </c>
      <c r="CU174" s="348">
        <v>0.67688671076598173</v>
      </c>
      <c r="CV174" s="348">
        <v>0.62820737743313992</v>
      </c>
      <c r="CW174" s="348">
        <v>0.58496103161090729</v>
      </c>
      <c r="CX174" s="348">
        <v>0.68101342516731722</v>
      </c>
      <c r="CY174" s="348">
        <v>0.69159237055984268</v>
      </c>
      <c r="CZ174" s="348">
        <v>0.68213179651996381</v>
      </c>
      <c r="DA174" s="348">
        <v>0.72586272290192699</v>
      </c>
      <c r="DB174" s="348">
        <v>0.74481647918175631</v>
      </c>
      <c r="DC174" s="348">
        <v>0.77405434019376396</v>
      </c>
      <c r="DD174" s="348">
        <v>0.66449917412448378</v>
      </c>
      <c r="DE174" s="348">
        <v>0.71293660883982835</v>
      </c>
      <c r="DF174" s="348">
        <v>0.71572138896145054</v>
      </c>
      <c r="DG174" s="348">
        <v>0.71284708797810459</v>
      </c>
      <c r="DH174" s="348">
        <v>0.67210476264853258</v>
      </c>
      <c r="DI174" s="348">
        <v>0.66951148929464432</v>
      </c>
      <c r="DJ174" s="348">
        <v>0.67442791304257332</v>
      </c>
      <c r="DK174" s="348">
        <v>0.67895214273040827</v>
      </c>
      <c r="DL174" s="348">
        <v>0.72913277472318294</v>
      </c>
      <c r="DM174" s="348">
        <v>0.71811849264142569</v>
      </c>
      <c r="DN174" s="348">
        <v>0.76990808936978505</v>
      </c>
      <c r="DO174" s="348">
        <v>0.75057141963656282</v>
      </c>
      <c r="DP174" s="348">
        <v>0.65082824941626982</v>
      </c>
      <c r="DQ174" s="348">
        <v>0.78412114618001871</v>
      </c>
      <c r="DR174" s="348">
        <v>0.72011837729267325</v>
      </c>
      <c r="DS174" s="348">
        <v>0.63057044124435713</v>
      </c>
      <c r="DT174" s="348">
        <v>0.71080632330242299</v>
      </c>
      <c r="DU174" s="348">
        <v>0.72051278910988226</v>
      </c>
      <c r="DV174" s="348">
        <v>0.72793879526189398</v>
      </c>
      <c r="DW174" s="348">
        <v>0.74248325556877692</v>
      </c>
      <c r="DX174" s="348">
        <v>0.76646244276637632</v>
      </c>
      <c r="DY174" s="348">
        <v>0.80169567460752311</v>
      </c>
      <c r="DZ174" s="348">
        <v>0.75106384632597056</v>
      </c>
      <c r="EA174" s="348">
        <v>0.74546453011171887</v>
      </c>
      <c r="EB174" s="348">
        <v>0.70531267649826668</v>
      </c>
      <c r="EC174" s="348">
        <v>0.74633473701756003</v>
      </c>
      <c r="ED174" s="348">
        <v>0.74975379004017106</v>
      </c>
      <c r="EE174" s="348">
        <v>0.72319892289715049</v>
      </c>
      <c r="EF174" s="348">
        <v>0.74950582021534806</v>
      </c>
      <c r="EG174" s="348">
        <v>0.74213772419795609</v>
      </c>
      <c r="EH174" s="348">
        <v>0.73330142199060211</v>
      </c>
      <c r="EI174" s="348">
        <v>0.73903041812752324</v>
      </c>
      <c r="EJ174" s="348">
        <v>0.73794983300664063</v>
      </c>
      <c r="EK174" s="348">
        <v>0.78107031781741421</v>
      </c>
      <c r="EL174" s="348">
        <v>0.76378426754165729</v>
      </c>
      <c r="EM174" s="348">
        <v>0.77657862811555445</v>
      </c>
      <c r="EN174" s="348">
        <v>0.7867753440476406</v>
      </c>
      <c r="EO174" s="348">
        <v>0.79126674135313402</v>
      </c>
      <c r="EP174" s="348">
        <v>0.68386044308032257</v>
      </c>
      <c r="EQ174" s="348">
        <v>0.61924271001226161</v>
      </c>
      <c r="ER174" s="348">
        <v>0.56796071494705191</v>
      </c>
      <c r="ES174" s="348">
        <v>0.5875943076670056</v>
      </c>
      <c r="ET174" s="348">
        <v>0.63695036073280764</v>
      </c>
      <c r="EU174" s="348">
        <v>0.73438026024505731</v>
      </c>
      <c r="EV174" s="348">
        <v>0.72172884793738235</v>
      </c>
      <c r="EW174" s="348">
        <v>0.77542292286129466</v>
      </c>
      <c r="EX174" s="348">
        <v>0.80037875278763759</v>
      </c>
      <c r="EY174" s="348">
        <v>0.77019518139374932</v>
      </c>
      <c r="EZ174" s="348">
        <v>0.66104985243749315</v>
      </c>
      <c r="FA174" s="348">
        <v>0.71633067126680983</v>
      </c>
      <c r="FB174" s="348">
        <v>0.73205167931253501</v>
      </c>
      <c r="FC174" s="348">
        <v>0.7073969643847301</v>
      </c>
      <c r="FD174" s="348">
        <v>0.64803721437921791</v>
      </c>
      <c r="FE174" s="348">
        <v>0.71066714057694125</v>
      </c>
      <c r="FF174" s="348">
        <v>0.71822456351536845</v>
      </c>
      <c r="FG174" s="348">
        <v>0.71768578186757226</v>
      </c>
      <c r="FH174" s="348">
        <v>0.68974876261727147</v>
      </c>
      <c r="FI174" s="348">
        <v>0.73404826430458725</v>
      </c>
      <c r="FJ174" s="348">
        <v>0.76614669879498054</v>
      </c>
      <c r="FK174" s="348">
        <v>0.82708837748933417</v>
      </c>
      <c r="FL174" s="348">
        <v>0.69679365547906436</v>
      </c>
      <c r="FM174" s="348">
        <v>0.7628307504479237</v>
      </c>
      <c r="FN174" s="348">
        <v>0.71173459215651369</v>
      </c>
      <c r="FO174" s="348">
        <v>0.6883687349140164</v>
      </c>
      <c r="FP174" s="348">
        <v>0.6672462285673354</v>
      </c>
      <c r="FQ174" s="389"/>
      <c r="FR174" s="23">
        <v>0.60300852736140398</v>
      </c>
      <c r="FS174" s="23">
        <v>0.60562482397279416</v>
      </c>
      <c r="FT174" s="23">
        <v>0.63702505351922512</v>
      </c>
      <c r="FU174" s="23">
        <v>0.66699974065585121</v>
      </c>
      <c r="FV174" s="23">
        <v>0.6789960723640438</v>
      </c>
      <c r="FW174" s="23">
        <v>0.68802458670271016</v>
      </c>
      <c r="FX174" s="23">
        <v>0.69102020836509748</v>
      </c>
      <c r="FY174" s="294">
        <v>0.6844858015928057</v>
      </c>
      <c r="FZ174" s="348">
        <v>0.70530126784313751</v>
      </c>
      <c r="GA174" s="348">
        <v>0.72942801139842639</v>
      </c>
      <c r="GB174" s="348">
        <v>0.74607644868638823</v>
      </c>
      <c r="GC174" s="348">
        <v>0.70340519487524256</v>
      </c>
      <c r="GD174" s="348">
        <f>'EDE''s'!C174</f>
        <v>0.70378485106000843</v>
      </c>
      <c r="GE174" s="348">
        <f>'EDE''s'!D174</f>
        <v>0.69217692308934609</v>
      </c>
      <c r="GF174" s="393"/>
      <c r="GG174" s="393"/>
      <c r="GH174" s="393"/>
      <c r="GI174" s="393"/>
      <c r="GJ174" s="393"/>
      <c r="GK174" s="393"/>
      <c r="GL174" s="393"/>
      <c r="GM174" s="393"/>
    </row>
    <row r="175" spans="1:195" ht="14.4" x14ac:dyDescent="0.3">
      <c r="A175" s="46"/>
      <c r="B175" s="21" t="s">
        <v>20</v>
      </c>
      <c r="C175" s="272">
        <v>0.45166275801701306</v>
      </c>
      <c r="D175" s="272">
        <v>0.45731602026001433</v>
      </c>
      <c r="E175" s="275">
        <v>-0.5653262243001278</v>
      </c>
      <c r="F175" s="272">
        <v>-1.2361828566134693E-2</v>
      </c>
      <c r="G175" s="268"/>
      <c r="H175" s="272">
        <v>0.45525265031613682</v>
      </c>
      <c r="I175" s="275">
        <v>0.20633699438775133</v>
      </c>
      <c r="J175" s="272">
        <v>4.5323622881594796E-3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84">
        <v>0.627953480516663</v>
      </c>
      <c r="CS175" s="284">
        <v>0.64804247501002732</v>
      </c>
      <c r="CT175" s="348">
        <v>0.60363582207415667</v>
      </c>
      <c r="CU175" s="348">
        <v>0.58089352071124167</v>
      </c>
      <c r="CV175" s="348">
        <v>0.58032447351648142</v>
      </c>
      <c r="CW175" s="348">
        <v>0.59149050881764453</v>
      </c>
      <c r="CX175" s="348">
        <v>0.58671382393264171</v>
      </c>
      <c r="CY175" s="348">
        <v>0.53361814800655905</v>
      </c>
      <c r="CZ175" s="348">
        <v>0.59878205195105505</v>
      </c>
      <c r="DA175" s="348">
        <v>0.60579497425691486</v>
      </c>
      <c r="DB175" s="348">
        <v>0.61581810530252845</v>
      </c>
      <c r="DC175" s="348">
        <v>0.56539260149131954</v>
      </c>
      <c r="DD175" s="348">
        <v>0.52818436709239147</v>
      </c>
      <c r="DE175" s="348">
        <v>0.61627201925046959</v>
      </c>
      <c r="DF175" s="348">
        <v>0.56463311805420835</v>
      </c>
      <c r="DG175" s="348">
        <v>0.58120313263987256</v>
      </c>
      <c r="DH175" s="348">
        <v>0.57179368359532445</v>
      </c>
      <c r="DI175" s="348">
        <v>0.57709047169087324</v>
      </c>
      <c r="DJ175" s="348">
        <v>0.57671394257666475</v>
      </c>
      <c r="DK175" s="348">
        <v>0.58996053680409966</v>
      </c>
      <c r="DL175" s="348">
        <v>0.62663582879005864</v>
      </c>
      <c r="DM175" s="348">
        <v>0.60022351688686471</v>
      </c>
      <c r="DN175" s="348">
        <v>0.66635549222117751</v>
      </c>
      <c r="DO175" s="348">
        <v>0.59883587168952201</v>
      </c>
      <c r="DP175" s="348">
        <v>0.56329322031883888</v>
      </c>
      <c r="DQ175" s="348">
        <v>0.65914970127273109</v>
      </c>
      <c r="DR175" s="348">
        <v>0.59641666247442915</v>
      </c>
      <c r="DS175" s="348">
        <v>0.5242095705898504</v>
      </c>
      <c r="DT175" s="348">
        <v>0.56764037518794219</v>
      </c>
      <c r="DU175" s="348">
        <v>0.58267830652371744</v>
      </c>
      <c r="DV175" s="348">
        <v>0.56538355979662258</v>
      </c>
      <c r="DW175" s="348">
        <v>0.5963384181928677</v>
      </c>
      <c r="DX175" s="348">
        <v>0.61994246294062161</v>
      </c>
      <c r="DY175" s="348">
        <v>0.60027313685899486</v>
      </c>
      <c r="DZ175" s="348">
        <v>0.60346772830543305</v>
      </c>
      <c r="EA175" s="348">
        <v>0.57415930477589117</v>
      </c>
      <c r="EB175" s="348">
        <v>0.54388397978338854</v>
      </c>
      <c r="EC175" s="348">
        <v>0.59338724257651954</v>
      </c>
      <c r="ED175" s="348">
        <v>0.64402260157367563</v>
      </c>
      <c r="EE175" s="348">
        <v>0.6809815004616343</v>
      </c>
      <c r="EF175" s="348">
        <v>0.59781542469656412</v>
      </c>
      <c r="EG175" s="348">
        <v>0.57254613238218299</v>
      </c>
      <c r="EH175" s="348">
        <v>0.63880786035961956</v>
      </c>
      <c r="EI175" s="348">
        <v>0.60742604586694493</v>
      </c>
      <c r="EJ175" s="348">
        <v>0.62198024005179375</v>
      </c>
      <c r="EK175" s="348">
        <v>0.57691196642207898</v>
      </c>
      <c r="EL175" s="348">
        <v>0.59547302276338843</v>
      </c>
      <c r="EM175" s="348">
        <v>0.56614313580206288</v>
      </c>
      <c r="EN175" s="348">
        <v>0.57609842584751481</v>
      </c>
      <c r="EO175" s="348">
        <v>0.47715103151756932</v>
      </c>
      <c r="EP175" s="348">
        <v>0.46604263478559366</v>
      </c>
      <c r="EQ175" s="348">
        <v>0.36495453541875827</v>
      </c>
      <c r="ER175" s="348">
        <v>0.40437718342715773</v>
      </c>
      <c r="ES175" s="348">
        <v>0.39268682026156659</v>
      </c>
      <c r="ET175" s="348">
        <v>0.41739797539584139</v>
      </c>
      <c r="EU175" s="348">
        <v>0.4511420088908078</v>
      </c>
      <c r="EV175" s="348">
        <v>0.50034949117541716</v>
      </c>
      <c r="EW175" s="348">
        <v>0.4817798180451528</v>
      </c>
      <c r="EX175" s="348">
        <v>0.54748410670371794</v>
      </c>
      <c r="EY175" s="348">
        <v>0.49859658833537407</v>
      </c>
      <c r="EZ175" s="348">
        <v>0.41668392377953462</v>
      </c>
      <c r="FA175" s="348">
        <v>0.50024299412812079</v>
      </c>
      <c r="FB175" s="348">
        <v>0.47432863087956495</v>
      </c>
      <c r="FC175" s="348">
        <v>0.46452658456406276</v>
      </c>
      <c r="FD175" s="348">
        <v>0.43436835012873204</v>
      </c>
      <c r="FE175" s="348">
        <v>0.48208878462780952</v>
      </c>
      <c r="FF175" s="348">
        <v>0.47013831497057496</v>
      </c>
      <c r="FG175" s="348">
        <v>0.44762738562909149</v>
      </c>
      <c r="FH175" s="348">
        <v>0.45373359796545143</v>
      </c>
      <c r="FI175" s="348">
        <v>0.470094062399248</v>
      </c>
      <c r="FJ175" s="348">
        <v>0.50121172146230819</v>
      </c>
      <c r="FK175" s="348">
        <v>0.49304311190403854</v>
      </c>
      <c r="FL175" s="348">
        <v>0.4097185681072622</v>
      </c>
      <c r="FM175" s="348">
        <v>0.55111729244992247</v>
      </c>
      <c r="FN175" s="348">
        <v>0.46629298715004691</v>
      </c>
      <c r="FO175" s="348">
        <v>0.41423260985023885</v>
      </c>
      <c r="FP175" s="348">
        <v>0.43033036273327913</v>
      </c>
      <c r="FQ175" s="389"/>
      <c r="FR175" s="23">
        <v>0.52761481172813374</v>
      </c>
      <c r="FS175" s="23">
        <v>0.54907448602888498</v>
      </c>
      <c r="FT175" s="23">
        <v>0.56866371305532737</v>
      </c>
      <c r="FU175" s="23">
        <v>0.57316295555295138</v>
      </c>
      <c r="FV175" s="23">
        <v>0.60307369897113383</v>
      </c>
      <c r="FW175" s="23">
        <v>0.60081118673330747</v>
      </c>
      <c r="FX175" s="23">
        <v>0.62071608137121426</v>
      </c>
      <c r="FY175" s="294">
        <v>0.59389465134077035</v>
      </c>
      <c r="FZ175" s="348">
        <v>0.59156339044890482</v>
      </c>
      <c r="GA175" s="348">
        <v>0.58648087820557582</v>
      </c>
      <c r="GB175" s="348">
        <v>0.60305873446860103</v>
      </c>
      <c r="GC175" s="348">
        <v>0.46198677144863692</v>
      </c>
      <c r="GD175" s="348">
        <f>'EDE''s'!C175</f>
        <v>0.45166275801701306</v>
      </c>
      <c r="GE175" s="348">
        <f>'EDE''s'!D175</f>
        <v>0.45731602026001433</v>
      </c>
      <c r="GF175" s="393"/>
      <c r="GG175" s="393"/>
      <c r="GH175" s="393"/>
      <c r="GI175" s="393"/>
      <c r="GJ175" s="393"/>
      <c r="GK175" s="393"/>
      <c r="GL175" s="393"/>
      <c r="GM175" s="393"/>
    </row>
    <row r="176" spans="1:195" ht="14.4" x14ac:dyDescent="0.3">
      <c r="A176" s="46"/>
      <c r="B176" s="24"/>
      <c r="C176" s="268"/>
      <c r="D176" s="268"/>
      <c r="E176" s="280" t="s">
        <v>388</v>
      </c>
      <c r="F176" s="268"/>
      <c r="G176" s="268"/>
      <c r="H176" s="268"/>
      <c r="I176" s="280" t="s">
        <v>388</v>
      </c>
      <c r="J176" s="268"/>
      <c r="K176" s="41">
        <v>0</v>
      </c>
      <c r="CR176" s="281"/>
      <c r="CS176" s="281"/>
      <c r="CT176" s="319"/>
      <c r="CU176" s="319"/>
      <c r="CV176" s="319"/>
      <c r="CW176" s="319"/>
      <c r="CX176" s="319"/>
      <c r="CY176" s="319"/>
      <c r="CZ176" s="319"/>
      <c r="DA176" s="319"/>
      <c r="DB176" s="319"/>
      <c r="DC176" s="319"/>
      <c r="DD176" s="319"/>
      <c r="DE176" s="319"/>
      <c r="DF176" s="319"/>
      <c r="DG176" s="319"/>
      <c r="DH176" s="319"/>
      <c r="DI176" s="319"/>
      <c r="DJ176" s="319"/>
      <c r="DK176" s="319"/>
      <c r="DL176" s="319"/>
      <c r="DM176" s="319"/>
      <c r="DN176" s="319"/>
      <c r="DO176" s="319"/>
      <c r="DP176" s="319"/>
      <c r="DQ176" s="319"/>
      <c r="DR176" s="319"/>
      <c r="DS176" s="319"/>
      <c r="DT176" s="319"/>
      <c r="DU176" s="319"/>
      <c r="DV176" s="319"/>
      <c r="DW176" s="319"/>
      <c r="DX176" s="319"/>
      <c r="DY176" s="319"/>
      <c r="DZ176" s="319"/>
      <c r="EA176" s="319"/>
      <c r="EB176" s="319"/>
      <c r="EC176" s="319"/>
      <c r="ED176" s="319"/>
      <c r="EE176" s="319"/>
      <c r="EF176" s="319"/>
      <c r="EG176" s="319"/>
      <c r="EH176" s="319"/>
      <c r="EI176" s="319"/>
      <c r="EJ176" s="319"/>
      <c r="EK176" s="319"/>
      <c r="EL176" s="319"/>
      <c r="EM176" s="319"/>
      <c r="EN176" s="319"/>
      <c r="EO176" s="319"/>
      <c r="EP176" s="400"/>
      <c r="EQ176" s="400"/>
      <c r="ER176" s="400"/>
      <c r="ES176" s="400"/>
      <c r="ET176" s="400"/>
      <c r="EU176" s="400"/>
      <c r="EV176" s="400"/>
      <c r="EW176" s="400"/>
      <c r="EX176" s="400"/>
      <c r="EY176" s="400"/>
      <c r="EZ176" s="400"/>
      <c r="FA176" s="400"/>
      <c r="FB176" s="400"/>
      <c r="FC176" s="400"/>
      <c r="FD176" s="400"/>
      <c r="FE176" s="400"/>
      <c r="FF176" s="400"/>
      <c r="FG176" s="400"/>
      <c r="FH176" s="400"/>
      <c r="FI176" s="400"/>
      <c r="FJ176" s="400"/>
      <c r="FK176" s="400"/>
      <c r="FL176" s="400"/>
      <c r="FM176" s="400"/>
      <c r="FN176" s="400"/>
      <c r="FO176" s="400"/>
      <c r="FP176" s="400"/>
      <c r="FQ176" s="389"/>
      <c r="FR176" s="408"/>
      <c r="FS176" s="408"/>
      <c r="FT176" s="408"/>
      <c r="FU176" s="408"/>
      <c r="FV176" s="408"/>
      <c r="FW176" s="408"/>
      <c r="FX176" s="408"/>
      <c r="FY176" s="408"/>
      <c r="FZ176" s="408"/>
      <c r="GA176" s="408"/>
      <c r="GB176" s="408"/>
      <c r="GC176" s="404"/>
      <c r="GD176" s="404"/>
      <c r="GE176" s="404"/>
      <c r="GF176" s="393"/>
      <c r="GG176" s="393"/>
      <c r="GH176" s="393"/>
      <c r="GI176" s="393"/>
      <c r="GJ176" s="393"/>
      <c r="GK176" s="393"/>
      <c r="GL176" s="393"/>
      <c r="GM176" s="393"/>
    </row>
    <row r="177" spans="1:195" ht="13.8" x14ac:dyDescent="0.3">
      <c r="A177" s="46"/>
      <c r="B177" s="42" t="s">
        <v>53</v>
      </c>
      <c r="C177" s="276">
        <v>0.64006719654644906</v>
      </c>
      <c r="D177" s="276">
        <v>0.63567554650533553</v>
      </c>
      <c r="E177" s="273">
        <v>0.43916500411135262</v>
      </c>
      <c r="F177" s="276">
        <v>6.9086345467540564E-3</v>
      </c>
      <c r="G177" s="270"/>
      <c r="H177" s="276">
        <v>0.67117992902739687</v>
      </c>
      <c r="I177" s="273">
        <v>-3.550438252206134</v>
      </c>
      <c r="J177" s="276">
        <v>-5.2898456861650407E-2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287">
        <v>0.66651199022500662</v>
      </c>
      <c r="CS177" s="287">
        <v>0.66239220684925182</v>
      </c>
      <c r="CT177" s="352">
        <v>0.65982845065149409</v>
      </c>
      <c r="CU177" s="352">
        <v>0.66053742118066305</v>
      </c>
      <c r="CV177" s="352">
        <v>0.66008525037671273</v>
      </c>
      <c r="CW177" s="352">
        <v>0.65618379625441969</v>
      </c>
      <c r="CX177" s="352">
        <v>0.65509188166340226</v>
      </c>
      <c r="CY177" s="352">
        <v>0.65554990343696617</v>
      </c>
      <c r="CZ177" s="352">
        <v>0.65547810588070965</v>
      </c>
      <c r="DA177" s="352">
        <v>0.65989306901688904</v>
      </c>
      <c r="DB177" s="352">
        <v>0.65939254378588508</v>
      </c>
      <c r="DC177" s="352">
        <v>0.66054883436511924</v>
      </c>
      <c r="DD177" s="352">
        <v>0.66061315820261957</v>
      </c>
      <c r="DE177" s="352">
        <v>0.66005628645661085</v>
      </c>
      <c r="DF177" s="352">
        <v>0.65971854531220719</v>
      </c>
      <c r="DG177" s="352">
        <v>0.66180842170147114</v>
      </c>
      <c r="DH177" s="352">
        <v>0.66370521987933007</v>
      </c>
      <c r="DI177" s="352">
        <v>0.66614901895861334</v>
      </c>
      <c r="DJ177" s="352">
        <v>0.66659588993296892</v>
      </c>
      <c r="DK177" s="352">
        <v>0.66753794562265034</v>
      </c>
      <c r="DL177" s="352">
        <v>0.67105570749272503</v>
      </c>
      <c r="DM177" s="352">
        <v>0.67122949489005002</v>
      </c>
      <c r="DN177" s="352">
        <v>0.67367396517481015</v>
      </c>
      <c r="DO177" s="352">
        <v>0.67430653429011367</v>
      </c>
      <c r="DP177" s="352">
        <v>0.67503462401758108</v>
      </c>
      <c r="DQ177" s="352">
        <v>0.67844076308552503</v>
      </c>
      <c r="DR177" s="352">
        <v>0.67973128320228893</v>
      </c>
      <c r="DS177" s="352">
        <v>0.67482520117360234</v>
      </c>
      <c r="DT177" s="352">
        <v>0.67634551230383555</v>
      </c>
      <c r="DU177" s="352">
        <v>0.67944222303134749</v>
      </c>
      <c r="DV177" s="352">
        <v>0.68083019373292497</v>
      </c>
      <c r="DW177" s="352">
        <v>0.68391940318510491</v>
      </c>
      <c r="DX177" s="352">
        <v>0.68558010928151503</v>
      </c>
      <c r="DY177" s="352">
        <v>0.68913395673615296</v>
      </c>
      <c r="DZ177" s="352">
        <v>0.68663003273353718</v>
      </c>
      <c r="EA177" s="352">
        <v>0.68489841493890413</v>
      </c>
      <c r="EB177" s="352">
        <v>0.68505350542201215</v>
      </c>
      <c r="EC177" s="352">
        <v>0.68368089133670362</v>
      </c>
      <c r="ED177" s="352">
        <v>0.68648810511840619</v>
      </c>
      <c r="EE177" s="352">
        <v>0.69417587202449926</v>
      </c>
      <c r="EF177" s="352">
        <v>0.69725027806497686</v>
      </c>
      <c r="EG177" s="352">
        <v>0.69771573050866664</v>
      </c>
      <c r="EH177" s="352">
        <v>0.70083817899430079</v>
      </c>
      <c r="EI177" s="352">
        <v>0.70135085183744561</v>
      </c>
      <c r="EJ177" s="352">
        <v>0.70073765963652956</v>
      </c>
      <c r="EK177" s="352">
        <v>0.69999500437199502</v>
      </c>
      <c r="EL177" s="352">
        <v>0.7015091418291024</v>
      </c>
      <c r="EM177" s="352">
        <v>0.70427816785920916</v>
      </c>
      <c r="EN177" s="352">
        <v>0.70894455837525006</v>
      </c>
      <c r="EO177" s="352">
        <v>0.7075534316985771</v>
      </c>
      <c r="EP177" s="352">
        <v>0.69954070444693406</v>
      </c>
      <c r="EQ177" s="352">
        <v>0.68563810930733071</v>
      </c>
      <c r="ER177" s="352">
        <v>0.67117992902739687</v>
      </c>
      <c r="ES177" s="352">
        <v>0.6593652587207578</v>
      </c>
      <c r="ET177" s="352">
        <v>0.64864528274417288</v>
      </c>
      <c r="EU177" s="352">
        <v>0.64364676587799241</v>
      </c>
      <c r="EV177" s="352">
        <v>0.63918204398343115</v>
      </c>
      <c r="EW177" s="352">
        <v>0.63458045239026828</v>
      </c>
      <c r="EX177" s="352">
        <v>0.63409505623810092</v>
      </c>
      <c r="EY177" s="352">
        <v>0.63143849376462435</v>
      </c>
      <c r="EZ177" s="352">
        <v>0.62152961141191965</v>
      </c>
      <c r="FA177" s="352">
        <v>0.6198363424417731</v>
      </c>
      <c r="FB177" s="352">
        <v>0.62336687672604119</v>
      </c>
      <c r="FC177" s="352">
        <v>0.63152846293813392</v>
      </c>
      <c r="FD177" s="352">
        <v>0.63567554650533553</v>
      </c>
      <c r="FE177" s="352">
        <v>0.64377385546524657</v>
      </c>
      <c r="FF177" s="352">
        <v>0.64824667097024191</v>
      </c>
      <c r="FG177" s="352">
        <v>0.64645457840780585</v>
      </c>
      <c r="FH177" s="352">
        <v>0.64249286615596801</v>
      </c>
      <c r="FI177" s="352">
        <v>0.6416009821499209</v>
      </c>
      <c r="FJ177" s="352">
        <v>0.63886602804917736</v>
      </c>
      <c r="FK177" s="352">
        <v>0.64103015669225027</v>
      </c>
      <c r="FL177" s="352">
        <v>0.64231306277460842</v>
      </c>
      <c r="FM177" s="352">
        <v>0.64523529243090227</v>
      </c>
      <c r="FN177" s="352">
        <v>0.64451100080265222</v>
      </c>
      <c r="FO177" s="352">
        <v>0.63982724782870715</v>
      </c>
      <c r="FP177" s="352">
        <v>0.64006719654644906</v>
      </c>
      <c r="FQ177" s="389"/>
      <c r="FR177" s="29"/>
      <c r="FS177" s="29"/>
      <c r="FT177" s="29"/>
      <c r="FU177" s="29"/>
      <c r="FV177" s="29"/>
      <c r="FW177" s="29"/>
      <c r="FX177" s="29"/>
      <c r="FY177" s="297"/>
      <c r="FZ177" s="352"/>
      <c r="GA177" s="352"/>
      <c r="GB177" s="352"/>
      <c r="GC177" s="352"/>
      <c r="GD177" s="352"/>
      <c r="GE177" s="352"/>
      <c r="GF177" s="393"/>
      <c r="GG177" s="393"/>
      <c r="GH177" s="393"/>
      <c r="GI177" s="393"/>
      <c r="GJ177" s="393"/>
      <c r="GK177" s="393"/>
      <c r="GL177" s="393"/>
      <c r="GM177" s="393"/>
    </row>
    <row r="178" spans="1:195" ht="13.8" x14ac:dyDescent="0.3">
      <c r="A178" s="46"/>
      <c r="B178" s="21" t="s">
        <v>18</v>
      </c>
      <c r="C178" s="272">
        <v>0.74938683461516209</v>
      </c>
      <c r="D178" s="272">
        <v>0.7582737268895039</v>
      </c>
      <c r="E178" s="275">
        <v>-0.88868922743418066</v>
      </c>
      <c r="F178" s="272">
        <v>-1.171990002976433E-2</v>
      </c>
      <c r="G178" s="270"/>
      <c r="H178" s="272">
        <v>0.75470736596466415</v>
      </c>
      <c r="I178" s="275">
        <v>0.3566360924839751</v>
      </c>
      <c r="J178" s="272">
        <v>4.7254884285927723E-3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84">
        <v>0.68701217715137486</v>
      </c>
      <c r="CS178" s="284">
        <v>0.68466483829090385</v>
      </c>
      <c r="CT178" s="348">
        <v>0.68676059738872841</v>
      </c>
      <c r="CU178" s="348">
        <v>0.68882496567002893</v>
      </c>
      <c r="CV178" s="348">
        <v>0.69049005336873481</v>
      </c>
      <c r="CW178" s="348">
        <v>0.68894153968362859</v>
      </c>
      <c r="CX178" s="348">
        <v>0.68830256806499401</v>
      </c>
      <c r="CY178" s="348">
        <v>0.69392452450571607</v>
      </c>
      <c r="CZ178" s="348">
        <v>0.69565881909469285</v>
      </c>
      <c r="DA178" s="348">
        <v>0.69830228598748667</v>
      </c>
      <c r="DB178" s="348">
        <v>0.70161033926295835</v>
      </c>
      <c r="DC178" s="348">
        <v>0.70560362698501189</v>
      </c>
      <c r="DD178" s="348">
        <v>0.71045265992432671</v>
      </c>
      <c r="DE178" s="348">
        <v>0.71192986777749734</v>
      </c>
      <c r="DF178" s="348">
        <v>0.71215330079642802</v>
      </c>
      <c r="DG178" s="348">
        <v>0.71553822840315484</v>
      </c>
      <c r="DH178" s="348">
        <v>0.71831520712107755</v>
      </c>
      <c r="DI178" s="348">
        <v>0.71870470189168401</v>
      </c>
      <c r="DJ178" s="348">
        <v>0.72232728481882724</v>
      </c>
      <c r="DK178" s="348">
        <v>0.72170242499305137</v>
      </c>
      <c r="DL178" s="348">
        <v>0.72573645985324553</v>
      </c>
      <c r="DM178" s="348">
        <v>0.72799600696091316</v>
      </c>
      <c r="DN178" s="348">
        <v>0.72887033061263917</v>
      </c>
      <c r="DO178" s="348">
        <v>0.7309186101766314</v>
      </c>
      <c r="DP178" s="348">
        <v>0.73231143633046847</v>
      </c>
      <c r="DQ178" s="348">
        <v>0.73446736725770323</v>
      </c>
      <c r="DR178" s="348">
        <v>0.73592367431670347</v>
      </c>
      <c r="DS178" s="348">
        <v>0.73355867221684201</v>
      </c>
      <c r="DT178" s="348">
        <v>0.73545268594365443</v>
      </c>
      <c r="DU178" s="348">
        <v>0.74028802633592206</v>
      </c>
      <c r="DV178" s="348">
        <v>0.74081526085113447</v>
      </c>
      <c r="DW178" s="348">
        <v>0.74372373516035928</v>
      </c>
      <c r="DX178" s="348">
        <v>0.74671556591159938</v>
      </c>
      <c r="DY178" s="348">
        <v>0.75009750708337763</v>
      </c>
      <c r="DZ178" s="348">
        <v>0.74960911951405695</v>
      </c>
      <c r="EA178" s="348">
        <v>0.74808574079363743</v>
      </c>
      <c r="EB178" s="348">
        <v>0.74665176547868906</v>
      </c>
      <c r="EC178" s="348">
        <v>0.75033227100666566</v>
      </c>
      <c r="ED178" s="348">
        <v>0.75225514257178949</v>
      </c>
      <c r="EE178" s="348">
        <v>0.75460629838415916</v>
      </c>
      <c r="EF178" s="348">
        <v>0.75814812833708622</v>
      </c>
      <c r="EG178" s="348">
        <v>0.75835400629973204</v>
      </c>
      <c r="EH178" s="348">
        <v>0.76064642028967933</v>
      </c>
      <c r="EI178" s="348">
        <v>0.76181285899299389</v>
      </c>
      <c r="EJ178" s="348">
        <v>0.76250457272703798</v>
      </c>
      <c r="EK178" s="348">
        <v>0.76463518075964976</v>
      </c>
      <c r="EL178" s="348">
        <v>0.76831228492175363</v>
      </c>
      <c r="EM178" s="348">
        <v>0.77414023390676734</v>
      </c>
      <c r="EN178" s="348">
        <v>0.77773476704411004</v>
      </c>
      <c r="EO178" s="348">
        <v>0.777731241286023</v>
      </c>
      <c r="EP178" s="348">
        <v>0.77280908668918746</v>
      </c>
      <c r="EQ178" s="348">
        <v>0.76421250008205965</v>
      </c>
      <c r="ER178" s="348">
        <v>0.75470736596466415</v>
      </c>
      <c r="ES178" s="348">
        <v>0.75108878444786609</v>
      </c>
      <c r="ET178" s="348">
        <v>0.75057838708936364</v>
      </c>
      <c r="EU178" s="348">
        <v>0.75153944804587713</v>
      </c>
      <c r="EV178" s="348">
        <v>0.7513999788221889</v>
      </c>
      <c r="EW178" s="348">
        <v>0.7472955120052901</v>
      </c>
      <c r="EX178" s="348">
        <v>0.74772592769585688</v>
      </c>
      <c r="EY178" s="348">
        <v>0.74668324981151557</v>
      </c>
      <c r="EZ178" s="348">
        <v>0.73988236977138644</v>
      </c>
      <c r="FA178" s="348">
        <v>0.73988145509315861</v>
      </c>
      <c r="FB178" s="348">
        <v>0.74612808340428105</v>
      </c>
      <c r="FC178" s="348">
        <v>0.75583336897619824</v>
      </c>
      <c r="FD178" s="348">
        <v>0.7582737268895039</v>
      </c>
      <c r="FE178" s="348">
        <v>0.76219346891277273</v>
      </c>
      <c r="FF178" s="348">
        <v>0.7609546858659324</v>
      </c>
      <c r="FG178" s="348">
        <v>0.75643277689644006</v>
      </c>
      <c r="FH178" s="348">
        <v>0.75116436853547153</v>
      </c>
      <c r="FI178" s="348">
        <v>0.75420230217384621</v>
      </c>
      <c r="FJ178" s="348">
        <v>0.75081275153821181</v>
      </c>
      <c r="FK178" s="348">
        <v>0.75230841216615318</v>
      </c>
      <c r="FL178" s="348">
        <v>0.7557105937478702</v>
      </c>
      <c r="FM178" s="348">
        <v>0.75704780259086768</v>
      </c>
      <c r="FN178" s="348">
        <v>0.75667079102016321</v>
      </c>
      <c r="FO178" s="348">
        <v>0.74984239378673312</v>
      </c>
      <c r="FP178" s="348">
        <v>0.74938683461516209</v>
      </c>
      <c r="FQ178" s="389"/>
      <c r="FR178" s="23"/>
      <c r="FS178" s="23"/>
      <c r="FT178" s="23"/>
      <c r="FU178" s="23"/>
      <c r="FV178" s="23"/>
      <c r="FW178" s="23"/>
      <c r="FX178" s="23"/>
      <c r="FY178" s="294"/>
      <c r="FZ178" s="348"/>
      <c r="GA178" s="348"/>
      <c r="GB178" s="348"/>
      <c r="GC178" s="348"/>
      <c r="GD178" s="348"/>
      <c r="GE178" s="348"/>
      <c r="GF178" s="393"/>
      <c r="GG178" s="393"/>
      <c r="GH178" s="393"/>
      <c r="GI178" s="393"/>
      <c r="GJ178" s="393"/>
      <c r="GK178" s="393"/>
      <c r="GL178" s="393"/>
      <c r="GM178" s="393"/>
    </row>
    <row r="179" spans="1:195" ht="13.8" x14ac:dyDescent="0.3">
      <c r="A179" s="46"/>
      <c r="B179" s="21" t="s">
        <v>19</v>
      </c>
      <c r="C179" s="272">
        <v>0.72300327412705356</v>
      </c>
      <c r="D179" s="272">
        <v>0.70539163246820702</v>
      </c>
      <c r="E179" s="275">
        <v>1.7611641658846544</v>
      </c>
      <c r="F179" s="272">
        <v>2.4967182552509688E-2</v>
      </c>
      <c r="G179" s="270"/>
      <c r="H179" s="272">
        <v>0.72771909698419623</v>
      </c>
      <c r="I179" s="275">
        <v>-2.2327464515989215</v>
      </c>
      <c r="J179" s="272">
        <v>-3.0681432723860612E-2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84">
        <v>0.68746126445857947</v>
      </c>
      <c r="CS179" s="284">
        <v>0.682851639867742</v>
      </c>
      <c r="CT179" s="348">
        <v>0.68144810316141746</v>
      </c>
      <c r="CU179" s="348">
        <v>0.68440076522228643</v>
      </c>
      <c r="CV179" s="348">
        <v>0.6819490361580971</v>
      </c>
      <c r="CW179" s="348">
        <v>0.67464171542413343</v>
      </c>
      <c r="CX179" s="348">
        <v>0.67327060449972598</v>
      </c>
      <c r="CY179" s="348">
        <v>0.67572112817964602</v>
      </c>
      <c r="CZ179" s="348">
        <v>0.67601334455435069</v>
      </c>
      <c r="DA179" s="348">
        <v>0.68198157608170384</v>
      </c>
      <c r="DB179" s="348">
        <v>0.68130923044003122</v>
      </c>
      <c r="DC179" s="348">
        <v>0.6844858015928057</v>
      </c>
      <c r="DD179" s="348">
        <v>0.68750398763194309</v>
      </c>
      <c r="DE179" s="348">
        <v>0.68704147306934316</v>
      </c>
      <c r="DF179" s="348">
        <v>0.68890494394146884</v>
      </c>
      <c r="DG179" s="348">
        <v>0.69174257351689394</v>
      </c>
      <c r="DH179" s="348">
        <v>0.69568671382391045</v>
      </c>
      <c r="DI179" s="348">
        <v>0.70315110889504207</v>
      </c>
      <c r="DJ179" s="348">
        <v>0.70247912058208062</v>
      </c>
      <c r="DK179" s="348">
        <v>0.70120444832442652</v>
      </c>
      <c r="DL179" s="348">
        <v>0.70537431348407387</v>
      </c>
      <c r="DM179" s="348">
        <v>0.70486748066331462</v>
      </c>
      <c r="DN179" s="348">
        <v>0.70698061497928355</v>
      </c>
      <c r="DO179" s="348">
        <v>0.70530126784313751</v>
      </c>
      <c r="DP179" s="348">
        <v>0.70414341808521319</v>
      </c>
      <c r="DQ179" s="348">
        <v>0.70903367780127635</v>
      </c>
      <c r="DR179" s="348">
        <v>0.70919013362430749</v>
      </c>
      <c r="DS179" s="348">
        <v>0.70260659653450186</v>
      </c>
      <c r="DT179" s="348">
        <v>0.7058567828710467</v>
      </c>
      <c r="DU179" s="348">
        <v>0.71027369238196181</v>
      </c>
      <c r="DV179" s="348">
        <v>0.71509079792853447</v>
      </c>
      <c r="DW179" s="348">
        <v>0.72094628013303408</v>
      </c>
      <c r="DX179" s="348">
        <v>0.72407580091873469</v>
      </c>
      <c r="DY179" s="348">
        <v>0.73123356328510325</v>
      </c>
      <c r="DZ179" s="348">
        <v>0.72979331964200111</v>
      </c>
      <c r="EA179" s="348">
        <v>0.72942801139842639</v>
      </c>
      <c r="EB179" s="348">
        <v>0.73371114472293353</v>
      </c>
      <c r="EC179" s="348">
        <v>0.73134009551574819</v>
      </c>
      <c r="ED179" s="348">
        <v>0.73358182292500118</v>
      </c>
      <c r="EE179" s="348">
        <v>0.74122785683743442</v>
      </c>
      <c r="EF179" s="348">
        <v>0.74439235194773179</v>
      </c>
      <c r="EG179" s="348">
        <v>0.74623456559303625</v>
      </c>
      <c r="EH179" s="348">
        <v>0.74658666688107855</v>
      </c>
      <c r="EI179" s="348">
        <v>0.74620315213863897</v>
      </c>
      <c r="EJ179" s="348">
        <v>0.74395768225849979</v>
      </c>
      <c r="EK179" s="348">
        <v>0.23548774980954473</v>
      </c>
      <c r="EL179" s="348">
        <v>0.74350124197877054</v>
      </c>
      <c r="EM179" s="348">
        <v>0.74607644868638823</v>
      </c>
      <c r="EN179" s="348">
        <v>0.75231916465593796</v>
      </c>
      <c r="EO179" s="348">
        <v>0.75568154921124497</v>
      </c>
      <c r="EP179" s="348">
        <v>0.75074768405904579</v>
      </c>
      <c r="EQ179" s="348">
        <v>0.74312964313752994</v>
      </c>
      <c r="ER179" s="348">
        <v>0.72771909698419623</v>
      </c>
      <c r="ES179" s="348">
        <v>0.7141620154523215</v>
      </c>
      <c r="ET179" s="348">
        <v>0.70511200423093345</v>
      </c>
      <c r="EU179" s="348">
        <v>0.70433594738744509</v>
      </c>
      <c r="EV179" s="348">
        <v>0.70278786828426598</v>
      </c>
      <c r="EW179" s="348">
        <v>0.70186128956049221</v>
      </c>
      <c r="EX179" s="348">
        <v>0.70433128473944639</v>
      </c>
      <c r="EY179" s="348">
        <v>0.70340519487524256</v>
      </c>
      <c r="EZ179" s="348">
        <v>0.69372268866157794</v>
      </c>
      <c r="FA179" s="348">
        <v>0.6878745663860707</v>
      </c>
      <c r="FB179" s="348">
        <v>0.69181352699617482</v>
      </c>
      <c r="FC179" s="348">
        <v>0.69871289245724111</v>
      </c>
      <c r="FD179" s="348">
        <v>0.70539163246820702</v>
      </c>
      <c r="FE179" s="348">
        <v>0.71642979558704123</v>
      </c>
      <c r="FF179" s="348">
        <v>0.72457164154754528</v>
      </c>
      <c r="FG179" s="348">
        <v>0.72307335201366685</v>
      </c>
      <c r="FH179" s="348">
        <v>0.72002705966700631</v>
      </c>
      <c r="FI179" s="348">
        <v>0.71633327300019689</v>
      </c>
      <c r="FJ179" s="348">
        <v>0.7143740315016186</v>
      </c>
      <c r="FK179" s="348">
        <v>0.71952623675445082</v>
      </c>
      <c r="FL179" s="348">
        <v>0.72164835491531465</v>
      </c>
      <c r="FM179" s="348">
        <v>0.72472849989495725</v>
      </c>
      <c r="FN179" s="348">
        <v>0.72349027857551984</v>
      </c>
      <c r="FO179" s="348">
        <v>0.72110414601140138</v>
      </c>
      <c r="FP179" s="348">
        <v>0.72300327412705356</v>
      </c>
      <c r="FQ179" s="389"/>
      <c r="FR179" s="23"/>
      <c r="FS179" s="23"/>
      <c r="FT179" s="23"/>
      <c r="FU179" s="23"/>
      <c r="FV179" s="23"/>
      <c r="FW179" s="23"/>
      <c r="FX179" s="23"/>
      <c r="FY179" s="294"/>
      <c r="FZ179" s="348"/>
      <c r="GA179" s="348"/>
      <c r="GB179" s="348"/>
      <c r="GC179" s="348"/>
      <c r="GD179" s="348"/>
      <c r="GE179" s="348"/>
      <c r="GF179" s="393"/>
      <c r="GG179" s="393"/>
      <c r="GH179" s="393"/>
      <c r="GI179" s="393"/>
      <c r="GJ179" s="393"/>
      <c r="GK179" s="393"/>
      <c r="GL179" s="393"/>
      <c r="GM179" s="393"/>
    </row>
    <row r="180" spans="1:195" ht="13.8" x14ac:dyDescent="0.3">
      <c r="A180" s="46"/>
      <c r="B180" s="21" t="s">
        <v>20</v>
      </c>
      <c r="C180" s="272">
        <v>0.46224255361470351</v>
      </c>
      <c r="D180" s="272">
        <v>0.4632583490214478</v>
      </c>
      <c r="E180" s="275">
        <v>-0.10157954067442909</v>
      </c>
      <c r="F180" s="272">
        <v>-2.1927190495108851E-3</v>
      </c>
      <c r="G180" s="270"/>
      <c r="H180" s="272">
        <v>0.54115649241687191</v>
      </c>
      <c r="I180" s="275">
        <v>-7.7898143395424118</v>
      </c>
      <c r="J180" s="272">
        <v>-0.14394753548556974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84">
        <v>0.62650244879798711</v>
      </c>
      <c r="CS180" s="284">
        <v>0.62136073030195138</v>
      </c>
      <c r="CT180" s="348">
        <v>0.61346351224184037</v>
      </c>
      <c r="CU180" s="348">
        <v>0.61057727248144744</v>
      </c>
      <c r="CV180" s="348">
        <v>0.61036777208049042</v>
      </c>
      <c r="CW180" s="348">
        <v>0.60793327327670577</v>
      </c>
      <c r="CX180" s="348">
        <v>0.60649202806036562</v>
      </c>
      <c r="CY180" s="348">
        <v>0.59995487007681603</v>
      </c>
      <c r="CZ180" s="348">
        <v>0.59765033730588224</v>
      </c>
      <c r="DA180" s="348">
        <v>0.60161822380761276</v>
      </c>
      <c r="DB180" s="348">
        <v>0.59776398881558634</v>
      </c>
      <c r="DC180" s="348">
        <v>0.59389465134077035</v>
      </c>
      <c r="DD180" s="348">
        <v>0.58631032016819418</v>
      </c>
      <c r="DE180" s="348">
        <v>0.58374430113553877</v>
      </c>
      <c r="DF180" s="348">
        <v>0.58041300371785998</v>
      </c>
      <c r="DG180" s="348">
        <v>0.58052619301038733</v>
      </c>
      <c r="DH180" s="348">
        <v>0.57963586159745362</v>
      </c>
      <c r="DI180" s="348">
        <v>0.57846140498000398</v>
      </c>
      <c r="DJ180" s="348">
        <v>0.57750380921521838</v>
      </c>
      <c r="DK180" s="348">
        <v>0.58258147173297414</v>
      </c>
      <c r="DL180" s="348">
        <v>0.58495907741816278</v>
      </c>
      <c r="DM180" s="348">
        <v>0.58438372408130124</v>
      </c>
      <c r="DN180" s="348">
        <v>0.58887701850292129</v>
      </c>
      <c r="DO180" s="348">
        <v>0.59156339044890482</v>
      </c>
      <c r="DP180" s="348">
        <v>0.59416368151342991</v>
      </c>
      <c r="DQ180" s="348">
        <v>0.59735058979474287</v>
      </c>
      <c r="DR180" s="348">
        <v>0.59973288348131437</v>
      </c>
      <c r="DS180" s="348">
        <v>0.59483198728552189</v>
      </c>
      <c r="DT180" s="348">
        <v>0.59427090330566701</v>
      </c>
      <c r="DU180" s="348">
        <v>0.59475610170291615</v>
      </c>
      <c r="DV180" s="348">
        <v>0.59356848188946554</v>
      </c>
      <c r="DW180" s="348">
        <v>0.59410968620886684</v>
      </c>
      <c r="DX180" s="348">
        <v>0.59367527877729354</v>
      </c>
      <c r="DY180" s="348">
        <v>0.59373529702024164</v>
      </c>
      <c r="DZ180" s="348">
        <v>0.58897428218318193</v>
      </c>
      <c r="EA180" s="348">
        <v>0.58648087820557582</v>
      </c>
      <c r="EB180" s="348">
        <v>0.58456504222450145</v>
      </c>
      <c r="EC180" s="348">
        <v>0.58052427891831759</v>
      </c>
      <c r="ED180" s="348">
        <v>0.58432553557667621</v>
      </c>
      <c r="EE180" s="348">
        <v>0.59663031748154516</v>
      </c>
      <c r="EF180" s="348">
        <v>0.599208640380265</v>
      </c>
      <c r="EG180" s="348">
        <v>0.59830168800244099</v>
      </c>
      <c r="EH180" s="348">
        <v>0.60483795882395686</v>
      </c>
      <c r="EI180" s="348">
        <v>0.60585545349617675</v>
      </c>
      <c r="EJ180" s="348">
        <v>0.60617083479429468</v>
      </c>
      <c r="EK180" s="348">
        <v>0.60408136770757248</v>
      </c>
      <c r="EL180" s="348">
        <v>0.60347789628104653</v>
      </c>
      <c r="EM180" s="348">
        <v>0.60305873446860103</v>
      </c>
      <c r="EN180" s="348">
        <v>0.60597447542734817</v>
      </c>
      <c r="EO180" s="348">
        <v>0.59729098646722689</v>
      </c>
      <c r="EP180" s="348">
        <v>0.58362922690715913</v>
      </c>
      <c r="EQ180" s="348">
        <v>0.55832572111571155</v>
      </c>
      <c r="ER180" s="348">
        <v>0.54115649241687191</v>
      </c>
      <c r="ES180" s="348">
        <v>0.52495326962461941</v>
      </c>
      <c r="ET180" s="348">
        <v>0.50481509869065222</v>
      </c>
      <c r="EU180" s="348">
        <v>0.49065904860169524</v>
      </c>
      <c r="EV180" s="348">
        <v>0.47951352290474913</v>
      </c>
      <c r="EW180" s="348">
        <v>0.47105705198348163</v>
      </c>
      <c r="EX180" s="348">
        <v>0.46732235350205226</v>
      </c>
      <c r="EY180" s="348">
        <v>0.46198677144863692</v>
      </c>
      <c r="EZ180" s="348">
        <v>0.44987909656956099</v>
      </c>
      <c r="FA180" s="348">
        <v>0.45176655531269905</v>
      </c>
      <c r="FB180" s="348">
        <v>0.45278614918766169</v>
      </c>
      <c r="FC180" s="348">
        <v>0.46088075095901249</v>
      </c>
      <c r="FD180" s="348">
        <v>0.4632583490214478</v>
      </c>
      <c r="FE180" s="348">
        <v>0.47110250663586722</v>
      </c>
      <c r="FF180" s="348">
        <v>0.47593759819359549</v>
      </c>
      <c r="FG180" s="348">
        <v>0.47555382461843121</v>
      </c>
      <c r="FH180" s="348">
        <v>0.47139072551961714</v>
      </c>
      <c r="FI180" s="348">
        <v>0.47008629939170715</v>
      </c>
      <c r="FJ180" s="348">
        <v>0.46702656817126603</v>
      </c>
      <c r="FK180" s="348">
        <v>0.46648649605452541</v>
      </c>
      <c r="FL180" s="348">
        <v>0.46501319672461561</v>
      </c>
      <c r="FM180" s="348">
        <v>0.46870362312960834</v>
      </c>
      <c r="FN180" s="348">
        <v>0.4679863586090689</v>
      </c>
      <c r="FO180" s="348">
        <v>0.46271175851471141</v>
      </c>
      <c r="FP180" s="348">
        <v>0.46224255361470351</v>
      </c>
      <c r="FQ180" s="389"/>
      <c r="FR180" s="23"/>
      <c r="FS180" s="23"/>
      <c r="FT180" s="23"/>
      <c r="FU180" s="23"/>
      <c r="FV180" s="23"/>
      <c r="FW180" s="23"/>
      <c r="FX180" s="23"/>
      <c r="FY180" s="294"/>
      <c r="FZ180" s="348"/>
      <c r="GA180" s="348"/>
      <c r="GB180" s="348"/>
      <c r="GC180" s="348"/>
      <c r="GD180" s="348"/>
      <c r="GE180" s="348"/>
      <c r="GF180" s="393"/>
      <c r="GG180" s="393"/>
      <c r="GH180" s="393"/>
      <c r="GI180" s="393"/>
      <c r="GJ180" s="393"/>
      <c r="GK180" s="393"/>
      <c r="GL180" s="393"/>
      <c r="GM180" s="393"/>
    </row>
    <row r="181" spans="1:195" ht="14.4" x14ac:dyDescent="0.3">
      <c r="A181" s="46"/>
      <c r="B181" s="24"/>
      <c r="C181" s="268"/>
      <c r="D181" s="268"/>
      <c r="E181" s="280" t="s">
        <v>388</v>
      </c>
      <c r="F181" s="268"/>
      <c r="G181" s="268"/>
      <c r="H181" s="268"/>
      <c r="I181" s="280" t="s">
        <v>388</v>
      </c>
      <c r="J181" s="268"/>
      <c r="K181" s="41">
        <v>0</v>
      </c>
      <c r="CR181" s="281"/>
      <c r="CS181" s="281"/>
      <c r="CT181" s="319"/>
      <c r="CU181" s="319"/>
      <c r="CV181" s="319"/>
      <c r="CW181" s="319"/>
      <c r="CX181" s="319"/>
      <c r="CY181" s="319"/>
      <c r="CZ181" s="319"/>
      <c r="DA181" s="319"/>
      <c r="DB181" s="319"/>
      <c r="DC181" s="319"/>
      <c r="DD181" s="319"/>
      <c r="DE181" s="319"/>
      <c r="DF181" s="319"/>
      <c r="DG181" s="319"/>
      <c r="DH181" s="319"/>
      <c r="DI181" s="319"/>
      <c r="DJ181" s="319"/>
      <c r="DK181" s="319"/>
      <c r="DL181" s="319"/>
      <c r="DM181" s="319"/>
      <c r="DN181" s="319"/>
      <c r="DO181" s="319"/>
      <c r="DP181" s="319"/>
      <c r="DQ181" s="319"/>
      <c r="DR181" s="319"/>
      <c r="DS181" s="319"/>
      <c r="DT181" s="319"/>
      <c r="DU181" s="319"/>
      <c r="DV181" s="319"/>
      <c r="DW181" s="319"/>
      <c r="DX181" s="319"/>
      <c r="DY181" s="319"/>
      <c r="DZ181" s="319"/>
      <c r="EA181" s="319"/>
      <c r="EB181" s="319"/>
      <c r="EC181" s="319"/>
      <c r="ED181" s="319"/>
      <c r="EE181" s="319"/>
      <c r="EF181" s="319"/>
      <c r="EG181" s="319"/>
      <c r="EH181" s="319"/>
      <c r="EI181" s="319"/>
      <c r="EJ181" s="319"/>
      <c r="EK181" s="319"/>
      <c r="EL181" s="319"/>
      <c r="EM181" s="319"/>
      <c r="EN181" s="319"/>
      <c r="EO181" s="319"/>
      <c r="EP181" s="400"/>
      <c r="EQ181" s="400"/>
      <c r="ER181" s="400"/>
      <c r="ES181" s="400"/>
      <c r="ET181" s="400"/>
      <c r="EU181" s="400"/>
      <c r="EV181" s="400"/>
      <c r="EW181" s="400"/>
      <c r="EX181" s="400"/>
      <c r="EY181" s="400"/>
      <c r="EZ181" s="400"/>
      <c r="FA181" s="400"/>
      <c r="FB181" s="400"/>
      <c r="FC181" s="400"/>
      <c r="FD181" s="400"/>
      <c r="FE181" s="400"/>
      <c r="FF181" s="400"/>
      <c r="FG181" s="400"/>
      <c r="FH181" s="400"/>
      <c r="FI181" s="400"/>
      <c r="FJ181" s="400"/>
      <c r="FK181" s="400"/>
      <c r="FL181" s="400"/>
      <c r="FM181" s="400"/>
      <c r="FN181" s="400"/>
      <c r="FO181" s="400"/>
      <c r="FP181" s="400"/>
      <c r="FQ181" s="389"/>
      <c r="FR181" s="408"/>
      <c r="FS181" s="408"/>
      <c r="FT181" s="408"/>
      <c r="FU181" s="408"/>
      <c r="FV181" s="408"/>
      <c r="FW181" s="408"/>
      <c r="FX181" s="408"/>
      <c r="FY181" s="408"/>
      <c r="FZ181" s="408"/>
      <c r="GA181" s="408"/>
      <c r="GB181" s="408"/>
      <c r="GC181" s="404"/>
      <c r="GD181" s="404"/>
      <c r="GE181" s="404"/>
      <c r="GF181" s="393"/>
      <c r="GG181" s="393"/>
      <c r="GH181" s="393"/>
      <c r="GI181" s="393"/>
      <c r="GJ181" s="393"/>
      <c r="GK181" s="393"/>
      <c r="GL181" s="393"/>
      <c r="GM181" s="393"/>
    </row>
    <row r="182" spans="1:195" ht="14.4" x14ac:dyDescent="0.3">
      <c r="A182" s="46"/>
      <c r="B182" s="42" t="s">
        <v>54</v>
      </c>
      <c r="C182" s="276">
        <v>0.62548246524114248</v>
      </c>
      <c r="D182" s="276">
        <v>0.62756555724681795</v>
      </c>
      <c r="E182" s="273">
        <v>-0.20830920056754687</v>
      </c>
      <c r="F182" s="276">
        <v>-3.3193217531155882E-3</v>
      </c>
      <c r="G182" s="268"/>
      <c r="H182" s="276">
        <v>0.61355259553248054</v>
      </c>
      <c r="I182" s="273">
        <v>1.4012961714337413</v>
      </c>
      <c r="J182" s="276">
        <v>2.2839055390477259E-2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287">
        <v>0.64374051616408012</v>
      </c>
      <c r="CS182" s="287">
        <v>0.69581751913776668</v>
      </c>
      <c r="CT182" s="352">
        <v>0.66846050042559235</v>
      </c>
      <c r="CU182" s="352">
        <v>0.67053510066407562</v>
      </c>
      <c r="CV182" s="352">
        <v>0.62171429240067566</v>
      </c>
      <c r="CW182" s="352">
        <v>0.62101549742611373</v>
      </c>
      <c r="CX182" s="352">
        <v>0.64711087073260543</v>
      </c>
      <c r="CY182" s="352">
        <v>0.65327438033082086</v>
      </c>
      <c r="CZ182" s="352">
        <v>0.66222274064974052</v>
      </c>
      <c r="DA182" s="352">
        <v>0.68232776238481962</v>
      </c>
      <c r="DB182" s="352">
        <v>0.71578801879523746</v>
      </c>
      <c r="DC182" s="352">
        <v>0.70271026260173164</v>
      </c>
      <c r="DD182" s="352">
        <v>0.64962778313763647</v>
      </c>
      <c r="DE182" s="352">
        <v>0.69960759510293091</v>
      </c>
      <c r="DF182" s="352">
        <v>0.66639982853235513</v>
      </c>
      <c r="DG182" s="352">
        <v>0.6650756182909856</v>
      </c>
      <c r="DH182" s="352">
        <v>0.64492297425943435</v>
      </c>
      <c r="DI182" s="352">
        <v>0.68220364040319514</v>
      </c>
      <c r="DJ182" s="352">
        <v>0.65474992747971439</v>
      </c>
      <c r="DK182" s="352">
        <v>0.66281460520747992</v>
      </c>
      <c r="DL182" s="352">
        <v>0.70261530910085312</v>
      </c>
      <c r="DM182" s="352">
        <v>0.67954931595916057</v>
      </c>
      <c r="DN182" s="352">
        <v>0.74553860563829266</v>
      </c>
      <c r="DO182" s="352">
        <v>0.7156069147091475</v>
      </c>
      <c r="DP182" s="352">
        <v>0.65271211565364218</v>
      </c>
      <c r="DQ182" s="352">
        <v>0.72617415616237946</v>
      </c>
      <c r="DR182" s="352">
        <v>0.68442983276322233</v>
      </c>
      <c r="DS182" s="352">
        <v>0.6076132258448701</v>
      </c>
      <c r="DT182" s="352">
        <v>0.65943290812451505</v>
      </c>
      <c r="DU182" s="352">
        <v>0.67773113201648005</v>
      </c>
      <c r="DV182" s="352">
        <v>0.66950956024771047</v>
      </c>
      <c r="DW182" s="352">
        <v>0.69259607988119043</v>
      </c>
      <c r="DX182" s="352">
        <v>0.73515612364812499</v>
      </c>
      <c r="DY182" s="352">
        <v>0.73546521419111854</v>
      </c>
      <c r="DZ182" s="352">
        <v>0.73231480183489683</v>
      </c>
      <c r="EA182" s="352">
        <v>0.69573947855963514</v>
      </c>
      <c r="EB182" s="352">
        <v>0.65931773719642894</v>
      </c>
      <c r="EC182" s="352">
        <v>0.70450484264837265</v>
      </c>
      <c r="ED182" s="352">
        <v>0.71275180401042915</v>
      </c>
      <c r="EE182" s="352">
        <v>0.70399179154292069</v>
      </c>
      <c r="EF182" s="352">
        <v>0.70113082912477365</v>
      </c>
      <c r="EG182" s="352">
        <v>0.67796258636659434</v>
      </c>
      <c r="EH182" s="352">
        <v>0.70808683267805173</v>
      </c>
      <c r="EI182" s="352">
        <v>0.69506738732406048</v>
      </c>
      <c r="EJ182" s="352">
        <v>0.70992287546825605</v>
      </c>
      <c r="EK182" s="352">
        <v>0.72792900400015992</v>
      </c>
      <c r="EL182" s="352">
        <v>0.72121891722144604</v>
      </c>
      <c r="EM182" s="352">
        <v>0.72379473573265407</v>
      </c>
      <c r="EN182" s="352">
        <v>0.71462076830086307</v>
      </c>
      <c r="EO182" s="352">
        <v>0.70160344070324476</v>
      </c>
      <c r="EP182" s="352">
        <v>0.60992284067995306</v>
      </c>
      <c r="EQ182" s="352">
        <v>0.51759167019407482</v>
      </c>
      <c r="ER182" s="352">
        <v>0.53720677111071591</v>
      </c>
      <c r="ES182" s="352">
        <v>0.55219958648041745</v>
      </c>
      <c r="ET182" s="352">
        <v>0.6046094590942388</v>
      </c>
      <c r="EU182" s="352">
        <v>0.64249284434646681</v>
      </c>
      <c r="EV182" s="352">
        <v>0.66927752029630017</v>
      </c>
      <c r="EW182" s="352">
        <v>0.67647834616093483</v>
      </c>
      <c r="EX182" s="352">
        <v>0.74203631001609127</v>
      </c>
      <c r="EY182" s="352">
        <v>0.7136782133278653</v>
      </c>
      <c r="EZ182" s="352">
        <v>0.61822098460536157</v>
      </c>
      <c r="FA182" s="352">
        <v>0.67103586094188483</v>
      </c>
      <c r="FB182" s="352">
        <v>0.65016180988401973</v>
      </c>
      <c r="FC182" s="352">
        <v>0.62215773817417575</v>
      </c>
      <c r="FD182" s="352">
        <v>0.58487181213941453</v>
      </c>
      <c r="FE182" s="352">
        <v>0.63916036616639726</v>
      </c>
      <c r="FF182" s="352">
        <v>0.63653625202999109</v>
      </c>
      <c r="FG182" s="352">
        <v>0.62977524685775566</v>
      </c>
      <c r="FH182" s="352">
        <v>0.62257334911117501</v>
      </c>
      <c r="FI182" s="352">
        <v>0.66811908860801483</v>
      </c>
      <c r="FJ182" s="352">
        <v>0.68044212345167432</v>
      </c>
      <c r="FK182" s="352">
        <v>0.7193747041396501</v>
      </c>
      <c r="FL182" s="352">
        <v>0.61667793966969109</v>
      </c>
      <c r="FM182" s="352">
        <v>0.70828857787018551</v>
      </c>
      <c r="FN182" s="352">
        <v>0.63195569892439918</v>
      </c>
      <c r="FO182" s="352">
        <v>0.59115590514115179</v>
      </c>
      <c r="FP182" s="352">
        <v>0.59211905586213998</v>
      </c>
      <c r="FQ182" s="389"/>
      <c r="FR182" s="29">
        <v>0.60194766757371909</v>
      </c>
      <c r="FS182" s="29">
        <v>0.58551904712311587</v>
      </c>
      <c r="FT182" s="29">
        <v>0.59105774852822524</v>
      </c>
      <c r="FU182" s="29">
        <v>0.60971014405901303</v>
      </c>
      <c r="FV182" s="29">
        <v>0.64126738020128193</v>
      </c>
      <c r="FW182" s="29">
        <v>0.65428392257446999</v>
      </c>
      <c r="FX182" s="29">
        <v>0.66804062521075158</v>
      </c>
      <c r="FY182" s="297">
        <v>0.66444490470577189</v>
      </c>
      <c r="FZ182" s="352">
        <v>0.68046116121510825</v>
      </c>
      <c r="GA182" s="352">
        <v>0.68892221855100266</v>
      </c>
      <c r="GB182" s="352">
        <v>0.70399061776866345</v>
      </c>
      <c r="GC182" s="352">
        <v>0.6390429101259113</v>
      </c>
      <c r="GD182" s="352">
        <f>'EDE''s'!C182</f>
        <v>0.62548246524114248</v>
      </c>
      <c r="GE182" s="352">
        <f>'EDE''s'!D182</f>
        <v>0.62756555724681795</v>
      </c>
      <c r="GF182" s="393"/>
      <c r="GG182" s="393"/>
      <c r="GH182" s="393"/>
      <c r="GI182" s="393"/>
      <c r="GJ182" s="393"/>
      <c r="GK182" s="393"/>
      <c r="GL182" s="393"/>
      <c r="GM182" s="393"/>
    </row>
    <row r="183" spans="1:195" ht="14.4" x14ac:dyDescent="0.3">
      <c r="A183" s="46"/>
      <c r="B183" s="21" t="s">
        <v>18</v>
      </c>
      <c r="C183" s="272">
        <v>0.72587495468873797</v>
      </c>
      <c r="D183" s="272">
        <v>0.74385158848672739</v>
      </c>
      <c r="E183" s="275">
        <v>-1.7976633797989416</v>
      </c>
      <c r="F183" s="272">
        <v>-2.4166962975182484E-2</v>
      </c>
      <c r="G183" s="268"/>
      <c r="H183" s="272">
        <v>0.69664828816480262</v>
      </c>
      <c r="I183" s="275">
        <v>4.7203300321924768</v>
      </c>
      <c r="J183" s="272">
        <v>6.7757720967453403E-2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84">
        <v>0.66616096089950494</v>
      </c>
      <c r="CS183" s="284">
        <v>0.70921525307144362</v>
      </c>
      <c r="CT183" s="348">
        <v>0.69921934019624998</v>
      </c>
      <c r="CU183" s="348">
        <v>0.70835535875112576</v>
      </c>
      <c r="CV183" s="348">
        <v>0.65300597503438262</v>
      </c>
      <c r="CW183" s="348">
        <v>0.672713605790344</v>
      </c>
      <c r="CX183" s="348">
        <v>0.6708411860571919</v>
      </c>
      <c r="CY183" s="348">
        <v>0.71675015762709604</v>
      </c>
      <c r="CZ183" s="348">
        <v>0.71073869367249365</v>
      </c>
      <c r="DA183" s="348">
        <v>0.7436642947582125</v>
      </c>
      <c r="DB183" s="348">
        <v>0.79417531649026674</v>
      </c>
      <c r="DC183" s="348">
        <v>0.77832140600925892</v>
      </c>
      <c r="DD183" s="348">
        <v>0.74117887797345328</v>
      </c>
      <c r="DE183" s="348">
        <v>0.72257921982038731</v>
      </c>
      <c r="DF183" s="348">
        <v>0.70063793778147965</v>
      </c>
      <c r="DG183" s="348">
        <v>0.69792380772593787</v>
      </c>
      <c r="DH183" s="348">
        <v>0.68150605559712163</v>
      </c>
      <c r="DI183" s="348">
        <v>0.74508144422922751</v>
      </c>
      <c r="DJ183" s="348">
        <v>0.71001479779819632</v>
      </c>
      <c r="DK183" s="348">
        <v>0.71033269078095473</v>
      </c>
      <c r="DL183" s="348">
        <v>0.75639271830271637</v>
      </c>
      <c r="DM183" s="348">
        <v>0.72342075878307355</v>
      </c>
      <c r="DN183" s="348">
        <v>0.7999113018117614</v>
      </c>
      <c r="DO183" s="348">
        <v>0.80321357629402668</v>
      </c>
      <c r="DP183" s="348">
        <v>0.7581662206330505</v>
      </c>
      <c r="DQ183" s="348">
        <v>0.75786273311702723</v>
      </c>
      <c r="DR183" s="348">
        <v>0.72188696062910218</v>
      </c>
      <c r="DS183" s="348">
        <v>0.66628043581083141</v>
      </c>
      <c r="DT183" s="348">
        <v>0.70683603431520536</v>
      </c>
      <c r="DU183" s="348">
        <v>0.73047277915778286</v>
      </c>
      <c r="DV183" s="348">
        <v>0.71726493917355949</v>
      </c>
      <c r="DW183" s="348">
        <v>0.74186083667594294</v>
      </c>
      <c r="DX183" s="348">
        <v>0.81465309022880039</v>
      </c>
      <c r="DY183" s="348">
        <v>0.80889589560078767</v>
      </c>
      <c r="DZ183" s="348">
        <v>0.79103757853709644</v>
      </c>
      <c r="EA183" s="348">
        <v>0.78336946835410226</v>
      </c>
      <c r="EB183" s="348">
        <v>0.73889191827791068</v>
      </c>
      <c r="EC183" s="348">
        <v>0.80705950887255928</v>
      </c>
      <c r="ED183" s="348">
        <v>0.74872133585922085</v>
      </c>
      <c r="EE183" s="348">
        <v>0.69193031795487492</v>
      </c>
      <c r="EF183" s="348">
        <v>0.76217009940614677</v>
      </c>
      <c r="EG183" s="348">
        <v>0.7329650517091516</v>
      </c>
      <c r="EH183" s="348">
        <v>0.74346756084084553</v>
      </c>
      <c r="EI183" s="348">
        <v>0.75487806751081654</v>
      </c>
      <c r="EJ183" s="348">
        <v>0.79544784534673196</v>
      </c>
      <c r="EK183" s="348">
        <v>0.83407276391663943</v>
      </c>
      <c r="EL183" s="348">
        <v>0.83467739668161745</v>
      </c>
      <c r="EM183" s="348">
        <v>0.84749960727973705</v>
      </c>
      <c r="EN183" s="348">
        <v>0.78458520968435608</v>
      </c>
      <c r="EO183" s="348">
        <v>0.8044759150080103</v>
      </c>
      <c r="EP183" s="348">
        <v>0.6781916301205726</v>
      </c>
      <c r="EQ183" s="348">
        <v>0.58801240461999171</v>
      </c>
      <c r="ER183" s="348">
        <v>0.6425799443748762</v>
      </c>
      <c r="ES183" s="348">
        <v>0.69328969068759883</v>
      </c>
      <c r="ET183" s="348">
        <v>0.74386982579942906</v>
      </c>
      <c r="EU183" s="348">
        <v>0.76831844816940265</v>
      </c>
      <c r="EV183" s="348">
        <v>0.79987754465015215</v>
      </c>
      <c r="EW183" s="348">
        <v>0.77058406624184117</v>
      </c>
      <c r="EX183" s="348">
        <v>0.8931914131958355</v>
      </c>
      <c r="EY183" s="348">
        <v>0.8517102361260116</v>
      </c>
      <c r="EZ183" s="348">
        <v>0.78961509473827884</v>
      </c>
      <c r="FA183" s="348">
        <v>0.80381533059220489</v>
      </c>
      <c r="FB183" s="348">
        <v>0.75638724914617006</v>
      </c>
      <c r="FC183" s="348">
        <v>0.70831606381251166</v>
      </c>
      <c r="FD183" s="348">
        <v>0.678914631712771</v>
      </c>
      <c r="FE183" s="348">
        <v>0.7404098072518922</v>
      </c>
      <c r="FF183" s="348">
        <v>0.73143376813746375</v>
      </c>
      <c r="FG183" s="348">
        <v>0.72137820807551356</v>
      </c>
      <c r="FH183" s="348">
        <v>0.73492778322044472</v>
      </c>
      <c r="FI183" s="348">
        <v>0.82038621664206934</v>
      </c>
      <c r="FJ183" s="348">
        <v>0.78771674046508944</v>
      </c>
      <c r="FK183" s="348">
        <v>0.8575562756718319</v>
      </c>
      <c r="FL183" s="348">
        <v>0.74457162580070291</v>
      </c>
      <c r="FM183" s="348">
        <v>0.82568196497461599</v>
      </c>
      <c r="FN183" s="348">
        <v>0.74635562628707852</v>
      </c>
      <c r="FO183" s="348">
        <v>0.65157407562616876</v>
      </c>
      <c r="FP183" s="348">
        <v>0.67976011341904974</v>
      </c>
      <c r="FQ183" s="389"/>
      <c r="FR183" s="23">
        <v>0.62470108858537032</v>
      </c>
      <c r="FS183" s="23">
        <v>0.57994912903332185</v>
      </c>
      <c r="FT183" s="23">
        <v>0.56436666578190764</v>
      </c>
      <c r="FU183" s="23">
        <v>0.56979791785915856</v>
      </c>
      <c r="FV183" s="23">
        <v>0.6245682997893629</v>
      </c>
      <c r="FW183" s="23">
        <v>0.65646676365507795</v>
      </c>
      <c r="FX183" s="23">
        <v>0.68149478934436536</v>
      </c>
      <c r="FY183" s="294">
        <v>0.70922969091825394</v>
      </c>
      <c r="FZ183" s="348">
        <v>0.73251986711967088</v>
      </c>
      <c r="GA183" s="348">
        <v>0.74998525068312571</v>
      </c>
      <c r="GB183" s="348">
        <v>0.77409338428274699</v>
      </c>
      <c r="GC183" s="348">
        <v>0.75215311137231911</v>
      </c>
      <c r="GD183" s="348">
        <f>'EDE''s'!C183</f>
        <v>0.72587495468873797</v>
      </c>
      <c r="GE183" s="348">
        <f>'EDE''s'!D183</f>
        <v>0.74385158848672739</v>
      </c>
      <c r="GF183" s="393"/>
      <c r="GG183" s="393"/>
      <c r="GH183" s="393"/>
      <c r="GI183" s="393"/>
      <c r="GJ183" s="393"/>
      <c r="GK183" s="393"/>
      <c r="GL183" s="393"/>
      <c r="GM183" s="393"/>
    </row>
    <row r="184" spans="1:195" ht="14.4" x14ac:dyDescent="0.3">
      <c r="A184" s="46"/>
      <c r="B184" s="21" t="s">
        <v>19</v>
      </c>
      <c r="C184" s="272">
        <v>0.71487244698811225</v>
      </c>
      <c r="D184" s="272">
        <v>0.70129172125090533</v>
      </c>
      <c r="E184" s="275">
        <v>1.3580725737206922</v>
      </c>
      <c r="F184" s="272">
        <v>1.9365301665022885E-2</v>
      </c>
      <c r="G184" s="268"/>
      <c r="H184" s="272">
        <v>0.69961593907620212</v>
      </c>
      <c r="I184" s="275">
        <v>0.16757821747032109</v>
      </c>
      <c r="J184" s="272">
        <v>2.3952887307227069E-3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84">
        <v>0.63120704410405015</v>
      </c>
      <c r="CS184" s="284">
        <v>0.72109877966643432</v>
      </c>
      <c r="CT184" s="348">
        <v>0.69499886197130478</v>
      </c>
      <c r="CU184" s="348">
        <v>0.67385389595844691</v>
      </c>
      <c r="CV184" s="348">
        <v>0.62629272223607713</v>
      </c>
      <c r="CW184" s="348">
        <v>0.59721793565576964</v>
      </c>
      <c r="CX184" s="348">
        <v>0.68090333091294031</v>
      </c>
      <c r="CY184" s="348">
        <v>0.69917312983948421</v>
      </c>
      <c r="CZ184" s="348">
        <v>0.67131030257710067</v>
      </c>
      <c r="DA184" s="348">
        <v>0.69213989004352727</v>
      </c>
      <c r="DB184" s="348">
        <v>0.73442818651116137</v>
      </c>
      <c r="DC184" s="348">
        <v>0.75489060068642178</v>
      </c>
      <c r="DD184" s="348">
        <v>0.67740001317889753</v>
      </c>
      <c r="DE184" s="348">
        <v>0.73093931328404227</v>
      </c>
      <c r="DF184" s="348">
        <v>0.73503517033150578</v>
      </c>
      <c r="DG184" s="348">
        <v>0.7103651790822062</v>
      </c>
      <c r="DH184" s="348">
        <v>0.67749980971094403</v>
      </c>
      <c r="DI184" s="348">
        <v>0.67194858457469131</v>
      </c>
      <c r="DJ184" s="348">
        <v>0.67373346867655093</v>
      </c>
      <c r="DK184" s="348">
        <v>0.68284673615277236</v>
      </c>
      <c r="DL184" s="348">
        <v>0.7207271798722954</v>
      </c>
      <c r="DM184" s="348">
        <v>0.70891628450665845</v>
      </c>
      <c r="DN184" s="348">
        <v>0.76695203022836922</v>
      </c>
      <c r="DO184" s="348">
        <v>0.74943308545701648</v>
      </c>
      <c r="DP184" s="348">
        <v>0.65345093492034656</v>
      </c>
      <c r="DQ184" s="348">
        <v>0.7673083184076086</v>
      </c>
      <c r="DR184" s="348">
        <v>0.74127658888236458</v>
      </c>
      <c r="DS184" s="348">
        <v>0.64235837178084221</v>
      </c>
      <c r="DT184" s="348">
        <v>0.71101343605450862</v>
      </c>
      <c r="DU184" s="348">
        <v>0.72697695389293915</v>
      </c>
      <c r="DV184" s="348">
        <v>0.73112612278270928</v>
      </c>
      <c r="DW184" s="348">
        <v>0.74379463182995742</v>
      </c>
      <c r="DX184" s="348">
        <v>0.7592266296118706</v>
      </c>
      <c r="DY184" s="348">
        <v>0.80587380578964662</v>
      </c>
      <c r="DZ184" s="348">
        <v>0.74868654573621385</v>
      </c>
      <c r="EA184" s="348">
        <v>0.74991606689984236</v>
      </c>
      <c r="EB184" s="348">
        <v>0.71948828129578357</v>
      </c>
      <c r="EC184" s="348">
        <v>0.74028352210345971</v>
      </c>
      <c r="ED184" s="348">
        <v>0.74844283331942363</v>
      </c>
      <c r="EE184" s="348">
        <v>0.72788097452271516</v>
      </c>
      <c r="EF184" s="348">
        <v>0.75116540677533883</v>
      </c>
      <c r="EG184" s="348">
        <v>0.73371147580431462</v>
      </c>
      <c r="EH184" s="348">
        <v>0.74319692251492531</v>
      </c>
      <c r="EI184" s="348">
        <v>0.73602567642793904</v>
      </c>
      <c r="EJ184" s="348">
        <v>0.72639936978110597</v>
      </c>
      <c r="EK184" s="348">
        <v>0.78388289779475184</v>
      </c>
      <c r="EL184" s="348">
        <v>0.74604943751634945</v>
      </c>
      <c r="EM184" s="348">
        <v>0.78433136254611613</v>
      </c>
      <c r="EN184" s="348">
        <v>0.78989460600236427</v>
      </c>
      <c r="EO184" s="348">
        <v>0.83067338092201726</v>
      </c>
      <c r="EP184" s="348">
        <v>0.6939989584948667</v>
      </c>
      <c r="EQ184" s="348">
        <v>0.61131522420106321</v>
      </c>
      <c r="ER184" s="348">
        <v>0.58228233987086797</v>
      </c>
      <c r="ES184" s="348">
        <v>0.59449112626850953</v>
      </c>
      <c r="ET184" s="348">
        <v>0.67242488941803102</v>
      </c>
      <c r="EU184" s="348">
        <v>0.72315348025253445</v>
      </c>
      <c r="EV184" s="348">
        <v>0.72723627701438609</v>
      </c>
      <c r="EW184" s="348">
        <v>0.79202992864542088</v>
      </c>
      <c r="EX184" s="348">
        <v>0.80601318249895515</v>
      </c>
      <c r="EY184" s="348">
        <v>0.78648843987256989</v>
      </c>
      <c r="EZ184" s="348">
        <v>0.67821233650099322</v>
      </c>
      <c r="FA184" s="348">
        <v>0.7329540586515404</v>
      </c>
      <c r="FB184" s="348">
        <v>0.73698360289686204</v>
      </c>
      <c r="FC184" s="348">
        <v>0.70620132714844042</v>
      </c>
      <c r="FD184" s="348">
        <v>0.6582496235900358</v>
      </c>
      <c r="FE184" s="348">
        <v>0.70668676456214286</v>
      </c>
      <c r="FF184" s="348">
        <v>0.71980709568754175</v>
      </c>
      <c r="FG184" s="348">
        <v>0.72695776940439782</v>
      </c>
      <c r="FH184" s="348">
        <v>0.69390799674822179</v>
      </c>
      <c r="FI184" s="348">
        <v>0.735292276156438</v>
      </c>
      <c r="FJ184" s="348">
        <v>0.76672436266767985</v>
      </c>
      <c r="FK184" s="348">
        <v>0.82721191429192342</v>
      </c>
      <c r="FL184" s="348">
        <v>0.72578969607919419</v>
      </c>
      <c r="FM184" s="348">
        <v>0.76296947670171722</v>
      </c>
      <c r="FN184" s="348">
        <v>0.69774635236133298</v>
      </c>
      <c r="FO184" s="348">
        <v>0.71645282911321329</v>
      </c>
      <c r="FP184" s="348">
        <v>0.6804460110120758</v>
      </c>
      <c r="FQ184" s="389"/>
      <c r="FR184" s="23">
        <v>0.62627097095961382</v>
      </c>
      <c r="FS184" s="23">
        <v>0.62164767645350216</v>
      </c>
      <c r="FT184" s="23">
        <v>0.63446510176963555</v>
      </c>
      <c r="FU184" s="23">
        <v>0.67485947190623718</v>
      </c>
      <c r="FV184" s="23">
        <v>0.68028887739966581</v>
      </c>
      <c r="FW184" s="23">
        <v>0.69988845963842339</v>
      </c>
      <c r="FX184" s="23">
        <v>0.69096092583370061</v>
      </c>
      <c r="FY184" s="294">
        <v>0.68070250410134914</v>
      </c>
      <c r="FZ184" s="348">
        <v>0.70789080883714484</v>
      </c>
      <c r="GA184" s="348">
        <v>0.73206534703940673</v>
      </c>
      <c r="GB184" s="348">
        <v>0.74551624908357506</v>
      </c>
      <c r="GC184" s="348">
        <v>0.71601619262649752</v>
      </c>
      <c r="GD184" s="348">
        <f>'EDE''s'!C184</f>
        <v>0.71487244698811225</v>
      </c>
      <c r="GE184" s="348">
        <f>'EDE''s'!D184</f>
        <v>0.70129172125090533</v>
      </c>
      <c r="GF184" s="393"/>
      <c r="GG184" s="393"/>
      <c r="GH184" s="393"/>
      <c r="GI184" s="393"/>
      <c r="GJ184" s="393"/>
      <c r="GK184" s="393"/>
      <c r="GL184" s="393"/>
      <c r="GM184" s="393"/>
    </row>
    <row r="185" spans="1:195" ht="14.4" x14ac:dyDescent="0.3">
      <c r="A185" s="46"/>
      <c r="B185" s="21" t="s">
        <v>20</v>
      </c>
      <c r="C185" s="272">
        <v>0.44978448920237019</v>
      </c>
      <c r="D185" s="272">
        <v>0.45620392655543374</v>
      </c>
      <c r="E185" s="275">
        <v>-0.64194373530635507</v>
      </c>
      <c r="F185" s="272">
        <v>-1.4071420650702181E-2</v>
      </c>
      <c r="G185" s="268"/>
      <c r="H185" s="272">
        <v>0.45540575045894516</v>
      </c>
      <c r="I185" s="275">
        <v>7.9817609648857868E-2</v>
      </c>
      <c r="J185" s="272">
        <v>1.7526702192148414E-3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84">
        <v>0.63717144090110311</v>
      </c>
      <c r="CS185" s="284">
        <v>0.65682901651017445</v>
      </c>
      <c r="CT185" s="348">
        <v>0.61325018497370931</v>
      </c>
      <c r="CU185" s="348">
        <v>0.63411741084014128</v>
      </c>
      <c r="CV185" s="348">
        <v>0.58844308767600839</v>
      </c>
      <c r="CW185" s="348">
        <v>0.60010681411442035</v>
      </c>
      <c r="CX185" s="348">
        <v>0.58738599480735743</v>
      </c>
      <c r="CY185" s="348">
        <v>0.54286343791694758</v>
      </c>
      <c r="CZ185" s="348">
        <v>0.60693157189054503</v>
      </c>
      <c r="DA185" s="348">
        <v>0.61449219742421768</v>
      </c>
      <c r="DB185" s="348">
        <v>0.6252919589562943</v>
      </c>
      <c r="DC185" s="348">
        <v>0.57677467987820275</v>
      </c>
      <c r="DD185" s="348">
        <v>0.53841505234676124</v>
      </c>
      <c r="DE185" s="348">
        <v>0.64452200940824578</v>
      </c>
      <c r="DF185" s="348">
        <v>0.56459351488226639</v>
      </c>
      <c r="DG185" s="348">
        <v>0.58994937154705496</v>
      </c>
      <c r="DH185" s="348">
        <v>0.57987370733213883</v>
      </c>
      <c r="DI185" s="348">
        <v>0.63819162615698843</v>
      </c>
      <c r="DJ185" s="348">
        <v>0.5847672724208155</v>
      </c>
      <c r="DK185" s="348">
        <v>0.59873234864818292</v>
      </c>
      <c r="DL185" s="348">
        <v>0.63410807890185328</v>
      </c>
      <c r="DM185" s="348">
        <v>0.60848809237480717</v>
      </c>
      <c r="DN185" s="348">
        <v>0.67626052279502913</v>
      </c>
      <c r="DO185" s="348">
        <v>0.60716836024378085</v>
      </c>
      <c r="DP185" s="348">
        <v>0.56329322031883888</v>
      </c>
      <c r="DQ185" s="348">
        <v>0.65914970127273409</v>
      </c>
      <c r="DR185" s="348">
        <v>0.59641666247443159</v>
      </c>
      <c r="DS185" s="348">
        <v>0.5242095705898514</v>
      </c>
      <c r="DT185" s="348">
        <v>0.56764037518794397</v>
      </c>
      <c r="DU185" s="348">
        <v>0.58267830652371988</v>
      </c>
      <c r="DV185" s="348">
        <v>0.56538355979662336</v>
      </c>
      <c r="DW185" s="348">
        <v>0.59633841819286448</v>
      </c>
      <c r="DX185" s="348">
        <v>0.64068035546745983</v>
      </c>
      <c r="DY185" s="348">
        <v>0.60027313685899553</v>
      </c>
      <c r="DZ185" s="348">
        <v>0.66792642863054508</v>
      </c>
      <c r="EA185" s="348">
        <v>0.57415930477589061</v>
      </c>
      <c r="EB185" s="348">
        <v>0.54388397978338832</v>
      </c>
      <c r="EC185" s="348">
        <v>0.5933872425765202</v>
      </c>
      <c r="ED185" s="348">
        <v>0.64402260157367575</v>
      </c>
      <c r="EE185" s="348">
        <v>0.68979735022056754</v>
      </c>
      <c r="EF185" s="348">
        <v>0.59781542470823412</v>
      </c>
      <c r="EG185" s="348">
        <v>0.57238169936259353</v>
      </c>
      <c r="EH185" s="348">
        <v>0.63863049611089029</v>
      </c>
      <c r="EI185" s="348">
        <v>0.59906060016890139</v>
      </c>
      <c r="EJ185" s="348">
        <v>0.62214368995496683</v>
      </c>
      <c r="EK185" s="348">
        <v>0.5769119664220792</v>
      </c>
      <c r="EL185" s="348">
        <v>0.59547302276338676</v>
      </c>
      <c r="EM185" s="348">
        <v>0.55482390542074644</v>
      </c>
      <c r="EN185" s="348">
        <v>0.57609842213711915</v>
      </c>
      <c r="EO185" s="348">
        <v>0.47715103089455579</v>
      </c>
      <c r="EP185" s="348">
        <v>0.46604263478559366</v>
      </c>
      <c r="EQ185" s="348">
        <v>0.36495453541875772</v>
      </c>
      <c r="ER185" s="348">
        <v>0.40437718342715689</v>
      </c>
      <c r="ES185" s="348">
        <v>0.39268682026156615</v>
      </c>
      <c r="ET185" s="348">
        <v>0.4173979753958415</v>
      </c>
      <c r="EU185" s="348">
        <v>0.45114200889080713</v>
      </c>
      <c r="EV185" s="348">
        <v>0.50034949117541627</v>
      </c>
      <c r="EW185" s="348">
        <v>0.48177981804515213</v>
      </c>
      <c r="EX185" s="348">
        <v>0.54748410670371828</v>
      </c>
      <c r="EY185" s="348">
        <v>0.52745700938316109</v>
      </c>
      <c r="EZ185" s="348">
        <v>0.41668392377953473</v>
      </c>
      <c r="FA185" s="348">
        <v>0.50024760597533013</v>
      </c>
      <c r="FB185" s="348">
        <v>0.47432863087956451</v>
      </c>
      <c r="FC185" s="348">
        <v>0.46452710359647431</v>
      </c>
      <c r="FD185" s="348">
        <v>0.43048695543672244</v>
      </c>
      <c r="FE185" s="348">
        <v>0.48208878462781019</v>
      </c>
      <c r="FF185" s="348">
        <v>0.47013831497057462</v>
      </c>
      <c r="FG185" s="348">
        <v>0.44762738562909143</v>
      </c>
      <c r="FH185" s="348">
        <v>0.45373359796545099</v>
      </c>
      <c r="FI185" s="348">
        <v>0.47009406239924784</v>
      </c>
      <c r="FJ185" s="348">
        <v>0.50121172146230886</v>
      </c>
      <c r="FK185" s="348">
        <v>0.49304311190403888</v>
      </c>
      <c r="FL185" s="348">
        <v>0.40026231058679568</v>
      </c>
      <c r="FM185" s="348">
        <v>0.55111729244992269</v>
      </c>
      <c r="FN185" s="348">
        <v>0.46629298715004974</v>
      </c>
      <c r="FO185" s="348">
        <v>0.41423438918329908</v>
      </c>
      <c r="FP185" s="348">
        <v>0.43112330717777575</v>
      </c>
      <c r="FQ185" s="389"/>
      <c r="FR185" s="23">
        <v>0.54818186092082022</v>
      </c>
      <c r="FS185" s="23">
        <v>0.54905643429231998</v>
      </c>
      <c r="FT185" s="23">
        <v>0.56593440593157396</v>
      </c>
      <c r="FU185" s="23">
        <v>0.5732368766602508</v>
      </c>
      <c r="FV185" s="23">
        <v>0.6130898505460407</v>
      </c>
      <c r="FW185" s="23">
        <v>0.60235765659922469</v>
      </c>
      <c r="FX185" s="23">
        <v>0.63166568392379852</v>
      </c>
      <c r="FY185" s="294">
        <v>0.60597750338544731</v>
      </c>
      <c r="FZ185" s="348">
        <v>0.60560237575201592</v>
      </c>
      <c r="GA185" s="348">
        <v>0.59401713251683286</v>
      </c>
      <c r="GB185" s="348">
        <v>0.60186093451798151</v>
      </c>
      <c r="GC185" s="348">
        <v>0.46558836681466115</v>
      </c>
      <c r="GD185" s="348">
        <f>'EDE''s'!C185</f>
        <v>0.44978448920237019</v>
      </c>
      <c r="GE185" s="348">
        <f>'EDE''s'!D185</f>
        <v>0.45620392655543374</v>
      </c>
      <c r="GF185" s="393"/>
      <c r="GG185" s="393"/>
      <c r="GH185" s="393"/>
      <c r="GI185" s="393"/>
      <c r="GJ185" s="393"/>
      <c r="GK185" s="393"/>
      <c r="GL185" s="393"/>
      <c r="GM185" s="393"/>
    </row>
    <row r="186" spans="1:195" ht="14.4" x14ac:dyDescent="0.3">
      <c r="A186" s="46"/>
      <c r="B186" s="24"/>
      <c r="C186" s="268"/>
      <c r="D186" s="268"/>
      <c r="E186" s="280" t="s">
        <v>388</v>
      </c>
      <c r="F186" s="268"/>
      <c r="G186" s="268"/>
      <c r="H186" s="268"/>
      <c r="I186" s="280" t="s">
        <v>388</v>
      </c>
      <c r="J186" s="268"/>
      <c r="K186" s="41">
        <v>0</v>
      </c>
      <c r="CR186" s="281"/>
      <c r="CS186" s="281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400"/>
      <c r="EQ186" s="400"/>
      <c r="ER186" s="400"/>
      <c r="ES186" s="400"/>
      <c r="ET186" s="400"/>
      <c r="EU186" s="400"/>
      <c r="EV186" s="400"/>
      <c r="EW186" s="400"/>
      <c r="EX186" s="400"/>
      <c r="EY186" s="400"/>
      <c r="EZ186" s="400"/>
      <c r="FA186" s="400"/>
      <c r="FB186" s="400"/>
      <c r="FC186" s="400"/>
      <c r="FD186" s="400"/>
      <c r="FE186" s="400"/>
      <c r="FF186" s="400"/>
      <c r="FG186" s="400"/>
      <c r="FH186" s="400"/>
      <c r="FI186" s="400"/>
      <c r="FJ186" s="400"/>
      <c r="FK186" s="400"/>
      <c r="FL186" s="400"/>
      <c r="FM186" s="400"/>
      <c r="FN186" s="400"/>
      <c r="FO186" s="400"/>
      <c r="FP186" s="400"/>
      <c r="FQ186" s="389"/>
      <c r="FR186" s="408"/>
      <c r="FS186" s="408"/>
      <c r="FT186" s="408"/>
      <c r="FU186" s="408"/>
      <c r="FV186" s="408"/>
      <c r="FW186" s="408"/>
      <c r="FX186" s="408"/>
      <c r="FY186" s="408"/>
      <c r="FZ186" s="408"/>
      <c r="GA186" s="408"/>
      <c r="GB186" s="408"/>
      <c r="GC186" s="404"/>
      <c r="GD186" s="404"/>
      <c r="GE186" s="404"/>
      <c r="GF186" s="393"/>
      <c r="GG186" s="393"/>
      <c r="GH186" s="393"/>
      <c r="GI186" s="393"/>
      <c r="GJ186" s="393"/>
      <c r="GK186" s="393"/>
      <c r="GL186" s="393"/>
      <c r="GM186" s="393"/>
    </row>
    <row r="187" spans="1:195" ht="13.8" x14ac:dyDescent="0.3">
      <c r="A187" s="46"/>
      <c r="B187" s="42" t="s">
        <v>55</v>
      </c>
      <c r="C187" s="276">
        <v>0.64376993122913906</v>
      </c>
      <c r="D187" s="276">
        <v>0.64401951666312396</v>
      </c>
      <c r="E187" s="273">
        <v>-2.4958543398490018E-2</v>
      </c>
      <c r="F187" s="276">
        <v>-3.8754327707036596E-4</v>
      </c>
      <c r="G187" s="270"/>
      <c r="H187" s="276">
        <v>0.67120607091556161</v>
      </c>
      <c r="I187" s="273">
        <v>-2.7186554252437656</v>
      </c>
      <c r="J187" s="276">
        <v>-4.0504035095144053E-2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287">
        <v>0.67023729990664005</v>
      </c>
      <c r="CS187" s="287">
        <v>0.66642057373654573</v>
      </c>
      <c r="CT187" s="352">
        <v>0.66449208566257312</v>
      </c>
      <c r="CU187" s="352">
        <v>0.66770800870636859</v>
      </c>
      <c r="CV187" s="352">
        <v>0.66688750862628399</v>
      </c>
      <c r="CW187" s="352">
        <v>0.66354887936320806</v>
      </c>
      <c r="CX187" s="352">
        <v>0.66239416894896974</v>
      </c>
      <c r="CY187" s="352">
        <v>0.66293658164012992</v>
      </c>
      <c r="CZ187" s="352">
        <v>0.66252827776947742</v>
      </c>
      <c r="DA187" s="352">
        <v>0.66570314727509861</v>
      </c>
      <c r="DB187" s="352">
        <v>0.66503380740136364</v>
      </c>
      <c r="DC187" s="352">
        <v>0.66444490470577178</v>
      </c>
      <c r="DD187" s="352">
        <v>0.66492996227010537</v>
      </c>
      <c r="DE187" s="352">
        <v>0.66512064115358516</v>
      </c>
      <c r="DF187" s="352">
        <v>0.66495221428570706</v>
      </c>
      <c r="DG187" s="352">
        <v>0.66449892129734034</v>
      </c>
      <c r="DH187" s="352">
        <v>0.66658783161997359</v>
      </c>
      <c r="DI187" s="352">
        <v>0.67189231284337336</v>
      </c>
      <c r="DJ187" s="352">
        <v>0.67254006581848458</v>
      </c>
      <c r="DK187" s="352">
        <v>0.67333182616667486</v>
      </c>
      <c r="DL187" s="352">
        <v>0.67686735227908446</v>
      </c>
      <c r="DM187" s="352">
        <v>0.67664047960461049</v>
      </c>
      <c r="DN187" s="352">
        <v>0.67930166454111696</v>
      </c>
      <c r="DO187" s="352">
        <v>0.68046116121510813</v>
      </c>
      <c r="DP187" s="352">
        <v>0.6805362082287828</v>
      </c>
      <c r="DQ187" s="352">
        <v>0.68238264650719449</v>
      </c>
      <c r="DR187" s="352">
        <v>0.6838082390819582</v>
      </c>
      <c r="DS187" s="352">
        <v>0.6788509447311365</v>
      </c>
      <c r="DT187" s="352">
        <v>0.68002353930895332</v>
      </c>
      <c r="DU187" s="352">
        <v>0.67963516799805967</v>
      </c>
      <c r="DV187" s="352">
        <v>0.68089310855906038</v>
      </c>
      <c r="DW187" s="352">
        <v>0.68360949768638246</v>
      </c>
      <c r="DX187" s="352">
        <v>0.68642595623094171</v>
      </c>
      <c r="DY187" s="352">
        <v>0.6913081145888551</v>
      </c>
      <c r="DZ187" s="352">
        <v>0.69048889616009967</v>
      </c>
      <c r="EA187" s="352">
        <v>0.68892221855100266</v>
      </c>
      <c r="EB187" s="352">
        <v>0.68923414312723241</v>
      </c>
      <c r="EC187" s="352">
        <v>0.68793950535225667</v>
      </c>
      <c r="ED187" s="352">
        <v>0.69023663757067877</v>
      </c>
      <c r="EE187" s="352">
        <v>0.69798658970478</v>
      </c>
      <c r="EF187" s="352">
        <v>0.70146971192526142</v>
      </c>
      <c r="EG187" s="352">
        <v>0.70141337093599954</v>
      </c>
      <c r="EH187" s="352">
        <v>0.70484929069729241</v>
      </c>
      <c r="EI187" s="352">
        <v>0.70500479522381587</v>
      </c>
      <c r="EJ187" s="352">
        <v>0.70300929241120391</v>
      </c>
      <c r="EK187" s="352">
        <v>0.70257846359759235</v>
      </c>
      <c r="EL187" s="352">
        <v>0.70171498342001781</v>
      </c>
      <c r="EM187" s="352">
        <v>0.70399061776866345</v>
      </c>
      <c r="EN187" s="352">
        <v>0.70831508456665015</v>
      </c>
      <c r="EO187" s="352">
        <v>0.70808349194344455</v>
      </c>
      <c r="EP187" s="352">
        <v>0.70014503235529535</v>
      </c>
      <c r="EQ187" s="352">
        <v>0.68544671312072425</v>
      </c>
      <c r="ER187" s="352">
        <v>0.67120607091556161</v>
      </c>
      <c r="ES187" s="352">
        <v>0.65978597802878658</v>
      </c>
      <c r="ET187" s="352">
        <v>0.65027773791953891</v>
      </c>
      <c r="EU187" s="352">
        <v>0.64554284740542656</v>
      </c>
      <c r="EV187" s="352">
        <v>0.64211045122060162</v>
      </c>
      <c r="EW187" s="352">
        <v>0.63783205478951099</v>
      </c>
      <c r="EX187" s="352">
        <v>0.63960348414708812</v>
      </c>
      <c r="EY187" s="352">
        <v>0.63904291012591119</v>
      </c>
      <c r="EZ187" s="352">
        <v>0.63172475342145307</v>
      </c>
      <c r="FA187" s="352">
        <v>0.62953365921181093</v>
      </c>
      <c r="FB187" s="352">
        <v>0.63266419407886687</v>
      </c>
      <c r="FC187" s="352">
        <v>0.64045246429811709</v>
      </c>
      <c r="FD187" s="352">
        <v>0.64401951666312396</v>
      </c>
      <c r="FE187" s="352">
        <v>0.65160109991964577</v>
      </c>
      <c r="FF187" s="352">
        <v>0.65447008806039753</v>
      </c>
      <c r="FG187" s="352">
        <v>0.65324033053454844</v>
      </c>
      <c r="FH187" s="352">
        <v>0.64899563268973659</v>
      </c>
      <c r="FI187" s="352">
        <v>0.64833964784914244</v>
      </c>
      <c r="FJ187" s="352">
        <v>0.64398596408493891</v>
      </c>
      <c r="FK187" s="352">
        <v>0.6447460566360661</v>
      </c>
      <c r="FL187" s="352">
        <v>0.64451391761416044</v>
      </c>
      <c r="FM187" s="352">
        <v>0.6471102978480705</v>
      </c>
      <c r="FN187" s="352">
        <v>0.64565360402215399</v>
      </c>
      <c r="FO187" s="352">
        <v>0.64322980015652609</v>
      </c>
      <c r="FP187" s="352">
        <v>0.64376993122913906</v>
      </c>
      <c r="FQ187" s="389"/>
      <c r="FR187" s="29"/>
      <c r="FS187" s="29"/>
      <c r="FT187" s="29"/>
      <c r="FU187" s="29"/>
      <c r="FV187" s="29"/>
      <c r="FW187" s="29"/>
      <c r="FX187" s="29"/>
      <c r="FY187" s="297"/>
      <c r="FZ187" s="352"/>
      <c r="GA187" s="352"/>
      <c r="GB187" s="352"/>
      <c r="GC187" s="352"/>
      <c r="GD187" s="352"/>
      <c r="GE187" s="352"/>
      <c r="GF187" s="393"/>
      <c r="GG187" s="393"/>
      <c r="GH187" s="393"/>
      <c r="GI187" s="393"/>
      <c r="GJ187" s="393"/>
      <c r="GK187" s="393"/>
      <c r="GL187" s="393"/>
      <c r="GM187" s="393"/>
    </row>
    <row r="188" spans="1:195" ht="13.8" x14ac:dyDescent="0.3">
      <c r="A188" s="46"/>
      <c r="B188" s="21" t="s">
        <v>18</v>
      </c>
      <c r="C188" s="272">
        <v>0.75201639410345156</v>
      </c>
      <c r="D188" s="272">
        <v>0.76927233644600312</v>
      </c>
      <c r="E188" s="275">
        <v>-1.7255942342551567</v>
      </c>
      <c r="F188" s="272">
        <v>-2.24315129051346E-2</v>
      </c>
      <c r="G188" s="270"/>
      <c r="H188" s="272">
        <v>0.75340675500233689</v>
      </c>
      <c r="I188" s="275">
        <v>1.5865581443666232</v>
      </c>
      <c r="J188" s="272">
        <v>2.1058453933847487E-2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84">
        <v>0.68518086832790692</v>
      </c>
      <c r="CS188" s="284">
        <v>0.682809681177865</v>
      </c>
      <c r="CT188" s="348">
        <v>0.68513985032913804</v>
      </c>
      <c r="CU188" s="348">
        <v>0.69120449983688081</v>
      </c>
      <c r="CV188" s="348">
        <v>0.69277811511215137</v>
      </c>
      <c r="CW188" s="348">
        <v>0.69139174950398119</v>
      </c>
      <c r="CX188" s="348">
        <v>0.69170928237017337</v>
      </c>
      <c r="CY188" s="348">
        <v>0.69727724386947187</v>
      </c>
      <c r="CZ188" s="348">
        <v>0.69892056260389279</v>
      </c>
      <c r="DA188" s="348">
        <v>0.70173436498273267</v>
      </c>
      <c r="DB188" s="348">
        <v>0.70508120967848142</v>
      </c>
      <c r="DC188" s="348">
        <v>0.70922969091825394</v>
      </c>
      <c r="DD188" s="348">
        <v>0.71494514375213669</v>
      </c>
      <c r="DE188" s="348">
        <v>0.71591094262414157</v>
      </c>
      <c r="DF188" s="348">
        <v>0.71606594363111575</v>
      </c>
      <c r="DG188" s="348">
        <v>0.71526951212139012</v>
      </c>
      <c r="DH188" s="348">
        <v>0.71791916615123519</v>
      </c>
      <c r="DI188" s="348">
        <v>0.72425930447532239</v>
      </c>
      <c r="DJ188" s="348">
        <v>0.72788107320444695</v>
      </c>
      <c r="DK188" s="348">
        <v>0.72724318711602864</v>
      </c>
      <c r="DL188" s="348">
        <v>0.73127231186651176</v>
      </c>
      <c r="DM188" s="348">
        <v>0.72947600063111684</v>
      </c>
      <c r="DN188" s="348">
        <v>0.73032965594317356</v>
      </c>
      <c r="DO188" s="348">
        <v>0.73251986711967088</v>
      </c>
      <c r="DP188" s="348">
        <v>0.73388825983566275</v>
      </c>
      <c r="DQ188" s="348">
        <v>0.73632538130855019</v>
      </c>
      <c r="DR188" s="348">
        <v>0.73793295669269177</v>
      </c>
      <c r="DS188" s="348">
        <v>0.73505599047764802</v>
      </c>
      <c r="DT188" s="348">
        <v>0.73709294059285224</v>
      </c>
      <c r="DU188" s="348">
        <v>0.7358184604428617</v>
      </c>
      <c r="DV188" s="348">
        <v>0.73637858673868906</v>
      </c>
      <c r="DW188" s="348">
        <v>0.73926888878603048</v>
      </c>
      <c r="DX188" s="348">
        <v>0.74444100663579005</v>
      </c>
      <c r="DY188" s="348">
        <v>0.75193696957875689</v>
      </c>
      <c r="DZ188" s="348">
        <v>0.7514468778282557</v>
      </c>
      <c r="EA188" s="348">
        <v>0.74998525068312571</v>
      </c>
      <c r="EB188" s="348">
        <v>0.74848916703184565</v>
      </c>
      <c r="EC188" s="348">
        <v>0.75209489076030378</v>
      </c>
      <c r="ED188" s="348">
        <v>0.75412725461029162</v>
      </c>
      <c r="EE188" s="348">
        <v>0.75603347042017333</v>
      </c>
      <c r="EF188" s="348">
        <v>0.76066531982530239</v>
      </c>
      <c r="EG188" s="348">
        <v>0.7608172447119439</v>
      </c>
      <c r="EH188" s="348">
        <v>0.76311030707489025</v>
      </c>
      <c r="EI188" s="348">
        <v>0.76424249458375426</v>
      </c>
      <c r="EJ188" s="348">
        <v>0.76278983288278157</v>
      </c>
      <c r="EK188" s="348">
        <v>0.76529336053359365</v>
      </c>
      <c r="EL188" s="348">
        <v>0.76888422113960431</v>
      </c>
      <c r="EM188" s="348">
        <v>0.77409338428274699</v>
      </c>
      <c r="EN188" s="348">
        <v>0.77757445357490096</v>
      </c>
      <c r="EO188" s="348">
        <v>0.77754648631169465</v>
      </c>
      <c r="EP188" s="348">
        <v>0.77232214121149356</v>
      </c>
      <c r="EQ188" s="348">
        <v>0.76394487980238801</v>
      </c>
      <c r="ER188" s="348">
        <v>0.75340675500233689</v>
      </c>
      <c r="ES188" s="348">
        <v>0.74964869695126901</v>
      </c>
      <c r="ET188" s="348">
        <v>0.74965070714970405</v>
      </c>
      <c r="EU188" s="348">
        <v>0.75095599665264945</v>
      </c>
      <c r="EV188" s="348">
        <v>0.75162149636374098</v>
      </c>
      <c r="EW188" s="348">
        <v>0.7463417542390518</v>
      </c>
      <c r="EX188" s="348">
        <v>0.75145940546565815</v>
      </c>
      <c r="EY188" s="348">
        <v>0.75215311137231911</v>
      </c>
      <c r="EZ188" s="348">
        <v>0.75270114214316108</v>
      </c>
      <c r="FA188" s="348">
        <v>0.75272498714192504</v>
      </c>
      <c r="FB188" s="348">
        <v>0.75833725295002408</v>
      </c>
      <c r="FC188" s="348">
        <v>0.76698121661912588</v>
      </c>
      <c r="FD188" s="348">
        <v>0.76927233644600312</v>
      </c>
      <c r="FE188" s="348">
        <v>0.7732285642037543</v>
      </c>
      <c r="FF188" s="348">
        <v>0.77191446149612075</v>
      </c>
      <c r="FG188" s="348">
        <v>0.76740303399482201</v>
      </c>
      <c r="FH188" s="348">
        <v>0.76159962010054882</v>
      </c>
      <c r="FI188" s="348">
        <v>0.76616916072988772</v>
      </c>
      <c r="FJ188" s="348">
        <v>0.75830889472536989</v>
      </c>
      <c r="FK188" s="348">
        <v>0.75928275605539119</v>
      </c>
      <c r="FL188" s="348">
        <v>0.75591748191876584</v>
      </c>
      <c r="FM188" s="348">
        <v>0.75749103545188612</v>
      </c>
      <c r="FN188" s="348">
        <v>0.75668039427199063</v>
      </c>
      <c r="FO188" s="348">
        <v>0.75205446550933985</v>
      </c>
      <c r="FP188" s="348">
        <v>0.75201639410345156</v>
      </c>
      <c r="FQ188" s="389"/>
      <c r="FR188" s="23"/>
      <c r="FS188" s="23"/>
      <c r="FT188" s="23"/>
      <c r="FU188" s="23"/>
      <c r="FV188" s="23"/>
      <c r="FW188" s="23"/>
      <c r="FX188" s="23"/>
      <c r="FY188" s="294"/>
      <c r="FZ188" s="348"/>
      <c r="GA188" s="348"/>
      <c r="GB188" s="348"/>
      <c r="GC188" s="348"/>
      <c r="GD188" s="348"/>
      <c r="GE188" s="348"/>
      <c r="GF188" s="393"/>
      <c r="GG188" s="393"/>
      <c r="GH188" s="393"/>
      <c r="GI188" s="393"/>
      <c r="GJ188" s="393"/>
      <c r="GK188" s="393"/>
      <c r="GL188" s="393"/>
      <c r="GM188" s="393"/>
    </row>
    <row r="189" spans="1:195" ht="13.8" x14ac:dyDescent="0.3">
      <c r="A189" s="46"/>
      <c r="B189" s="21" t="s">
        <v>19</v>
      </c>
      <c r="C189" s="272">
        <v>0.72921231607851389</v>
      </c>
      <c r="D189" s="272">
        <v>0.71643997414955585</v>
      </c>
      <c r="E189" s="275">
        <v>1.2772341928958042</v>
      </c>
      <c r="F189" s="272">
        <v>1.7827511570832358E-2</v>
      </c>
      <c r="G189" s="270"/>
      <c r="H189" s="272">
        <v>0.73045229865178807</v>
      </c>
      <c r="I189" s="275">
        <v>-1.4012324502232221</v>
      </c>
      <c r="J189" s="272">
        <v>-1.918307948115856E-2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84">
        <v>0.68785013451957944</v>
      </c>
      <c r="CS189" s="284">
        <v>0.68448763459329531</v>
      </c>
      <c r="CT189" s="348">
        <v>0.68315755887998275</v>
      </c>
      <c r="CU189" s="348">
        <v>0.68644952620285138</v>
      </c>
      <c r="CV189" s="348">
        <v>0.68248719538404579</v>
      </c>
      <c r="CW189" s="348">
        <v>0.67674409927171442</v>
      </c>
      <c r="CX189" s="348">
        <v>0.67509026831463459</v>
      </c>
      <c r="CY189" s="348">
        <v>0.67775119605283751</v>
      </c>
      <c r="CZ189" s="348">
        <v>0.67722645415927485</v>
      </c>
      <c r="DA189" s="348">
        <v>0.67988473256936854</v>
      </c>
      <c r="DB189" s="348">
        <v>0.67875302031844831</v>
      </c>
      <c r="DC189" s="348">
        <v>0.68070250410134914</v>
      </c>
      <c r="DD189" s="348">
        <v>0.68421013138291276</v>
      </c>
      <c r="DE189" s="348">
        <v>0.68482197975152281</v>
      </c>
      <c r="DF189" s="348">
        <v>0.68804322568312903</v>
      </c>
      <c r="DG189" s="348">
        <v>0.6909264010114764</v>
      </c>
      <c r="DH189" s="348">
        <v>0.69551864382044803</v>
      </c>
      <c r="DI189" s="348">
        <v>0.70202774897690545</v>
      </c>
      <c r="DJ189" s="348">
        <v>0.70132055209535737</v>
      </c>
      <c r="DK189" s="348">
        <v>0.69975993324536645</v>
      </c>
      <c r="DL189" s="348">
        <v>0.70413252781004376</v>
      </c>
      <c r="DM189" s="348">
        <v>0.7056042383771951</v>
      </c>
      <c r="DN189" s="348">
        <v>0.70831307400390098</v>
      </c>
      <c r="DO189" s="348">
        <v>0.70789080883714484</v>
      </c>
      <c r="DP189" s="348">
        <v>0.70591492743424322</v>
      </c>
      <c r="DQ189" s="348">
        <v>0.70834997327265725</v>
      </c>
      <c r="DR189" s="348">
        <v>0.7088811719784206</v>
      </c>
      <c r="DS189" s="348">
        <v>0.70329782783210704</v>
      </c>
      <c r="DT189" s="348">
        <v>0.70613179703213313</v>
      </c>
      <c r="DU189" s="348">
        <v>0.71087692337650732</v>
      </c>
      <c r="DV189" s="348">
        <v>0.716047499488079</v>
      </c>
      <c r="DW189" s="348">
        <v>0.72166676315288503</v>
      </c>
      <c r="DX189" s="348">
        <v>0.72492033793232435</v>
      </c>
      <c r="DY189" s="348">
        <v>0.73343197726950249</v>
      </c>
      <c r="DZ189" s="348">
        <v>0.73198929647794941</v>
      </c>
      <c r="EA189" s="348">
        <v>0.73206534703940673</v>
      </c>
      <c r="EB189" s="348">
        <v>0.73712896929434335</v>
      </c>
      <c r="EC189" s="348">
        <v>0.73533728375154161</v>
      </c>
      <c r="ED189" s="348">
        <v>0.73596700952266292</v>
      </c>
      <c r="EE189" s="348">
        <v>0.74287202662237017</v>
      </c>
      <c r="EF189" s="348">
        <v>0.74626913804056605</v>
      </c>
      <c r="EG189" s="348">
        <v>0.74677543280267766</v>
      </c>
      <c r="EH189" s="348">
        <v>0.74781126486023364</v>
      </c>
      <c r="EI189" s="348">
        <v>0.74703453434349743</v>
      </c>
      <c r="EJ189" s="348">
        <v>0.74419697273257068</v>
      </c>
      <c r="EK189" s="348">
        <v>0.74281663798562514</v>
      </c>
      <c r="EL189" s="348">
        <v>0.74263236310676051</v>
      </c>
      <c r="EM189" s="348">
        <v>0.74551624908357506</v>
      </c>
      <c r="EN189" s="348">
        <v>0.75092818472228884</v>
      </c>
      <c r="EO189" s="348">
        <v>0.75774353919127502</v>
      </c>
      <c r="EP189" s="348">
        <v>0.75354360677461596</v>
      </c>
      <c r="EQ189" s="348">
        <v>0.74465965620891761</v>
      </c>
      <c r="ER189" s="348">
        <v>0.73045229865178807</v>
      </c>
      <c r="ES189" s="348">
        <v>0.71803977021613208</v>
      </c>
      <c r="ET189" s="348">
        <v>0.71155018383853275</v>
      </c>
      <c r="EU189" s="348">
        <v>0.71036927297800967</v>
      </c>
      <c r="EV189" s="348">
        <v>0.71045765977590303</v>
      </c>
      <c r="EW189" s="348">
        <v>0.71120596986675455</v>
      </c>
      <c r="EX189" s="348">
        <v>0.71582193926433013</v>
      </c>
      <c r="EY189" s="348">
        <v>0.71601619262649752</v>
      </c>
      <c r="EZ189" s="348">
        <v>0.70736593639266432</v>
      </c>
      <c r="FA189" s="348">
        <v>0.69989391184279948</v>
      </c>
      <c r="FB189" s="348">
        <v>0.70337980123326505</v>
      </c>
      <c r="FC189" s="348">
        <v>0.71052497571410322</v>
      </c>
      <c r="FD189" s="348">
        <v>0.71643997414955585</v>
      </c>
      <c r="FE189" s="348">
        <v>0.72633984888782954</v>
      </c>
      <c r="FF189" s="348">
        <v>0.73068677851993369</v>
      </c>
      <c r="FG189" s="348">
        <v>0.73100648787923073</v>
      </c>
      <c r="FH189" s="348">
        <v>0.72783097697139232</v>
      </c>
      <c r="FI189" s="348">
        <v>0.72293003171811787</v>
      </c>
      <c r="FJ189" s="348">
        <v>0.72044533568922597</v>
      </c>
      <c r="FK189" s="348">
        <v>0.72408074097859076</v>
      </c>
      <c r="FL189" s="348">
        <v>0.72756258593604706</v>
      </c>
      <c r="FM189" s="348">
        <v>0.72969080330076241</v>
      </c>
      <c r="FN189" s="348">
        <v>0.7265407884300682</v>
      </c>
      <c r="FO189" s="348">
        <v>0.72733838404042439</v>
      </c>
      <c r="FP189" s="348">
        <v>0.72921231607851389</v>
      </c>
      <c r="FQ189" s="389"/>
      <c r="FR189" s="23"/>
      <c r="FS189" s="23"/>
      <c r="FT189" s="23"/>
      <c r="FU189" s="23"/>
      <c r="FV189" s="23"/>
      <c r="FW189" s="23"/>
      <c r="FX189" s="23"/>
      <c r="FY189" s="294"/>
      <c r="FZ189" s="348"/>
      <c r="GA189" s="348"/>
      <c r="GB189" s="348"/>
      <c r="GC189" s="348"/>
      <c r="GD189" s="348"/>
      <c r="GE189" s="348"/>
      <c r="GF189" s="393"/>
      <c r="GG189" s="393"/>
      <c r="GH189" s="393"/>
      <c r="GI189" s="393"/>
      <c r="GJ189" s="393"/>
      <c r="GK189" s="393"/>
      <c r="GL189" s="393"/>
      <c r="GM189" s="393"/>
    </row>
    <row r="190" spans="1:195" ht="13.8" x14ac:dyDescent="0.3">
      <c r="A190" s="46"/>
      <c r="B190" s="21" t="s">
        <v>20</v>
      </c>
      <c r="C190" s="272">
        <v>0.46412945429892927</v>
      </c>
      <c r="D190" s="272">
        <v>0.46561922094288555</v>
      </c>
      <c r="E190" s="275">
        <v>-0.14897666439562807</v>
      </c>
      <c r="F190" s="272">
        <v>-3.199538543403518E-3</v>
      </c>
      <c r="G190" s="270"/>
      <c r="H190" s="272">
        <v>0.53900657419262599</v>
      </c>
      <c r="I190" s="275">
        <v>-7.3387353249740439</v>
      </c>
      <c r="J190" s="272">
        <v>-0.1361529835877546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84">
        <v>0.63811386314380802</v>
      </c>
      <c r="CS190" s="284">
        <v>0.63250616540379756</v>
      </c>
      <c r="CT190" s="348">
        <v>0.62616204681253818</v>
      </c>
      <c r="CU190" s="348">
        <v>0.62688367217399965</v>
      </c>
      <c r="CV190" s="348">
        <v>0.62722839910893247</v>
      </c>
      <c r="CW190" s="348">
        <v>0.62451204264854698</v>
      </c>
      <c r="CX190" s="348">
        <v>0.62241928870422725</v>
      </c>
      <c r="CY190" s="348">
        <v>0.61602842919230072</v>
      </c>
      <c r="CZ190" s="348">
        <v>0.61373351665132736</v>
      </c>
      <c r="DA190" s="348">
        <v>0.6176259766095572</v>
      </c>
      <c r="DB190" s="348">
        <v>0.61379013462363463</v>
      </c>
      <c r="DC190" s="348">
        <v>0.60597750338544731</v>
      </c>
      <c r="DD190" s="348">
        <v>0.59837839459254882</v>
      </c>
      <c r="DE190" s="348">
        <v>0.59726965328400405</v>
      </c>
      <c r="DF190" s="348">
        <v>0.59319532047227663</v>
      </c>
      <c r="DG190" s="348">
        <v>0.58942044104584468</v>
      </c>
      <c r="DH190" s="348">
        <v>0.58863557298905111</v>
      </c>
      <c r="DI190" s="348">
        <v>0.59214363515905033</v>
      </c>
      <c r="DJ190" s="348">
        <v>0.59188212251606265</v>
      </c>
      <c r="DK190" s="348">
        <v>0.59678013234320915</v>
      </c>
      <c r="DL190" s="348">
        <v>0.59914235727930132</v>
      </c>
      <c r="DM190" s="348">
        <v>0.59870328996048405</v>
      </c>
      <c r="DN190" s="348">
        <v>0.60320322100126733</v>
      </c>
      <c r="DO190" s="348">
        <v>0.60560237575201592</v>
      </c>
      <c r="DP190" s="348">
        <v>0.60705759202335086</v>
      </c>
      <c r="DQ190" s="348">
        <v>0.60827153397692602</v>
      </c>
      <c r="DR190" s="348">
        <v>0.61072224929681773</v>
      </c>
      <c r="DS190" s="348">
        <v>0.604856531058241</v>
      </c>
      <c r="DT190" s="348">
        <v>0.60366621015795097</v>
      </c>
      <c r="DU190" s="348">
        <v>0.59889325205148403</v>
      </c>
      <c r="DV190" s="348">
        <v>0.59699447322048271</v>
      </c>
      <c r="DW190" s="348">
        <v>0.59678209448200636</v>
      </c>
      <c r="DX190" s="348">
        <v>0.5975214453710892</v>
      </c>
      <c r="DY190" s="348">
        <v>0.59684503765070829</v>
      </c>
      <c r="DZ190" s="348">
        <v>0.59683105167170158</v>
      </c>
      <c r="EA190" s="348">
        <v>0.59401713251683286</v>
      </c>
      <c r="EB190" s="348">
        <v>0.59194910766502673</v>
      </c>
      <c r="EC190" s="348">
        <v>0.58759730724124792</v>
      </c>
      <c r="ED190" s="348">
        <v>0.59137539798461258</v>
      </c>
      <c r="EE190" s="348">
        <v>0.6045717367209642</v>
      </c>
      <c r="EF190" s="348">
        <v>0.60704870889863582</v>
      </c>
      <c r="EG190" s="348">
        <v>0.60611263856242803</v>
      </c>
      <c r="EH190" s="348">
        <v>0.61255276517267099</v>
      </c>
      <c r="EI190" s="348">
        <v>0.61271603491082349</v>
      </c>
      <c r="EJ190" s="348">
        <v>0.61133763477482828</v>
      </c>
      <c r="EK190" s="348">
        <v>0.60924110468437964</v>
      </c>
      <c r="EL190" s="348">
        <v>0.603325925166457</v>
      </c>
      <c r="EM190" s="348">
        <v>0.60186093451798151</v>
      </c>
      <c r="EN190" s="348">
        <v>0.60476551013357438</v>
      </c>
      <c r="EO190" s="348">
        <v>0.59600050780912661</v>
      </c>
      <c r="EP190" s="348">
        <v>0.58206163557450363</v>
      </c>
      <c r="EQ190" s="348">
        <v>0.55613067996207199</v>
      </c>
      <c r="ER190" s="348">
        <v>0.53900657419262599</v>
      </c>
      <c r="ES190" s="348">
        <v>0.52257198649498693</v>
      </c>
      <c r="ET190" s="348">
        <v>0.50254185420183761</v>
      </c>
      <c r="EU190" s="348">
        <v>0.48933391466383791</v>
      </c>
      <c r="EV190" s="348">
        <v>0.47876048781388936</v>
      </c>
      <c r="EW190" s="348">
        <v>0.47072669807131534</v>
      </c>
      <c r="EX190" s="348">
        <v>0.46736039602353108</v>
      </c>
      <c r="EY190" s="348">
        <v>0.46558836681466115</v>
      </c>
      <c r="EZ190" s="348">
        <v>0.45353013718441593</v>
      </c>
      <c r="FA190" s="348">
        <v>0.45532959858685851</v>
      </c>
      <c r="FB190" s="348">
        <v>0.45609754178241035</v>
      </c>
      <c r="FC190" s="348">
        <v>0.46363402792965458</v>
      </c>
      <c r="FD190" s="348">
        <v>0.46561922094288555</v>
      </c>
      <c r="FE190" s="348">
        <v>0.47341752915651963</v>
      </c>
      <c r="FF190" s="348">
        <v>0.47818737172285458</v>
      </c>
      <c r="FG190" s="348">
        <v>0.47779031927604382</v>
      </c>
      <c r="FH190" s="348">
        <v>0.47361272336072424</v>
      </c>
      <c r="FI190" s="348">
        <v>0.47257583412520437</v>
      </c>
      <c r="FJ190" s="348">
        <v>0.46935157837364683</v>
      </c>
      <c r="FK190" s="348">
        <v>0.46672448815143863</v>
      </c>
      <c r="FL190" s="348">
        <v>0.46525532059357361</v>
      </c>
      <c r="FM190" s="348">
        <v>0.46871718197115603</v>
      </c>
      <c r="FN190" s="348">
        <v>0.46808271585284755</v>
      </c>
      <c r="FO190" s="348">
        <v>0.4641602380994308</v>
      </c>
      <c r="FP190" s="348">
        <v>0.46412945429892927</v>
      </c>
      <c r="FQ190" s="389"/>
      <c r="FR190" s="23"/>
      <c r="FS190" s="23"/>
      <c r="FT190" s="23"/>
      <c r="FU190" s="23"/>
      <c r="FV190" s="23"/>
      <c r="FW190" s="23"/>
      <c r="FX190" s="23"/>
      <c r="FY190" s="294"/>
      <c r="FZ190" s="348"/>
      <c r="GA190" s="348"/>
      <c r="GB190" s="348"/>
      <c r="GC190" s="348"/>
      <c r="GD190" s="348"/>
      <c r="GE190" s="348"/>
      <c r="GF190" s="393"/>
      <c r="GG190" s="393"/>
      <c r="GH190" s="393"/>
      <c r="GI190" s="393"/>
      <c r="GJ190" s="393"/>
      <c r="GK190" s="393"/>
      <c r="GL190" s="393"/>
      <c r="GM190" s="393"/>
    </row>
    <row r="191" spans="1:195" ht="14.4" x14ac:dyDescent="0.3">
      <c r="A191" s="46"/>
      <c r="B191" s="24"/>
      <c r="C191" s="268"/>
      <c r="D191" s="268"/>
      <c r="E191" s="268"/>
      <c r="F191" s="268"/>
      <c r="G191" s="268"/>
      <c r="H191" s="268"/>
      <c r="I191" s="268"/>
      <c r="J191" s="268"/>
      <c r="CR191" s="281"/>
      <c r="CS191" s="281"/>
      <c r="CT191" s="319"/>
      <c r="CU191" s="319"/>
      <c r="CV191" s="319"/>
      <c r="CW191" s="319"/>
      <c r="CX191" s="319"/>
      <c r="CY191" s="319"/>
      <c r="CZ191" s="319"/>
      <c r="DA191" s="319"/>
      <c r="DB191" s="319"/>
      <c r="DC191" s="319"/>
      <c r="DD191" s="319"/>
      <c r="DE191" s="319"/>
      <c r="DF191" s="319"/>
      <c r="DG191" s="319"/>
      <c r="DH191" s="319"/>
      <c r="DI191" s="319"/>
      <c r="DJ191" s="319"/>
      <c r="DK191" s="319"/>
      <c r="DL191" s="319"/>
      <c r="DM191" s="319"/>
      <c r="DN191" s="319"/>
      <c r="DO191" s="319"/>
      <c r="DP191" s="319"/>
      <c r="DQ191" s="319"/>
      <c r="DR191" s="319"/>
      <c r="DS191" s="319"/>
      <c r="DT191" s="319"/>
      <c r="DU191" s="319"/>
      <c r="DV191" s="319"/>
      <c r="DW191" s="319"/>
      <c r="DX191" s="319"/>
      <c r="DY191" s="319"/>
      <c r="DZ191" s="319"/>
      <c r="EA191" s="319"/>
      <c r="EB191" s="319"/>
      <c r="EC191" s="319"/>
      <c r="ED191" s="319"/>
      <c r="EE191" s="319"/>
      <c r="EF191" s="319"/>
      <c r="EG191" s="319"/>
      <c r="EH191" s="319"/>
      <c r="EI191" s="319"/>
      <c r="EJ191" s="319"/>
      <c r="EK191" s="319"/>
      <c r="EL191" s="319"/>
      <c r="EM191" s="319"/>
      <c r="EN191" s="319"/>
      <c r="EO191" s="319"/>
      <c r="EP191" s="400"/>
      <c r="EQ191" s="400"/>
      <c r="ER191" s="400"/>
      <c r="ES191" s="400"/>
      <c r="ET191" s="400"/>
      <c r="EU191" s="400"/>
      <c r="EV191" s="400"/>
      <c r="EW191" s="400"/>
      <c r="EX191" s="400"/>
      <c r="EY191" s="400"/>
      <c r="EZ191" s="400"/>
      <c r="FA191" s="400"/>
      <c r="FB191" s="400"/>
      <c r="FC191" s="400"/>
      <c r="FD191" s="400"/>
      <c r="FE191" s="400"/>
      <c r="FF191" s="400"/>
      <c r="FG191" s="400"/>
      <c r="FH191" s="400"/>
      <c r="FI191" s="400"/>
      <c r="FJ191" s="400"/>
      <c r="FK191" s="400"/>
      <c r="FL191" s="400"/>
      <c r="FM191" s="400"/>
      <c r="FN191" s="400"/>
      <c r="FO191" s="400"/>
      <c r="FP191" s="400"/>
      <c r="FQ191" s="389"/>
      <c r="FR191" s="408"/>
      <c r="FS191" s="408"/>
      <c r="FT191" s="408"/>
      <c r="FU191" s="408"/>
      <c r="FV191" s="408"/>
      <c r="FW191" s="408"/>
      <c r="FX191" s="408"/>
      <c r="FY191" s="408"/>
      <c r="FZ191" s="408"/>
      <c r="GA191" s="408"/>
      <c r="GB191" s="408"/>
      <c r="GC191" s="404"/>
      <c r="GD191" s="404"/>
      <c r="GE191" s="404"/>
      <c r="GF191" s="393"/>
      <c r="GG191" s="393"/>
      <c r="GH191" s="393"/>
      <c r="GI191" s="393"/>
      <c r="GJ191" s="393"/>
      <c r="GK191" s="393"/>
      <c r="GL191" s="393"/>
      <c r="GM191" s="393"/>
    </row>
    <row r="192" spans="1:195" ht="13.8" x14ac:dyDescent="0.3">
      <c r="A192" s="46"/>
      <c r="B192" s="42" t="s">
        <v>56</v>
      </c>
      <c r="C192" s="278">
        <v>2790933.8</v>
      </c>
      <c r="D192" s="278">
        <v>2664671</v>
      </c>
      <c r="E192" s="278">
        <v>126262.79999999981</v>
      </c>
      <c r="F192" s="276">
        <v>4.7384011009238967E-2</v>
      </c>
      <c r="G192" s="274"/>
      <c r="H192" s="278">
        <v>2607584.4</v>
      </c>
      <c r="I192" s="278">
        <v>57086.600000000093</v>
      </c>
      <c r="J192" s="276">
        <v>2.1892522443377131E-2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289">
        <v>2095061</v>
      </c>
      <c r="CS192" s="289">
        <v>2085474</v>
      </c>
      <c r="CT192" s="354">
        <v>2083965</v>
      </c>
      <c r="CU192" s="354">
        <v>2097759</v>
      </c>
      <c r="CV192" s="354">
        <v>2098356</v>
      </c>
      <c r="CW192" s="354">
        <v>2103790</v>
      </c>
      <c r="CX192" s="354">
        <v>2109203</v>
      </c>
      <c r="CY192" s="354">
        <v>2114841</v>
      </c>
      <c r="CZ192" s="354">
        <v>2130668</v>
      </c>
      <c r="DA192" s="354">
        <v>2157055</v>
      </c>
      <c r="DB192" s="354">
        <v>2143864</v>
      </c>
      <c r="DC192" s="354">
        <v>2154735</v>
      </c>
      <c r="DD192" s="354">
        <v>2160782</v>
      </c>
      <c r="DE192" s="354">
        <v>2157505</v>
      </c>
      <c r="DF192" s="354">
        <v>2174321</v>
      </c>
      <c r="DG192" s="354">
        <v>2178668</v>
      </c>
      <c r="DH192" s="354">
        <v>2171272</v>
      </c>
      <c r="DI192" s="354">
        <v>2179430</v>
      </c>
      <c r="DJ192" s="354">
        <v>2189351</v>
      </c>
      <c r="DK192" s="354">
        <v>2199358</v>
      </c>
      <c r="DL192" s="354">
        <v>2205326</v>
      </c>
      <c r="DM192" s="354">
        <v>2220704</v>
      </c>
      <c r="DN192" s="354">
        <v>2219780</v>
      </c>
      <c r="DO192" s="354">
        <v>2255458</v>
      </c>
      <c r="DP192" s="354">
        <v>2266376</v>
      </c>
      <c r="DQ192" s="354">
        <v>2265593</v>
      </c>
      <c r="DR192" s="354">
        <v>2283040</v>
      </c>
      <c r="DS192" s="354">
        <v>2306027</v>
      </c>
      <c r="DT192" s="354">
        <v>2331347</v>
      </c>
      <c r="DU192" s="354">
        <v>2342608</v>
      </c>
      <c r="DV192" s="354">
        <v>2352347</v>
      </c>
      <c r="DW192" s="354">
        <v>2372912</v>
      </c>
      <c r="DX192" s="354">
        <v>2372721</v>
      </c>
      <c r="DY192" s="354">
        <v>2443601</v>
      </c>
      <c r="DZ192" s="354">
        <v>2421330</v>
      </c>
      <c r="EA192" s="354">
        <v>2463057</v>
      </c>
      <c r="EB192" s="354">
        <v>2466119</v>
      </c>
      <c r="EC192" s="354">
        <v>2466731</v>
      </c>
      <c r="ED192" s="354">
        <v>2490277</v>
      </c>
      <c r="EE192" s="354">
        <v>2496076</v>
      </c>
      <c r="EF192" s="354">
        <v>2506692</v>
      </c>
      <c r="EG192" s="354">
        <v>2512893</v>
      </c>
      <c r="EH192" s="354">
        <v>2536114</v>
      </c>
      <c r="EI192" s="354">
        <v>2543593</v>
      </c>
      <c r="EJ192" s="354">
        <v>2554227</v>
      </c>
      <c r="EK192" s="354">
        <v>2565591</v>
      </c>
      <c r="EL192" s="354">
        <v>2579745</v>
      </c>
      <c r="EM192" s="354">
        <v>2590602</v>
      </c>
      <c r="EN192" s="354">
        <v>2588066</v>
      </c>
      <c r="EO192" s="354">
        <v>2608480</v>
      </c>
      <c r="EP192" s="354">
        <v>2620736</v>
      </c>
      <c r="EQ192" s="354">
        <v>2628146</v>
      </c>
      <c r="ER192" s="354">
        <v>2592494</v>
      </c>
      <c r="ES192" s="354">
        <v>2587748</v>
      </c>
      <c r="ET192" s="354">
        <v>2611738</v>
      </c>
      <c r="EU192" s="354">
        <v>2623104</v>
      </c>
      <c r="EV192" s="354">
        <v>2637898</v>
      </c>
      <c r="EW192" s="354">
        <v>2642740</v>
      </c>
      <c r="EX192" s="354">
        <v>2639785</v>
      </c>
      <c r="EY192" s="354">
        <v>2654755</v>
      </c>
      <c r="EZ192" s="354">
        <v>2631862</v>
      </c>
      <c r="FA192" s="354">
        <v>2647851</v>
      </c>
      <c r="FB192" s="354">
        <v>2669092</v>
      </c>
      <c r="FC192" s="354">
        <v>2678691</v>
      </c>
      <c r="FD192" s="354">
        <v>2695859</v>
      </c>
      <c r="FE192" s="354">
        <v>2713919</v>
      </c>
      <c r="FF192" s="354">
        <v>2728165</v>
      </c>
      <c r="FG192" s="354">
        <v>2740627</v>
      </c>
      <c r="FH192" s="354">
        <v>2747426</v>
      </c>
      <c r="FI192" s="354">
        <v>2761556</v>
      </c>
      <c r="FJ192" s="354">
        <v>2769075</v>
      </c>
      <c r="FK192" s="354">
        <v>2779891</v>
      </c>
      <c r="FL192" s="354">
        <v>2775172</v>
      </c>
      <c r="FM192" s="354">
        <v>2777880</v>
      </c>
      <c r="FN192" s="354">
        <v>2796580</v>
      </c>
      <c r="FO192" s="354">
        <v>2798834</v>
      </c>
      <c r="FP192" s="354">
        <v>2806203</v>
      </c>
      <c r="FQ192" s="389"/>
      <c r="FR192" s="49">
        <v>1341427.3333333333</v>
      </c>
      <c r="FS192" s="49">
        <v>1667769.25</v>
      </c>
      <c r="FT192" s="49">
        <v>1905218.25</v>
      </c>
      <c r="FU192" s="49">
        <v>1870117.75</v>
      </c>
      <c r="FV192" s="49">
        <v>1854185.6666666667</v>
      </c>
      <c r="FW192" s="49">
        <v>1962583</v>
      </c>
      <c r="FX192" s="49">
        <v>2038592.9166666667</v>
      </c>
      <c r="FY192" s="299">
        <v>2114564.25</v>
      </c>
      <c r="FZ192" s="354">
        <v>2192662.9166666665</v>
      </c>
      <c r="GA192" s="354">
        <v>2351746.5833333335</v>
      </c>
      <c r="GB192" s="354">
        <v>2525721.6666666665</v>
      </c>
      <c r="GC192" s="354">
        <v>2619640.8333333335</v>
      </c>
      <c r="GD192" s="354">
        <f>'EDE''s'!C192</f>
        <v>2790933.8</v>
      </c>
      <c r="GE192" s="354">
        <f>'EDE''s'!D192</f>
        <v>2664671</v>
      </c>
      <c r="GF192" s="393"/>
      <c r="GG192" s="393"/>
      <c r="GH192" s="393"/>
      <c r="GI192" s="393"/>
      <c r="GJ192" s="393"/>
      <c r="GK192" s="393"/>
      <c r="GL192" s="393"/>
      <c r="GM192" s="393"/>
    </row>
    <row r="193" spans="1:195" ht="13.8" x14ac:dyDescent="0.3">
      <c r="A193" s="46"/>
      <c r="B193" s="21" t="s">
        <v>18</v>
      </c>
      <c r="C193" s="279">
        <v>1177032.2</v>
      </c>
      <c r="D193" s="279">
        <v>1110956</v>
      </c>
      <c r="E193" s="279">
        <v>66076.199999999953</v>
      </c>
      <c r="F193" s="272">
        <v>5.9476882972862972E-2</v>
      </c>
      <c r="G193" s="271"/>
      <c r="H193" s="279">
        <v>1059792.3999999999</v>
      </c>
      <c r="I193" s="279">
        <v>51163.600000000093</v>
      </c>
      <c r="J193" s="272">
        <v>4.8277002175143073E-2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290">
        <v>831831</v>
      </c>
      <c r="CS193" s="290">
        <v>837259</v>
      </c>
      <c r="CT193" s="317">
        <v>841813</v>
      </c>
      <c r="CU193" s="317">
        <v>847319</v>
      </c>
      <c r="CV193" s="317">
        <v>847167</v>
      </c>
      <c r="CW193" s="317">
        <v>851673</v>
      </c>
      <c r="CX193" s="317">
        <v>856263</v>
      </c>
      <c r="CY193" s="317">
        <v>861730</v>
      </c>
      <c r="CZ193" s="317">
        <v>867040</v>
      </c>
      <c r="DA193" s="317">
        <v>869988</v>
      </c>
      <c r="DB193" s="317">
        <v>875030</v>
      </c>
      <c r="DC193" s="317">
        <v>880157</v>
      </c>
      <c r="DD193" s="317">
        <v>882696</v>
      </c>
      <c r="DE193" s="317">
        <v>886666</v>
      </c>
      <c r="DF193" s="317">
        <v>890919</v>
      </c>
      <c r="DG193" s="317">
        <v>895980</v>
      </c>
      <c r="DH193" s="317">
        <v>902233</v>
      </c>
      <c r="DI193" s="317">
        <v>906179</v>
      </c>
      <c r="DJ193" s="317">
        <v>913488</v>
      </c>
      <c r="DK193" s="317">
        <v>917183</v>
      </c>
      <c r="DL193" s="317">
        <v>923041</v>
      </c>
      <c r="DM193" s="317">
        <v>926621</v>
      </c>
      <c r="DN193" s="317">
        <v>931830</v>
      </c>
      <c r="DO193" s="317">
        <v>938418</v>
      </c>
      <c r="DP193" s="317">
        <v>943572</v>
      </c>
      <c r="DQ193" s="317">
        <v>945097</v>
      </c>
      <c r="DR193" s="317">
        <v>949603</v>
      </c>
      <c r="DS193" s="317">
        <v>953700</v>
      </c>
      <c r="DT193" s="317">
        <v>959214</v>
      </c>
      <c r="DU193" s="317">
        <v>963416</v>
      </c>
      <c r="DV193" s="317">
        <v>968323</v>
      </c>
      <c r="DW193" s="317">
        <v>973079</v>
      </c>
      <c r="DX193" s="317">
        <v>976991</v>
      </c>
      <c r="DY193" s="317">
        <v>981619</v>
      </c>
      <c r="DZ193" s="317">
        <v>985254</v>
      </c>
      <c r="EA193" s="317">
        <v>989209</v>
      </c>
      <c r="EB193" s="317">
        <v>992688</v>
      </c>
      <c r="EC193" s="317">
        <v>995818</v>
      </c>
      <c r="ED193" s="317">
        <v>1000805</v>
      </c>
      <c r="EE193" s="317">
        <v>1004802</v>
      </c>
      <c r="EF193" s="317">
        <v>1009906</v>
      </c>
      <c r="EG193" s="317">
        <v>1015437</v>
      </c>
      <c r="EH193" s="317">
        <v>1022342</v>
      </c>
      <c r="EI193" s="317">
        <v>1029237</v>
      </c>
      <c r="EJ193" s="317">
        <v>1036221</v>
      </c>
      <c r="EK193" s="317">
        <v>1042462</v>
      </c>
      <c r="EL193" s="317">
        <v>1047932</v>
      </c>
      <c r="EM193" s="317">
        <v>1053295</v>
      </c>
      <c r="EN193" s="317">
        <v>1055879</v>
      </c>
      <c r="EO193" s="317">
        <v>1059182</v>
      </c>
      <c r="EP193" s="317">
        <v>1062266</v>
      </c>
      <c r="EQ193" s="317">
        <v>1061531</v>
      </c>
      <c r="ER193" s="317">
        <v>1060104</v>
      </c>
      <c r="ES193" s="317">
        <v>1063911</v>
      </c>
      <c r="ET193" s="317">
        <v>1069788</v>
      </c>
      <c r="EU193" s="317">
        <v>1076887</v>
      </c>
      <c r="EV193" s="317">
        <v>1086278</v>
      </c>
      <c r="EW193" s="317">
        <v>1090229</v>
      </c>
      <c r="EX193" s="317">
        <v>1095925</v>
      </c>
      <c r="EY193" s="317">
        <v>1098809</v>
      </c>
      <c r="EZ193" s="317">
        <v>1100590</v>
      </c>
      <c r="FA193" s="317">
        <v>1105377</v>
      </c>
      <c r="FB193" s="317">
        <v>1110201</v>
      </c>
      <c r="FC193" s="317">
        <v>1114871</v>
      </c>
      <c r="FD193" s="317">
        <v>1123741</v>
      </c>
      <c r="FE193" s="317">
        <v>1133104</v>
      </c>
      <c r="FF193" s="317">
        <v>1142148</v>
      </c>
      <c r="FG193" s="317">
        <v>1149700</v>
      </c>
      <c r="FH193" s="317">
        <v>1156379</v>
      </c>
      <c r="FI193" s="317">
        <v>1161255</v>
      </c>
      <c r="FJ193" s="317">
        <v>1165656</v>
      </c>
      <c r="FK193" s="317">
        <v>1169952</v>
      </c>
      <c r="FL193" s="317">
        <v>1170166</v>
      </c>
      <c r="FM193" s="317">
        <v>1174807</v>
      </c>
      <c r="FN193" s="317">
        <v>1178042</v>
      </c>
      <c r="FO193" s="317">
        <v>1179925</v>
      </c>
      <c r="FP193" s="317">
        <v>1182221</v>
      </c>
      <c r="FQ193" s="389"/>
      <c r="FR193" s="50">
        <v>613665.91666666663</v>
      </c>
      <c r="FS193" s="50">
        <v>675558.66666666663</v>
      </c>
      <c r="FT193" s="50">
        <v>741564.33333333337</v>
      </c>
      <c r="FU193" s="50">
        <v>631327.91666666663</v>
      </c>
      <c r="FV193" s="50">
        <v>703614.91666666663</v>
      </c>
      <c r="FW193" s="50">
        <v>759978.41666666663</v>
      </c>
      <c r="FX193" s="50">
        <v>805106.83333333337</v>
      </c>
      <c r="FY193" s="300">
        <v>855605.83333333337</v>
      </c>
      <c r="FZ193" s="317">
        <v>909604.5</v>
      </c>
      <c r="GA193" s="317">
        <v>965756.41666666663</v>
      </c>
      <c r="GB193" s="317">
        <v>1020912.0833333334</v>
      </c>
      <c r="GC193" s="317">
        <v>1073399.0833333333</v>
      </c>
      <c r="GD193" s="317">
        <f>'EDE''s'!C193</f>
        <v>1177032.2</v>
      </c>
      <c r="GE193" s="317">
        <f>'EDE''s'!D193</f>
        <v>1110956</v>
      </c>
      <c r="GF193" s="393"/>
      <c r="GG193" s="393"/>
      <c r="GH193" s="393"/>
      <c r="GI193" s="393"/>
      <c r="GJ193" s="393"/>
      <c r="GK193" s="393"/>
      <c r="GL193" s="393"/>
      <c r="GM193" s="393"/>
    </row>
    <row r="194" spans="1:195" ht="13.8" x14ac:dyDescent="0.3">
      <c r="A194" s="46"/>
      <c r="B194" s="21" t="s">
        <v>19</v>
      </c>
      <c r="C194" s="279">
        <v>900436.2</v>
      </c>
      <c r="D194" s="279">
        <v>874061.2</v>
      </c>
      <c r="E194" s="317">
        <v>26375</v>
      </c>
      <c r="F194" s="348">
        <v>3.0175232580968016E-2</v>
      </c>
      <c r="G194" s="271"/>
      <c r="H194" s="279">
        <v>859037.4</v>
      </c>
      <c r="I194" s="317">
        <v>15023.79999999993</v>
      </c>
      <c r="J194" s="348">
        <v>1.748911048575991E-2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290">
        <v>627774</v>
      </c>
      <c r="CS194" s="290">
        <v>610437</v>
      </c>
      <c r="CT194" s="317">
        <v>603275</v>
      </c>
      <c r="CU194" s="317">
        <v>610923</v>
      </c>
      <c r="CV194" s="317">
        <v>610490</v>
      </c>
      <c r="CW194" s="317">
        <v>611394</v>
      </c>
      <c r="CX194" s="317">
        <v>613180</v>
      </c>
      <c r="CY194" s="317">
        <v>614372</v>
      </c>
      <c r="CZ194" s="317">
        <v>614774</v>
      </c>
      <c r="DA194" s="317">
        <v>637632</v>
      </c>
      <c r="DB194" s="317">
        <v>617603</v>
      </c>
      <c r="DC194" s="317">
        <v>619395</v>
      </c>
      <c r="DD194" s="317">
        <v>635448</v>
      </c>
      <c r="DE194" s="317">
        <v>635418</v>
      </c>
      <c r="DF194" s="317">
        <v>641011</v>
      </c>
      <c r="DG194" s="317">
        <v>639718</v>
      </c>
      <c r="DH194" s="317">
        <v>624428</v>
      </c>
      <c r="DI194" s="317">
        <v>627647</v>
      </c>
      <c r="DJ194" s="317">
        <v>629569</v>
      </c>
      <c r="DK194" s="317">
        <v>632985</v>
      </c>
      <c r="DL194" s="317">
        <v>629749</v>
      </c>
      <c r="DM194" s="317">
        <v>641944</v>
      </c>
      <c r="DN194" s="317">
        <v>645582</v>
      </c>
      <c r="DO194" s="317">
        <v>656688</v>
      </c>
      <c r="DP194" s="317">
        <v>662760</v>
      </c>
      <c r="DQ194" s="317">
        <v>668191</v>
      </c>
      <c r="DR194" s="317">
        <v>673086</v>
      </c>
      <c r="DS194" s="317">
        <v>693854</v>
      </c>
      <c r="DT194" s="317">
        <v>710813</v>
      </c>
      <c r="DU194" s="317">
        <v>722145</v>
      </c>
      <c r="DV194" s="317">
        <v>729461</v>
      </c>
      <c r="DW194" s="317">
        <v>738220</v>
      </c>
      <c r="DX194" s="317">
        <v>743177</v>
      </c>
      <c r="DY194" s="317">
        <v>796358</v>
      </c>
      <c r="DZ194" s="317">
        <v>801660</v>
      </c>
      <c r="EA194" s="317">
        <v>807383</v>
      </c>
      <c r="EB194" s="317">
        <v>809309</v>
      </c>
      <c r="EC194" s="317">
        <v>811277</v>
      </c>
      <c r="ED194" s="317">
        <v>823060</v>
      </c>
      <c r="EE194" s="317">
        <v>823858</v>
      </c>
      <c r="EF194" s="317">
        <v>828478</v>
      </c>
      <c r="EG194" s="317">
        <v>832583</v>
      </c>
      <c r="EH194" s="317">
        <v>841428</v>
      </c>
      <c r="EI194" s="317">
        <v>842928</v>
      </c>
      <c r="EJ194" s="317">
        <v>840968</v>
      </c>
      <c r="EK194" s="317">
        <v>846266</v>
      </c>
      <c r="EL194" s="317">
        <v>853728</v>
      </c>
      <c r="EM194" s="317">
        <v>858696</v>
      </c>
      <c r="EN194" s="317">
        <v>850838</v>
      </c>
      <c r="EO194" s="317">
        <v>868024</v>
      </c>
      <c r="EP194" s="317">
        <v>861671</v>
      </c>
      <c r="EQ194" s="317">
        <v>855907</v>
      </c>
      <c r="ER194" s="317">
        <v>858747</v>
      </c>
      <c r="ES194" s="317">
        <v>857111</v>
      </c>
      <c r="ET194" s="317">
        <v>867401</v>
      </c>
      <c r="EU194" s="317">
        <v>867107</v>
      </c>
      <c r="EV194" s="317">
        <v>871730</v>
      </c>
      <c r="EW194" s="317">
        <v>873301</v>
      </c>
      <c r="EX194" s="317">
        <v>872593</v>
      </c>
      <c r="EY194" s="317">
        <v>873972</v>
      </c>
      <c r="EZ194" s="317">
        <v>869367</v>
      </c>
      <c r="FA194" s="317">
        <v>866295</v>
      </c>
      <c r="FB194" s="317">
        <v>875613</v>
      </c>
      <c r="FC194" s="317">
        <v>877201</v>
      </c>
      <c r="FD194" s="317">
        <v>881830</v>
      </c>
      <c r="FE194" s="317">
        <v>885456</v>
      </c>
      <c r="FF194" s="317">
        <v>887181</v>
      </c>
      <c r="FG194" s="317">
        <v>889618</v>
      </c>
      <c r="FH194" s="317">
        <v>893234</v>
      </c>
      <c r="FI194" s="317">
        <v>895062</v>
      </c>
      <c r="FJ194" s="317">
        <v>898501</v>
      </c>
      <c r="FK194" s="317">
        <v>900995</v>
      </c>
      <c r="FL194" s="317">
        <v>896026</v>
      </c>
      <c r="FM194" s="317">
        <v>893744</v>
      </c>
      <c r="FN194" s="317">
        <v>903835</v>
      </c>
      <c r="FO194" s="317">
        <v>901842</v>
      </c>
      <c r="FP194" s="317">
        <v>906734</v>
      </c>
      <c r="FQ194" s="389"/>
      <c r="FR194" s="50">
        <v>382901.75</v>
      </c>
      <c r="FS194" s="50">
        <v>470595.75</v>
      </c>
      <c r="FT194" s="50">
        <v>529243.16666666663</v>
      </c>
      <c r="FU194" s="50">
        <v>526573.41666666663</v>
      </c>
      <c r="FV194" s="50">
        <v>552889.16666666663</v>
      </c>
      <c r="FW194" s="50">
        <v>585416.41666666663</v>
      </c>
      <c r="FX194" s="50">
        <v>607943.5</v>
      </c>
      <c r="FY194" s="300">
        <v>615937.41666666663</v>
      </c>
      <c r="FZ194" s="317">
        <v>636682.25</v>
      </c>
      <c r="GA194" s="317">
        <v>728925.66666666663</v>
      </c>
      <c r="GB194" s="317">
        <v>834381.58333333337</v>
      </c>
      <c r="GC194" s="317">
        <v>864866.83333333337</v>
      </c>
      <c r="GD194" s="317">
        <f>'EDE''s'!C194</f>
        <v>900436.2</v>
      </c>
      <c r="GE194" s="317">
        <f>'EDE''s'!D194</f>
        <v>874061.2</v>
      </c>
      <c r="GF194" s="393"/>
      <c r="GG194" s="393"/>
      <c r="GH194" s="393"/>
      <c r="GI194" s="393"/>
      <c r="GJ194" s="393"/>
      <c r="GK194" s="393"/>
      <c r="GL194" s="393"/>
      <c r="GM194" s="393"/>
    </row>
    <row r="195" spans="1:195" ht="13.8" x14ac:dyDescent="0.3">
      <c r="A195" s="46"/>
      <c r="B195" s="21" t="s">
        <v>20</v>
      </c>
      <c r="C195" s="279">
        <v>713465.4</v>
      </c>
      <c r="D195" s="279">
        <v>679653.8</v>
      </c>
      <c r="E195" s="317">
        <v>33811.599999999977</v>
      </c>
      <c r="F195" s="348">
        <v>4.9748268898077187E-2</v>
      </c>
      <c r="G195" s="271"/>
      <c r="H195" s="279">
        <v>688754.6</v>
      </c>
      <c r="I195" s="317">
        <v>-9100.7999999999302</v>
      </c>
      <c r="J195" s="348">
        <v>-1.3213414473021205E-2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290">
        <v>635456</v>
      </c>
      <c r="CS195" s="290">
        <v>637778</v>
      </c>
      <c r="CT195" s="317">
        <v>638877</v>
      </c>
      <c r="CU195" s="317">
        <v>639517</v>
      </c>
      <c r="CV195" s="317">
        <v>640699</v>
      </c>
      <c r="CW195" s="317">
        <v>640723</v>
      </c>
      <c r="CX195" s="317">
        <v>639760</v>
      </c>
      <c r="CY195" s="317">
        <v>638739</v>
      </c>
      <c r="CZ195" s="317">
        <v>648854</v>
      </c>
      <c r="DA195" s="317">
        <v>649435</v>
      </c>
      <c r="DB195" s="317">
        <v>651231</v>
      </c>
      <c r="DC195" s="317">
        <v>655183</v>
      </c>
      <c r="DD195" s="317">
        <v>642638</v>
      </c>
      <c r="DE195" s="317">
        <v>635421</v>
      </c>
      <c r="DF195" s="317">
        <v>642391</v>
      </c>
      <c r="DG195" s="317">
        <v>642970</v>
      </c>
      <c r="DH195" s="317">
        <v>644611</v>
      </c>
      <c r="DI195" s="317">
        <v>645604</v>
      </c>
      <c r="DJ195" s="317">
        <v>646294</v>
      </c>
      <c r="DK195" s="317">
        <v>649190</v>
      </c>
      <c r="DL195" s="317">
        <v>652536</v>
      </c>
      <c r="DM195" s="317">
        <v>652139</v>
      </c>
      <c r="DN195" s="317">
        <v>642368</v>
      </c>
      <c r="DO195" s="317">
        <v>660352</v>
      </c>
      <c r="DP195" s="317">
        <v>660044</v>
      </c>
      <c r="DQ195" s="317">
        <v>652305</v>
      </c>
      <c r="DR195" s="317">
        <v>660351</v>
      </c>
      <c r="DS195" s="317">
        <v>658473</v>
      </c>
      <c r="DT195" s="317">
        <v>661320</v>
      </c>
      <c r="DU195" s="317">
        <v>657047</v>
      </c>
      <c r="DV195" s="317">
        <v>654563</v>
      </c>
      <c r="DW195" s="317">
        <v>661613</v>
      </c>
      <c r="DX195" s="317">
        <v>652553</v>
      </c>
      <c r="DY195" s="317">
        <v>665624</v>
      </c>
      <c r="DZ195" s="317">
        <v>634416</v>
      </c>
      <c r="EA195" s="317">
        <v>666465</v>
      </c>
      <c r="EB195" s="317">
        <v>664122</v>
      </c>
      <c r="EC195" s="317">
        <v>659636</v>
      </c>
      <c r="ED195" s="317">
        <v>666412</v>
      </c>
      <c r="EE195" s="317">
        <v>667416</v>
      </c>
      <c r="EF195" s="317">
        <v>668308</v>
      </c>
      <c r="EG195" s="317">
        <v>664873</v>
      </c>
      <c r="EH195" s="317">
        <v>672344</v>
      </c>
      <c r="EI195" s="317">
        <v>671428</v>
      </c>
      <c r="EJ195" s="317">
        <v>677038</v>
      </c>
      <c r="EK195" s="317">
        <v>676863</v>
      </c>
      <c r="EL195" s="317">
        <v>678085</v>
      </c>
      <c r="EM195" s="317">
        <v>678611</v>
      </c>
      <c r="EN195" s="317">
        <v>681349</v>
      </c>
      <c r="EO195" s="317">
        <v>681274</v>
      </c>
      <c r="EP195" s="317">
        <v>696799</v>
      </c>
      <c r="EQ195" s="317">
        <v>710708</v>
      </c>
      <c r="ER195" s="317">
        <v>673643</v>
      </c>
      <c r="ES195" s="317">
        <v>666726</v>
      </c>
      <c r="ET195" s="317">
        <v>674549</v>
      </c>
      <c r="EU195" s="317">
        <v>679110</v>
      </c>
      <c r="EV195" s="317">
        <v>679890</v>
      </c>
      <c r="EW195" s="317">
        <v>679210</v>
      </c>
      <c r="EX195" s="317">
        <v>671267</v>
      </c>
      <c r="EY195" s="317">
        <v>681974</v>
      </c>
      <c r="EZ195" s="317">
        <v>661905</v>
      </c>
      <c r="FA195" s="317">
        <v>676179</v>
      </c>
      <c r="FB195" s="317">
        <v>683278</v>
      </c>
      <c r="FC195" s="317">
        <v>686619</v>
      </c>
      <c r="FD195" s="317">
        <v>690288</v>
      </c>
      <c r="FE195" s="317">
        <v>695359</v>
      </c>
      <c r="FF195" s="317">
        <v>698836</v>
      </c>
      <c r="FG195" s="317">
        <v>701309</v>
      </c>
      <c r="FH195" s="317">
        <v>697813</v>
      </c>
      <c r="FI195" s="317">
        <v>705239</v>
      </c>
      <c r="FJ195" s="317">
        <v>704918</v>
      </c>
      <c r="FK195" s="317">
        <v>708944</v>
      </c>
      <c r="FL195" s="317">
        <v>708980</v>
      </c>
      <c r="FM195" s="317">
        <v>709329</v>
      </c>
      <c r="FN195" s="317">
        <v>714703</v>
      </c>
      <c r="FO195" s="317">
        <v>717067</v>
      </c>
      <c r="FP195" s="317">
        <v>717248</v>
      </c>
      <c r="FQ195" s="389"/>
      <c r="FR195" s="50">
        <v>344859.66666666669</v>
      </c>
      <c r="FS195" s="50">
        <v>521614.83333333331</v>
      </c>
      <c r="FT195" s="50">
        <v>634410.75</v>
      </c>
      <c r="FU195" s="50">
        <v>712216.41666666663</v>
      </c>
      <c r="FV195" s="50">
        <v>597681.58333333337</v>
      </c>
      <c r="FW195" s="50">
        <v>617188.16666666663</v>
      </c>
      <c r="FX195" s="50">
        <v>625542.58333333337</v>
      </c>
      <c r="FY195" s="300">
        <v>643021</v>
      </c>
      <c r="FZ195" s="317">
        <v>646376.16666666663</v>
      </c>
      <c r="GA195" s="317">
        <v>657064.5</v>
      </c>
      <c r="GB195" s="317">
        <v>670428</v>
      </c>
      <c r="GC195" s="317">
        <v>681374.91666666663</v>
      </c>
      <c r="GD195" s="317">
        <f>'EDE''s'!C195</f>
        <v>713465.4</v>
      </c>
      <c r="GE195" s="317">
        <f>'EDE''s'!D195</f>
        <v>679653.8</v>
      </c>
      <c r="GF195" s="393"/>
      <c r="GG195" s="393"/>
      <c r="GH195" s="393"/>
      <c r="GI195" s="393"/>
      <c r="GJ195" s="393"/>
      <c r="GK195" s="393"/>
      <c r="GL195" s="393"/>
      <c r="GM195" s="393"/>
    </row>
    <row r="196" spans="1:195" ht="14.4" x14ac:dyDescent="0.3">
      <c r="A196" s="46"/>
      <c r="B196" s="24"/>
      <c r="C196" s="268"/>
      <c r="D196" s="268"/>
      <c r="E196" s="392"/>
      <c r="F196" s="268"/>
      <c r="G196" s="268"/>
      <c r="H196" s="268"/>
      <c r="I196" s="268"/>
      <c r="J196" s="268"/>
      <c r="CR196" s="281"/>
      <c r="CS196" s="281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400"/>
      <c r="EQ196" s="400"/>
      <c r="ER196" s="400"/>
      <c r="ES196" s="400"/>
      <c r="ET196" s="400"/>
      <c r="EU196" s="400"/>
      <c r="EV196" s="400"/>
      <c r="EW196" s="400"/>
      <c r="EX196" s="400"/>
      <c r="EY196" s="400"/>
      <c r="EZ196" s="400"/>
      <c r="FA196" s="400"/>
      <c r="FB196" s="400"/>
      <c r="FC196" s="400"/>
      <c r="FD196" s="400"/>
      <c r="FE196" s="400"/>
      <c r="FF196" s="400"/>
      <c r="FG196" s="400"/>
      <c r="FH196" s="400"/>
      <c r="FI196" s="400"/>
      <c r="FJ196" s="400"/>
      <c r="FK196" s="400"/>
      <c r="FL196" s="400"/>
      <c r="FM196" s="400"/>
      <c r="FN196" s="400"/>
      <c r="FO196" s="400"/>
      <c r="FP196" s="400"/>
      <c r="FQ196" s="389"/>
      <c r="FR196" s="408"/>
      <c r="FS196" s="408"/>
      <c r="FT196" s="408"/>
      <c r="FU196" s="408"/>
      <c r="FV196" s="408"/>
      <c r="FW196" s="408"/>
      <c r="FX196" s="408"/>
      <c r="FY196" s="408"/>
      <c r="FZ196" s="408"/>
      <c r="GA196" s="408"/>
      <c r="GB196" s="408"/>
      <c r="GC196" s="404"/>
      <c r="GD196" s="404"/>
      <c r="GE196" s="404"/>
      <c r="GF196" s="393"/>
      <c r="GG196" s="393"/>
      <c r="GH196" s="393"/>
      <c r="GI196" s="393"/>
      <c r="GJ196" s="393"/>
      <c r="GK196" s="393"/>
      <c r="GL196" s="393"/>
      <c r="GM196" s="393"/>
    </row>
    <row r="197" spans="1:195" ht="13.8" x14ac:dyDescent="0.3">
      <c r="A197" s="46"/>
      <c r="B197" s="42" t="s">
        <v>57</v>
      </c>
      <c r="C197" s="278">
        <v>333877.59999999998</v>
      </c>
      <c r="D197" s="278">
        <v>336395.6</v>
      </c>
      <c r="E197" s="278">
        <v>-2518</v>
      </c>
      <c r="F197" s="276">
        <v>-7.4852346463509037E-3</v>
      </c>
      <c r="G197" s="274"/>
      <c r="H197" s="278">
        <v>355689.2</v>
      </c>
      <c r="I197" s="278">
        <v>-19293.600000000035</v>
      </c>
      <c r="J197" s="276">
        <v>-5.4242861464447151E-2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289">
        <v>421152</v>
      </c>
      <c r="CS197" s="289">
        <v>418623</v>
      </c>
      <c r="CT197" s="354">
        <v>415750</v>
      </c>
      <c r="CU197" s="354">
        <v>412584</v>
      </c>
      <c r="CV197" s="354">
        <v>410978</v>
      </c>
      <c r="CW197" s="354">
        <v>409227</v>
      </c>
      <c r="CX197" s="354">
        <v>407690</v>
      </c>
      <c r="CY197" s="354">
        <v>405805</v>
      </c>
      <c r="CZ197" s="354">
        <v>404162</v>
      </c>
      <c r="DA197" s="354">
        <v>402635</v>
      </c>
      <c r="DB197" s="354">
        <v>401273</v>
      </c>
      <c r="DC197" s="354">
        <v>401236</v>
      </c>
      <c r="DD197" s="354">
        <v>400265</v>
      </c>
      <c r="DE197" s="354">
        <v>397538</v>
      </c>
      <c r="DF197" s="354">
        <v>400577</v>
      </c>
      <c r="DG197" s="354">
        <v>395968</v>
      </c>
      <c r="DH197" s="354">
        <v>394517</v>
      </c>
      <c r="DI197" s="354">
        <v>393305</v>
      </c>
      <c r="DJ197" s="354">
        <v>391255</v>
      </c>
      <c r="DK197" s="354">
        <v>399191</v>
      </c>
      <c r="DL197" s="354">
        <v>403096</v>
      </c>
      <c r="DM197" s="354">
        <v>403146</v>
      </c>
      <c r="DN197" s="354">
        <v>401761</v>
      </c>
      <c r="DO197" s="354">
        <v>400258</v>
      </c>
      <c r="DP197" s="354">
        <v>398405</v>
      </c>
      <c r="DQ197" s="354">
        <v>397042</v>
      </c>
      <c r="DR197" s="354">
        <v>395559</v>
      </c>
      <c r="DS197" s="354">
        <v>394672</v>
      </c>
      <c r="DT197" s="354">
        <v>393672</v>
      </c>
      <c r="DU197" s="354">
        <v>392142</v>
      </c>
      <c r="DV197" s="354">
        <v>390369</v>
      </c>
      <c r="DW197" s="354">
        <v>389869</v>
      </c>
      <c r="DX197" s="354">
        <v>388771</v>
      </c>
      <c r="DY197" s="354">
        <v>385378</v>
      </c>
      <c r="DZ197" s="354">
        <v>381498</v>
      </c>
      <c r="EA197" s="354">
        <v>380085</v>
      </c>
      <c r="EB197" s="354">
        <v>378094</v>
      </c>
      <c r="EC197" s="354">
        <v>376706</v>
      </c>
      <c r="ED197" s="354">
        <v>375481</v>
      </c>
      <c r="EE197" s="354">
        <v>374541</v>
      </c>
      <c r="EF197" s="354">
        <v>373614</v>
      </c>
      <c r="EG197" s="354">
        <v>372221</v>
      </c>
      <c r="EH197" s="354">
        <v>367964</v>
      </c>
      <c r="EI197" s="354">
        <v>367496</v>
      </c>
      <c r="EJ197" s="354">
        <v>366315</v>
      </c>
      <c r="EK197" s="354">
        <v>364670</v>
      </c>
      <c r="EL197" s="354">
        <v>355773</v>
      </c>
      <c r="EM197" s="354">
        <v>358495</v>
      </c>
      <c r="EN197" s="354">
        <v>358693</v>
      </c>
      <c r="EO197" s="354">
        <v>355469</v>
      </c>
      <c r="EP197" s="354">
        <v>354771</v>
      </c>
      <c r="EQ197" s="354">
        <v>354772</v>
      </c>
      <c r="ER197" s="354">
        <v>354741</v>
      </c>
      <c r="ES197" s="354">
        <v>354629</v>
      </c>
      <c r="ET197" s="354">
        <v>354387</v>
      </c>
      <c r="EU197" s="354">
        <v>354002</v>
      </c>
      <c r="EV197" s="354">
        <v>352940</v>
      </c>
      <c r="EW197" s="354">
        <v>351598</v>
      </c>
      <c r="EX197" s="354">
        <v>360782</v>
      </c>
      <c r="EY197" s="354">
        <v>348221</v>
      </c>
      <c r="EZ197" s="354">
        <v>347885</v>
      </c>
      <c r="FA197" s="354">
        <v>347404</v>
      </c>
      <c r="FB197" s="354">
        <v>346555</v>
      </c>
      <c r="FC197" s="354">
        <v>320355</v>
      </c>
      <c r="FD197" s="354">
        <v>319779</v>
      </c>
      <c r="FE197" s="354">
        <v>314573</v>
      </c>
      <c r="FF197" s="354">
        <v>316060</v>
      </c>
      <c r="FG197" s="354">
        <v>315749</v>
      </c>
      <c r="FH197" s="354">
        <v>315131.66666666669</v>
      </c>
      <c r="FI197" s="354">
        <v>315646.88888888888</v>
      </c>
      <c r="FJ197" s="354">
        <v>313580</v>
      </c>
      <c r="FK197" s="354">
        <v>313265</v>
      </c>
      <c r="FL197" s="354">
        <v>312734</v>
      </c>
      <c r="FM197" s="354">
        <v>326237</v>
      </c>
      <c r="FN197" s="354">
        <v>346041</v>
      </c>
      <c r="FO197" s="354">
        <v>346204</v>
      </c>
      <c r="FP197" s="354">
        <v>338172</v>
      </c>
      <c r="FQ197" s="389"/>
      <c r="FR197" s="49">
        <v>597.25</v>
      </c>
      <c r="FS197" s="49">
        <v>106063.08333333333</v>
      </c>
      <c r="FT197" s="49">
        <v>190131.41666666666</v>
      </c>
      <c r="FU197" s="49">
        <v>480243.83333333331</v>
      </c>
      <c r="FV197" s="49">
        <v>520621.83333333331</v>
      </c>
      <c r="FW197" s="49">
        <v>471552.33333333331</v>
      </c>
      <c r="FX197" s="49">
        <v>431056.08333333331</v>
      </c>
      <c r="FY197" s="299">
        <v>409259.58333333331</v>
      </c>
      <c r="FZ197" s="354">
        <v>398406.41666666669</v>
      </c>
      <c r="GA197" s="354">
        <v>390621.83333333331</v>
      </c>
      <c r="GB197" s="354">
        <v>369280.83333333331</v>
      </c>
      <c r="GC197" s="354">
        <v>354583.75</v>
      </c>
      <c r="GD197" s="354">
        <f>'EDE''s'!C197</f>
        <v>333877.59999999998</v>
      </c>
      <c r="GE197" s="354">
        <f>'EDE''s'!D197</f>
        <v>336395.6</v>
      </c>
      <c r="GF197" s="393"/>
      <c r="GG197" s="393"/>
      <c r="GH197" s="393"/>
      <c r="GI197" s="393"/>
      <c r="GJ197" s="393"/>
      <c r="GK197" s="393"/>
      <c r="GL197" s="393"/>
      <c r="GM197" s="393"/>
    </row>
    <row r="198" spans="1:195" ht="13.8" x14ac:dyDescent="0.3">
      <c r="A198" s="46"/>
      <c r="B198" s="21" t="s">
        <v>18</v>
      </c>
      <c r="C198" s="279">
        <v>139782.6</v>
      </c>
      <c r="D198" s="279">
        <v>141130.4</v>
      </c>
      <c r="E198" s="279">
        <v>-1347.7999999999884</v>
      </c>
      <c r="F198" s="272">
        <v>-9.550033160821399E-3</v>
      </c>
      <c r="G198" s="271"/>
      <c r="H198" s="279">
        <v>141241</v>
      </c>
      <c r="I198" s="279">
        <v>-110.60000000000582</v>
      </c>
      <c r="J198" s="272">
        <v>-7.8305874356600293E-4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290">
        <v>167450</v>
      </c>
      <c r="CS198" s="290">
        <v>166849</v>
      </c>
      <c r="CT198" s="317">
        <v>166514</v>
      </c>
      <c r="CU198" s="317">
        <v>165499</v>
      </c>
      <c r="CV198" s="317">
        <v>165291</v>
      </c>
      <c r="CW198" s="317">
        <v>165145</v>
      </c>
      <c r="CX198" s="317">
        <v>164972</v>
      </c>
      <c r="CY198" s="317">
        <v>164670</v>
      </c>
      <c r="CZ198" s="317">
        <v>164286</v>
      </c>
      <c r="DA198" s="317">
        <v>163817</v>
      </c>
      <c r="DB198" s="317">
        <v>163559</v>
      </c>
      <c r="DC198" s="317">
        <v>162947</v>
      </c>
      <c r="DD198" s="317">
        <v>162698</v>
      </c>
      <c r="DE198" s="317">
        <v>161963</v>
      </c>
      <c r="DF198" s="317">
        <v>161423</v>
      </c>
      <c r="DG198" s="317">
        <v>161081</v>
      </c>
      <c r="DH198" s="317">
        <v>160535</v>
      </c>
      <c r="DI198" s="317">
        <v>160227</v>
      </c>
      <c r="DJ198" s="317">
        <v>159838</v>
      </c>
      <c r="DK198" s="317">
        <v>154421</v>
      </c>
      <c r="DL198" s="317">
        <v>154320</v>
      </c>
      <c r="DM198" s="317">
        <v>154190</v>
      </c>
      <c r="DN198" s="317">
        <v>154120</v>
      </c>
      <c r="DO198" s="317">
        <v>153919</v>
      </c>
      <c r="DP198" s="317">
        <v>153511</v>
      </c>
      <c r="DQ198" s="317">
        <v>153549</v>
      </c>
      <c r="DR198" s="317">
        <v>153350</v>
      </c>
      <c r="DS198" s="317">
        <v>153428</v>
      </c>
      <c r="DT198" s="317">
        <v>153392</v>
      </c>
      <c r="DU198" s="317">
        <v>153182</v>
      </c>
      <c r="DV198" s="317">
        <v>152787</v>
      </c>
      <c r="DW198" s="317">
        <v>152539</v>
      </c>
      <c r="DX198" s="317">
        <v>152182</v>
      </c>
      <c r="DY198" s="317">
        <v>151853</v>
      </c>
      <c r="DZ198" s="317">
        <v>148552</v>
      </c>
      <c r="EA198" s="317">
        <v>148125</v>
      </c>
      <c r="EB198" s="317">
        <v>147792</v>
      </c>
      <c r="EC198" s="317">
        <v>147460</v>
      </c>
      <c r="ED198" s="317">
        <v>147422</v>
      </c>
      <c r="EE198" s="317">
        <v>147230</v>
      </c>
      <c r="EF198" s="317">
        <v>147104</v>
      </c>
      <c r="EG198" s="317">
        <v>147013</v>
      </c>
      <c r="EH198" s="317">
        <v>146609</v>
      </c>
      <c r="EI198" s="317">
        <v>146656</v>
      </c>
      <c r="EJ198" s="317">
        <v>146167</v>
      </c>
      <c r="EK198" s="317">
        <v>145783</v>
      </c>
      <c r="EL198" s="317">
        <v>138218</v>
      </c>
      <c r="EM198" s="317">
        <v>141151</v>
      </c>
      <c r="EN198" s="317">
        <v>141298</v>
      </c>
      <c r="EO198" s="317">
        <v>141246</v>
      </c>
      <c r="EP198" s="317">
        <v>141205</v>
      </c>
      <c r="EQ198" s="317">
        <v>141205</v>
      </c>
      <c r="ER198" s="317">
        <v>141251</v>
      </c>
      <c r="ES198" s="317">
        <v>141324</v>
      </c>
      <c r="ET198" s="317">
        <v>141318</v>
      </c>
      <c r="EU198" s="317">
        <v>141324</v>
      </c>
      <c r="EV198" s="317">
        <v>141299</v>
      </c>
      <c r="EW198" s="317">
        <v>141344</v>
      </c>
      <c r="EX198" s="317">
        <v>141340</v>
      </c>
      <c r="EY198" s="317">
        <v>141275</v>
      </c>
      <c r="EZ198" s="317">
        <v>141179</v>
      </c>
      <c r="FA198" s="317">
        <v>141151</v>
      </c>
      <c r="FB198" s="317">
        <v>141131</v>
      </c>
      <c r="FC198" s="317">
        <v>141101</v>
      </c>
      <c r="FD198" s="317">
        <v>141090</v>
      </c>
      <c r="FE198" s="317">
        <v>141058</v>
      </c>
      <c r="FF198" s="317">
        <v>141018</v>
      </c>
      <c r="FG198" s="317">
        <v>141014</v>
      </c>
      <c r="FH198" s="317">
        <v>140976</v>
      </c>
      <c r="FI198" s="317">
        <v>141002.66666666666</v>
      </c>
      <c r="FJ198" s="317">
        <v>140867</v>
      </c>
      <c r="FK198" s="317">
        <v>140815</v>
      </c>
      <c r="FL198" s="317">
        <v>140658</v>
      </c>
      <c r="FM198" s="317">
        <v>140655</v>
      </c>
      <c r="FN198" s="317">
        <v>140802</v>
      </c>
      <c r="FO198" s="317">
        <v>141075</v>
      </c>
      <c r="FP198" s="317">
        <v>135723</v>
      </c>
      <c r="FQ198" s="389"/>
      <c r="FR198" s="50">
        <v>150.75</v>
      </c>
      <c r="FS198" s="50">
        <v>15639.416666666666</v>
      </c>
      <c r="FT198" s="50">
        <v>43926.5</v>
      </c>
      <c r="FU198" s="50">
        <v>155529.75</v>
      </c>
      <c r="FV198" s="50">
        <v>171429.58333333334</v>
      </c>
      <c r="FW198" s="50">
        <v>177340</v>
      </c>
      <c r="FX198" s="50">
        <v>168702.41666666666</v>
      </c>
      <c r="FY198" s="300">
        <v>165083.25</v>
      </c>
      <c r="FZ198" s="317">
        <v>158227.91666666666</v>
      </c>
      <c r="GA198" s="317">
        <v>152204.16666666666</v>
      </c>
      <c r="GB198" s="317">
        <v>145717.08333333334</v>
      </c>
      <c r="GC198" s="317">
        <v>141285.75</v>
      </c>
      <c r="GD198" s="317">
        <f>'EDE''s'!C198</f>
        <v>139782.6</v>
      </c>
      <c r="GE198" s="317">
        <f>'EDE''s'!D198</f>
        <v>141130.4</v>
      </c>
      <c r="GF198" s="393"/>
      <c r="GG198" s="393"/>
      <c r="GH198" s="393"/>
      <c r="GI198" s="393"/>
      <c r="GJ198" s="393"/>
      <c r="GK198" s="393"/>
      <c r="GL198" s="393"/>
      <c r="GM198" s="393"/>
    </row>
    <row r="199" spans="1:195" ht="13.8" x14ac:dyDescent="0.3">
      <c r="A199" s="46"/>
      <c r="B199" s="21" t="s">
        <v>19</v>
      </c>
      <c r="C199" s="279">
        <v>89221.2</v>
      </c>
      <c r="D199" s="279">
        <v>94242.4</v>
      </c>
      <c r="E199" s="317">
        <v>-5021.1999999999971</v>
      </c>
      <c r="F199" s="272">
        <v>-5.3279627853280449E-2</v>
      </c>
      <c r="G199" s="271"/>
      <c r="H199" s="279">
        <v>110530.4</v>
      </c>
      <c r="I199" s="317">
        <v>-16288</v>
      </c>
      <c r="J199" s="272">
        <v>-0.14736217366443985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290">
        <v>113255</v>
      </c>
      <c r="CS199" s="290">
        <v>112307</v>
      </c>
      <c r="CT199" s="317">
        <v>110767</v>
      </c>
      <c r="CU199" s="317">
        <v>110028</v>
      </c>
      <c r="CV199" s="317">
        <v>109608</v>
      </c>
      <c r="CW199" s="317">
        <v>109143</v>
      </c>
      <c r="CX199" s="317">
        <v>108795</v>
      </c>
      <c r="CY199" s="317">
        <v>108545</v>
      </c>
      <c r="CZ199" s="317">
        <v>108308</v>
      </c>
      <c r="DA199" s="317">
        <v>108003</v>
      </c>
      <c r="DB199" s="317">
        <v>107572</v>
      </c>
      <c r="DC199" s="317">
        <v>108682</v>
      </c>
      <c r="DD199" s="317">
        <v>108393</v>
      </c>
      <c r="DE199" s="317">
        <v>106913</v>
      </c>
      <c r="DF199" s="317">
        <v>110880</v>
      </c>
      <c r="DG199" s="317">
        <v>106884</v>
      </c>
      <c r="DH199" s="317">
        <v>106646</v>
      </c>
      <c r="DI199" s="317">
        <v>106464</v>
      </c>
      <c r="DJ199" s="317">
        <v>105735</v>
      </c>
      <c r="DK199" s="317">
        <v>119666</v>
      </c>
      <c r="DL199" s="317">
        <v>124181</v>
      </c>
      <c r="DM199" s="317">
        <v>123792</v>
      </c>
      <c r="DN199" s="317">
        <v>123471</v>
      </c>
      <c r="DO199" s="317">
        <v>123164</v>
      </c>
      <c r="DP199" s="317">
        <v>122660</v>
      </c>
      <c r="DQ199" s="317">
        <v>122315</v>
      </c>
      <c r="DR199" s="317">
        <v>121999</v>
      </c>
      <c r="DS199" s="317">
        <v>121614</v>
      </c>
      <c r="DT199" s="317">
        <v>121331</v>
      </c>
      <c r="DU199" s="317">
        <v>120573</v>
      </c>
      <c r="DV199" s="317">
        <v>119534</v>
      </c>
      <c r="DW199" s="317">
        <v>119440</v>
      </c>
      <c r="DX199" s="317">
        <v>119333</v>
      </c>
      <c r="DY199" s="317">
        <v>117390</v>
      </c>
      <c r="DZ199" s="317">
        <v>117043</v>
      </c>
      <c r="EA199" s="317">
        <v>116610</v>
      </c>
      <c r="EB199" s="317">
        <v>116391</v>
      </c>
      <c r="EC199" s="317">
        <v>115827</v>
      </c>
      <c r="ED199" s="317">
        <v>115351</v>
      </c>
      <c r="EE199" s="317">
        <v>115124</v>
      </c>
      <c r="EF199" s="317">
        <v>114856</v>
      </c>
      <c r="EG199" s="317">
        <v>113997</v>
      </c>
      <c r="EH199" s="317">
        <v>113807</v>
      </c>
      <c r="EI199" s="317">
        <v>113689</v>
      </c>
      <c r="EJ199" s="317">
        <v>113585</v>
      </c>
      <c r="EK199" s="317">
        <v>112903</v>
      </c>
      <c r="EL199" s="317">
        <v>112536</v>
      </c>
      <c r="EM199" s="317">
        <v>112340</v>
      </c>
      <c r="EN199" s="317">
        <v>111761</v>
      </c>
      <c r="EO199" s="317">
        <v>110497</v>
      </c>
      <c r="EP199" s="317">
        <v>110139</v>
      </c>
      <c r="EQ199" s="317">
        <v>110143</v>
      </c>
      <c r="ER199" s="317">
        <v>110112</v>
      </c>
      <c r="ES199" s="317">
        <v>110035</v>
      </c>
      <c r="ET199" s="317">
        <v>109983</v>
      </c>
      <c r="EU199" s="317">
        <v>109734</v>
      </c>
      <c r="EV199" s="317">
        <v>109529</v>
      </c>
      <c r="EW199" s="317">
        <v>107769</v>
      </c>
      <c r="EX199" s="317">
        <v>117119</v>
      </c>
      <c r="EY199" s="317">
        <v>104973</v>
      </c>
      <c r="EZ199" s="317">
        <v>104885</v>
      </c>
      <c r="FA199" s="317">
        <v>104773</v>
      </c>
      <c r="FB199" s="317">
        <v>104583</v>
      </c>
      <c r="FC199" s="317">
        <v>78620</v>
      </c>
      <c r="FD199" s="317">
        <v>78351</v>
      </c>
      <c r="FE199" s="317">
        <v>78176</v>
      </c>
      <c r="FF199" s="317">
        <v>79902</v>
      </c>
      <c r="FG199" s="317">
        <v>79770</v>
      </c>
      <c r="FH199" s="317">
        <v>79282.666666666672</v>
      </c>
      <c r="FI199" s="317">
        <v>79651.555555555562</v>
      </c>
      <c r="FJ199" s="317">
        <v>78092</v>
      </c>
      <c r="FK199" s="317">
        <v>77993</v>
      </c>
      <c r="FL199" s="317">
        <v>77750</v>
      </c>
      <c r="FM199" s="317">
        <v>77673</v>
      </c>
      <c r="FN199" s="317">
        <v>97716</v>
      </c>
      <c r="FO199" s="317">
        <v>97703</v>
      </c>
      <c r="FP199" s="317">
        <v>95264</v>
      </c>
      <c r="FQ199" s="389"/>
      <c r="FR199" s="50">
        <v>125.16666666666667</v>
      </c>
      <c r="FS199" s="50">
        <v>25173</v>
      </c>
      <c r="FT199" s="50">
        <v>51565.75</v>
      </c>
      <c r="FU199" s="50">
        <v>152993.16666666666</v>
      </c>
      <c r="FV199" s="50">
        <v>165199.16666666666</v>
      </c>
      <c r="FW199" s="50">
        <v>126484.25</v>
      </c>
      <c r="FX199" s="50">
        <v>115563.91666666667</v>
      </c>
      <c r="FY199" s="300">
        <v>109584.41666666667</v>
      </c>
      <c r="FZ199" s="317">
        <v>113849.08333333333</v>
      </c>
      <c r="GA199" s="317">
        <v>119986.83333333333</v>
      </c>
      <c r="GB199" s="317">
        <v>114200.5</v>
      </c>
      <c r="GC199" s="317">
        <v>110149.5</v>
      </c>
      <c r="GD199" s="317">
        <f>'EDE''s'!C199</f>
        <v>89221.2</v>
      </c>
      <c r="GE199" s="317">
        <f>'EDE''s'!D199</f>
        <v>94242.4</v>
      </c>
      <c r="GF199" s="393"/>
      <c r="GG199" s="393"/>
      <c r="GH199" s="393"/>
      <c r="GI199" s="393"/>
      <c r="GJ199" s="393"/>
      <c r="GK199" s="393"/>
      <c r="GL199" s="393"/>
      <c r="GM199" s="393"/>
    </row>
    <row r="200" spans="1:195" ht="13.8" x14ac:dyDescent="0.3">
      <c r="A200" s="46"/>
      <c r="B200" s="21" t="s">
        <v>20</v>
      </c>
      <c r="C200" s="279">
        <v>104873.8</v>
      </c>
      <c r="D200" s="279">
        <v>101022.8</v>
      </c>
      <c r="E200" s="317">
        <v>3851</v>
      </c>
      <c r="F200" s="272">
        <v>3.8120107540080057E-2</v>
      </c>
      <c r="G200" s="271"/>
      <c r="H200" s="279">
        <v>103917.8</v>
      </c>
      <c r="I200" s="317">
        <v>-2895</v>
      </c>
      <c r="J200" s="272">
        <v>-2.7858557436743273E-2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290">
        <v>140447</v>
      </c>
      <c r="CS200" s="290">
        <v>139467</v>
      </c>
      <c r="CT200" s="317">
        <v>138469</v>
      </c>
      <c r="CU200" s="317">
        <v>137057</v>
      </c>
      <c r="CV200" s="317">
        <v>136079</v>
      </c>
      <c r="CW200" s="317">
        <v>134939</v>
      </c>
      <c r="CX200" s="317">
        <v>133923</v>
      </c>
      <c r="CY200" s="317">
        <v>132590</v>
      </c>
      <c r="CZ200" s="317">
        <v>131568</v>
      </c>
      <c r="DA200" s="317">
        <v>130815</v>
      </c>
      <c r="DB200" s="317">
        <v>130142</v>
      </c>
      <c r="DC200" s="317">
        <v>129607</v>
      </c>
      <c r="DD200" s="317">
        <v>129174</v>
      </c>
      <c r="DE200" s="317">
        <v>128662</v>
      </c>
      <c r="DF200" s="317">
        <v>128274</v>
      </c>
      <c r="DG200" s="317">
        <v>128003</v>
      </c>
      <c r="DH200" s="317">
        <v>127336</v>
      </c>
      <c r="DI200" s="317">
        <v>126614</v>
      </c>
      <c r="DJ200" s="317">
        <v>125682</v>
      </c>
      <c r="DK200" s="317">
        <v>125104</v>
      </c>
      <c r="DL200" s="317">
        <v>124595</v>
      </c>
      <c r="DM200" s="317">
        <v>125164</v>
      </c>
      <c r="DN200" s="317">
        <v>124170</v>
      </c>
      <c r="DO200" s="317">
        <v>123175</v>
      </c>
      <c r="DP200" s="317">
        <v>122234</v>
      </c>
      <c r="DQ200" s="317">
        <v>121178</v>
      </c>
      <c r="DR200" s="317">
        <v>120210</v>
      </c>
      <c r="DS200" s="317">
        <v>119630</v>
      </c>
      <c r="DT200" s="317">
        <v>118949</v>
      </c>
      <c r="DU200" s="317">
        <v>118387</v>
      </c>
      <c r="DV200" s="317">
        <v>118048</v>
      </c>
      <c r="DW200" s="317">
        <v>117890</v>
      </c>
      <c r="DX200" s="317">
        <v>117256</v>
      </c>
      <c r="DY200" s="317">
        <v>116135</v>
      </c>
      <c r="DZ200" s="317">
        <v>115903</v>
      </c>
      <c r="EA200" s="317">
        <v>115350</v>
      </c>
      <c r="EB200" s="317">
        <v>113911</v>
      </c>
      <c r="EC200" s="317">
        <v>113419</v>
      </c>
      <c r="ED200" s="317">
        <v>112708</v>
      </c>
      <c r="EE200" s="317">
        <v>112187</v>
      </c>
      <c r="EF200" s="317">
        <v>111654</v>
      </c>
      <c r="EG200" s="317">
        <v>111211</v>
      </c>
      <c r="EH200" s="317">
        <v>107548</v>
      </c>
      <c r="EI200" s="317">
        <v>107151</v>
      </c>
      <c r="EJ200" s="317">
        <v>106563</v>
      </c>
      <c r="EK200" s="317">
        <v>105984</v>
      </c>
      <c r="EL200" s="317">
        <v>105019</v>
      </c>
      <c r="EM200" s="317">
        <v>105004</v>
      </c>
      <c r="EN200" s="317">
        <v>105634</v>
      </c>
      <c r="EO200" s="317">
        <v>103726</v>
      </c>
      <c r="EP200" s="317">
        <v>103427</v>
      </c>
      <c r="EQ200" s="317">
        <v>103424</v>
      </c>
      <c r="ER200" s="317">
        <v>103378</v>
      </c>
      <c r="ES200" s="317">
        <v>103270</v>
      </c>
      <c r="ET200" s="317">
        <v>103086</v>
      </c>
      <c r="EU200" s="317">
        <v>102944</v>
      </c>
      <c r="EV200" s="317">
        <v>102112</v>
      </c>
      <c r="EW200" s="317">
        <v>102485</v>
      </c>
      <c r="EX200" s="317">
        <v>102323</v>
      </c>
      <c r="EY200" s="317">
        <v>101973</v>
      </c>
      <c r="EZ200" s="317">
        <v>101821</v>
      </c>
      <c r="FA200" s="317">
        <v>101480</v>
      </c>
      <c r="FB200" s="317">
        <v>100841</v>
      </c>
      <c r="FC200" s="317">
        <v>100634</v>
      </c>
      <c r="FD200" s="317">
        <v>100338</v>
      </c>
      <c r="FE200" s="317">
        <v>95339</v>
      </c>
      <c r="FF200" s="317">
        <v>95140</v>
      </c>
      <c r="FG200" s="317">
        <v>94965</v>
      </c>
      <c r="FH200" s="317">
        <v>94873</v>
      </c>
      <c r="FI200" s="317">
        <v>94992.666666666672</v>
      </c>
      <c r="FJ200" s="317">
        <v>94621</v>
      </c>
      <c r="FK200" s="317">
        <v>94457</v>
      </c>
      <c r="FL200" s="317">
        <v>94326</v>
      </c>
      <c r="FM200" s="317">
        <v>107909</v>
      </c>
      <c r="FN200" s="317">
        <v>107523</v>
      </c>
      <c r="FO200" s="317">
        <v>107426</v>
      </c>
      <c r="FP200" s="317">
        <v>107185</v>
      </c>
      <c r="FQ200" s="389"/>
      <c r="FR200" s="50">
        <v>321.33333333333331</v>
      </c>
      <c r="FS200" s="50">
        <v>65250.666666666664</v>
      </c>
      <c r="FT200" s="50">
        <v>94639.166666666672</v>
      </c>
      <c r="FU200" s="50">
        <v>171720.91666666666</v>
      </c>
      <c r="FV200" s="50">
        <v>183993.08333333334</v>
      </c>
      <c r="FW200" s="50">
        <v>167728.08333333334</v>
      </c>
      <c r="FX200" s="50">
        <v>146789.75</v>
      </c>
      <c r="FY200" s="300">
        <v>134591.91666666666</v>
      </c>
      <c r="FZ200" s="317">
        <v>126329.41666666667</v>
      </c>
      <c r="GA200" s="317">
        <v>118430.83333333333</v>
      </c>
      <c r="GB200" s="317">
        <v>109363.25</v>
      </c>
      <c r="GC200" s="317">
        <v>103148.5</v>
      </c>
      <c r="GD200" s="317">
        <f>'EDE''s'!C200</f>
        <v>104873.8</v>
      </c>
      <c r="GE200" s="317">
        <f>'EDE''s'!D200</f>
        <v>101022.8</v>
      </c>
      <c r="GF200" s="393"/>
      <c r="GG200" s="393"/>
      <c r="GH200" s="393"/>
      <c r="GI200" s="393"/>
      <c r="GJ200" s="393"/>
      <c r="GK200" s="393"/>
      <c r="GL200" s="393"/>
      <c r="GM200" s="393"/>
    </row>
    <row r="201" spans="1:195" ht="14.4" x14ac:dyDescent="0.3">
      <c r="A201" s="46"/>
      <c r="B201" s="24"/>
      <c r="C201" s="268"/>
      <c r="D201" s="268"/>
      <c r="E201" s="280" t="s">
        <v>388</v>
      </c>
      <c r="F201" s="269"/>
      <c r="G201" s="268"/>
      <c r="H201" s="268"/>
      <c r="I201" s="280" t="s">
        <v>388</v>
      </c>
      <c r="J201" s="269"/>
      <c r="K201" s="41">
        <v>0</v>
      </c>
      <c r="CR201" s="281"/>
      <c r="CS201" s="281"/>
      <c r="CT201" s="319"/>
      <c r="CU201" s="319"/>
      <c r="CV201" s="319"/>
      <c r="CW201" s="319"/>
      <c r="CX201" s="319"/>
      <c r="CY201" s="319"/>
      <c r="CZ201" s="319"/>
      <c r="DA201" s="319"/>
      <c r="DB201" s="319"/>
      <c r="DC201" s="319"/>
      <c r="DD201" s="319"/>
      <c r="DE201" s="319"/>
      <c r="DF201" s="319"/>
      <c r="DG201" s="319"/>
      <c r="DH201" s="319"/>
      <c r="DI201" s="319"/>
      <c r="DJ201" s="319"/>
      <c r="DK201" s="319"/>
      <c r="DL201" s="319"/>
      <c r="DM201" s="319"/>
      <c r="DN201" s="319"/>
      <c r="DO201" s="319"/>
      <c r="DP201" s="319"/>
      <c r="DQ201" s="319"/>
      <c r="DR201" s="319"/>
      <c r="DS201" s="319"/>
      <c r="DT201" s="319"/>
      <c r="DU201" s="319"/>
      <c r="DV201" s="319"/>
      <c r="DW201" s="319"/>
      <c r="DX201" s="319"/>
      <c r="DY201" s="319"/>
      <c r="DZ201" s="319"/>
      <c r="EA201" s="319"/>
      <c r="EB201" s="319"/>
      <c r="EC201" s="319"/>
      <c r="ED201" s="319"/>
      <c r="EE201" s="319"/>
      <c r="EF201" s="319"/>
      <c r="EG201" s="319"/>
      <c r="EH201" s="319"/>
      <c r="EI201" s="319"/>
      <c r="EJ201" s="319"/>
      <c r="EK201" s="319"/>
      <c r="EL201" s="319"/>
      <c r="EM201" s="319"/>
      <c r="EN201" s="319"/>
      <c r="EO201" s="319"/>
      <c r="EP201" s="400"/>
      <c r="EQ201" s="400"/>
      <c r="ER201" s="400"/>
      <c r="ES201" s="400"/>
      <c r="ET201" s="400"/>
      <c r="EU201" s="400"/>
      <c r="EV201" s="400"/>
      <c r="EW201" s="400"/>
      <c r="EX201" s="400"/>
      <c r="EY201" s="400"/>
      <c r="EZ201" s="400"/>
      <c r="FA201" s="400"/>
      <c r="FB201" s="400"/>
      <c r="FC201" s="400"/>
      <c r="FD201" s="400"/>
      <c r="FE201" s="400"/>
      <c r="FF201" s="400"/>
      <c r="FG201" s="400"/>
      <c r="FH201" s="400"/>
      <c r="FI201" s="400"/>
      <c r="FJ201" s="400"/>
      <c r="FK201" s="400"/>
      <c r="FL201" s="400"/>
      <c r="FM201" s="400"/>
      <c r="FN201" s="400"/>
      <c r="FO201" s="400"/>
      <c r="FP201" s="400"/>
      <c r="FQ201" s="389"/>
      <c r="FR201" s="408"/>
      <c r="FS201" s="408"/>
      <c r="FT201" s="408"/>
      <c r="FU201" s="408"/>
      <c r="FV201" s="408"/>
      <c r="FW201" s="408"/>
      <c r="FX201" s="408"/>
      <c r="FY201" s="408"/>
      <c r="FZ201" s="408"/>
      <c r="GA201" s="408"/>
      <c r="GB201" s="408"/>
      <c r="GC201" s="404"/>
      <c r="GD201" s="404"/>
      <c r="GE201" s="404"/>
      <c r="GF201" s="393"/>
      <c r="GG201" s="393"/>
      <c r="GH201" s="393"/>
      <c r="GI201" s="393"/>
      <c r="GJ201" s="393"/>
      <c r="GK201" s="393"/>
      <c r="GL201" s="393"/>
      <c r="GM201" s="393"/>
    </row>
    <row r="202" spans="1:195" ht="13.8" x14ac:dyDescent="0.3">
      <c r="A202" s="46"/>
      <c r="B202" s="42" t="s">
        <v>58</v>
      </c>
      <c r="C202" s="352">
        <v>0.98482609170280411</v>
      </c>
      <c r="D202" s="276">
        <v>0.98768984384288316</v>
      </c>
      <c r="E202" s="273">
        <v>-0.28637521400790567</v>
      </c>
      <c r="F202" s="276">
        <v>-2.8994447578167145E-3</v>
      </c>
      <c r="G202" s="274"/>
      <c r="H202" s="276">
        <v>0.96314093886125307</v>
      </c>
      <c r="I202" s="273">
        <v>2.4548904981630093</v>
      </c>
      <c r="J202" s="276">
        <v>2.5488382843174447E-2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287">
        <v>0.86298561348284719</v>
      </c>
      <c r="CS202" s="287">
        <v>0.86342473679774245</v>
      </c>
      <c r="CT202" s="352">
        <v>0.85936286437047615</v>
      </c>
      <c r="CU202" s="352">
        <v>0.86846226232668577</v>
      </c>
      <c r="CV202" s="352">
        <v>0.92253234287234154</v>
      </c>
      <c r="CW202" s="352">
        <v>0.8699433750208504</v>
      </c>
      <c r="CX202" s="352">
        <v>0.8583400479651706</v>
      </c>
      <c r="CY202" s="352">
        <v>0.86650281817621144</v>
      </c>
      <c r="CZ202" s="352">
        <v>0.86522761696176786</v>
      </c>
      <c r="DA202" s="352">
        <v>0.89986618444731448</v>
      </c>
      <c r="DB202" s="352">
        <v>0.90711970707424927</v>
      </c>
      <c r="DC202" s="352">
        <v>0.8930418051308493</v>
      </c>
      <c r="DD202" s="352">
        <v>0.88706650093443251</v>
      </c>
      <c r="DE202" s="352">
        <v>0.88912911592064636</v>
      </c>
      <c r="DF202" s="352">
        <v>0.86866495185295844</v>
      </c>
      <c r="DG202" s="352">
        <v>0.87547053228725957</v>
      </c>
      <c r="DH202" s="352">
        <v>0.86516009177046393</v>
      </c>
      <c r="DI202" s="352">
        <v>0.87596286130842349</v>
      </c>
      <c r="DJ202" s="352">
        <v>0.8670012754298182</v>
      </c>
      <c r="DK202" s="352">
        <v>0.86051461187214617</v>
      </c>
      <c r="DL202" s="352">
        <v>0.89333334148597154</v>
      </c>
      <c r="DM202" s="352">
        <v>0.87173467896438639</v>
      </c>
      <c r="DN202" s="352">
        <v>0.87302632598991325</v>
      </c>
      <c r="DO202" s="352">
        <v>0.88435134669834203</v>
      </c>
      <c r="DP202" s="352">
        <v>0.90201912443295595</v>
      </c>
      <c r="DQ202" s="352">
        <v>0.89679488677261199</v>
      </c>
      <c r="DR202" s="352">
        <v>0.9098273206065256</v>
      </c>
      <c r="DS202" s="352">
        <v>0.89903905033640719</v>
      </c>
      <c r="DT202" s="352">
        <v>0.8833296803652968</v>
      </c>
      <c r="DU202" s="352">
        <v>0.88423645483226887</v>
      </c>
      <c r="DV202" s="352">
        <v>0.89655114155251148</v>
      </c>
      <c r="DW202" s="352">
        <v>0.89828036529680366</v>
      </c>
      <c r="DX202" s="352">
        <v>0.88342009132420074</v>
      </c>
      <c r="DY202" s="352">
        <v>0.88917282100724415</v>
      </c>
      <c r="DZ202" s="352">
        <v>0.89723948094433592</v>
      </c>
      <c r="EA202" s="352">
        <v>0.90733036601209538</v>
      </c>
      <c r="EB202" s="352">
        <v>0.90007557209675204</v>
      </c>
      <c r="EC202" s="352">
        <v>0.89562119978523569</v>
      </c>
      <c r="ED202" s="352">
        <v>0.89871052520251338</v>
      </c>
      <c r="EE202" s="352">
        <v>0.90339834121896867</v>
      </c>
      <c r="EF202" s="352">
        <v>0.88591764999033318</v>
      </c>
      <c r="EG202" s="352">
        <v>0.88198721704993932</v>
      </c>
      <c r="EH202" s="352">
        <v>0.88866321433851747</v>
      </c>
      <c r="EI202" s="352">
        <v>0.88970259336496726</v>
      </c>
      <c r="EJ202" s="352">
        <v>0.89965217246883444</v>
      </c>
      <c r="EK202" s="352">
        <v>0.91184656975503897</v>
      </c>
      <c r="EL202" s="352">
        <v>0.89746425995183798</v>
      </c>
      <c r="EM202" s="352">
        <v>0.91430408835951216</v>
      </c>
      <c r="EN202" s="352">
        <v>0.92806375197443713</v>
      </c>
      <c r="EO202" s="352">
        <v>0.9401859754980646</v>
      </c>
      <c r="EP202" s="352">
        <v>0.97760113390494796</v>
      </c>
      <c r="EQ202" s="352">
        <v>0.98944979368353192</v>
      </c>
      <c r="ER202" s="352">
        <v>0.98040403924528352</v>
      </c>
      <c r="ES202" s="352">
        <v>0.97046761435367124</v>
      </c>
      <c r="ET202" s="352">
        <v>0.97017062535055454</v>
      </c>
      <c r="EU202" s="352">
        <v>0.94752150818694991</v>
      </c>
      <c r="EV202" s="352">
        <v>0.95960087584576315</v>
      </c>
      <c r="EW202" s="352">
        <v>0.97919913246214729</v>
      </c>
      <c r="EX202" s="352">
        <v>0.98896695837718307</v>
      </c>
      <c r="EY202" s="352">
        <v>0.99038433175649132</v>
      </c>
      <c r="EZ202" s="352">
        <v>0.99163315889522774</v>
      </c>
      <c r="FA202" s="352">
        <v>0.98710564261866918</v>
      </c>
      <c r="FB202" s="352">
        <v>0.98670671315916669</v>
      </c>
      <c r="FC202" s="352">
        <v>0.98953512321098713</v>
      </c>
      <c r="FD202" s="352">
        <v>0.98346858133036452</v>
      </c>
      <c r="FE202" s="352">
        <v>0.98631166206694976</v>
      </c>
      <c r="FF202" s="352">
        <v>0.98162686070711513</v>
      </c>
      <c r="FG202" s="352">
        <v>0.97294021433517852</v>
      </c>
      <c r="FH202" s="352">
        <v>0.96501058562888042</v>
      </c>
      <c r="FI202" s="352">
        <v>0.98616557675340066</v>
      </c>
      <c r="FJ202" s="352">
        <v>0.98670558632239169</v>
      </c>
      <c r="FK202" s="352">
        <v>0.98708967159278549</v>
      </c>
      <c r="FL202" s="352">
        <v>0.98957507916104737</v>
      </c>
      <c r="FM202" s="352">
        <v>0.98776105269761982</v>
      </c>
      <c r="FN202" s="352">
        <v>0.98715096107861111</v>
      </c>
      <c r="FO202" s="352">
        <v>0.98871780297611378</v>
      </c>
      <c r="FP202" s="352">
        <v>0.97092556260062823</v>
      </c>
      <c r="FQ202" s="389"/>
      <c r="FR202" s="29">
        <v>0.78110097176062887</v>
      </c>
      <c r="FS202" s="29">
        <v>0.80111131267720281</v>
      </c>
      <c r="FT202" s="29">
        <v>0.79387962703298964</v>
      </c>
      <c r="FU202" s="29">
        <v>0.81717805662301568</v>
      </c>
      <c r="FV202" s="29">
        <v>0.82881450458970141</v>
      </c>
      <c r="FW202" s="29">
        <v>0.83640589841054591</v>
      </c>
      <c r="FX202" s="29">
        <v>0.84353757530613749</v>
      </c>
      <c r="FY202" s="352">
        <v>0.87806744788554214</v>
      </c>
      <c r="FZ202" s="352">
        <v>0.87595130287623002</v>
      </c>
      <c r="GA202" s="352">
        <v>0.89560339862360483</v>
      </c>
      <c r="GB202" s="352">
        <v>0.89727861696520428</v>
      </c>
      <c r="GC202" s="352">
        <v>0.96850131171991893</v>
      </c>
      <c r="GD202" s="352">
        <f>'EDE''s'!C202</f>
        <v>0.98482609170280411</v>
      </c>
      <c r="GE202" s="352">
        <f>'EDE''s'!D202</f>
        <v>0.98768984384288316</v>
      </c>
      <c r="GF202" s="393"/>
      <c r="GG202" s="393"/>
      <c r="GH202" s="393"/>
      <c r="GI202" s="393"/>
      <c r="GJ202" s="393"/>
      <c r="GK202" s="393"/>
      <c r="GL202" s="393"/>
      <c r="GM202" s="393"/>
    </row>
    <row r="203" spans="1:195" ht="13.8" x14ac:dyDescent="0.3">
      <c r="A203" s="46"/>
      <c r="B203" s="21" t="s">
        <v>18</v>
      </c>
      <c r="C203" s="348">
        <v>0.98759999999999992</v>
      </c>
      <c r="D203" s="272">
        <v>0.99080000000000013</v>
      </c>
      <c r="E203" s="275">
        <v>-0.32000000000002027</v>
      </c>
      <c r="F203" s="272">
        <v>-3.2297133629392433E-3</v>
      </c>
      <c r="G203" s="271"/>
      <c r="H203" s="272">
        <v>0.969290410958904</v>
      </c>
      <c r="I203" s="275">
        <v>2.1509589041096122</v>
      </c>
      <c r="J203" s="272">
        <v>2.2191067607712139E-2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395</v>
      </c>
      <c r="AZ203" s="23" t="s">
        <v>396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84">
        <v>0.86639999999999995</v>
      </c>
      <c r="CS203" s="284">
        <v>0.86599999999999999</v>
      </c>
      <c r="CT203" s="348">
        <v>0.8669</v>
      </c>
      <c r="CU203" s="348">
        <v>0.87419999999999998</v>
      </c>
      <c r="CV203" s="348">
        <v>0.91180000000000005</v>
      </c>
      <c r="CW203" s="348">
        <v>0.8710609701829044</v>
      </c>
      <c r="CX203" s="348">
        <v>0.8521515087572441</v>
      </c>
      <c r="CY203" s="348">
        <v>0.86541372616845391</v>
      </c>
      <c r="CZ203" s="348">
        <v>0.85944779646519331</v>
      </c>
      <c r="DA203" s="348">
        <v>0.86822764212306269</v>
      </c>
      <c r="DB203" s="348">
        <v>0.87289475372693781</v>
      </c>
      <c r="DC203" s="348">
        <v>0.88961548796643186</v>
      </c>
      <c r="DD203" s="348">
        <v>0.89554333108143469</v>
      </c>
      <c r="DE203" s="348">
        <v>0.89534063669034958</v>
      </c>
      <c r="DF203" s="348">
        <v>0.87952409810776544</v>
      </c>
      <c r="DG203" s="348">
        <v>0.8897074883288163</v>
      </c>
      <c r="DH203" s="348">
        <v>0.87545409456431411</v>
      </c>
      <c r="DI203" s="348">
        <v>0.88436986301369869</v>
      </c>
      <c r="DJ203" s="348">
        <v>0.88061643835616432</v>
      </c>
      <c r="DK203" s="348">
        <v>0.87910958904109593</v>
      </c>
      <c r="DL203" s="348">
        <v>0.92880821917808221</v>
      </c>
      <c r="DM203" s="348">
        <v>0.88423287671232875</v>
      </c>
      <c r="DN203" s="348">
        <v>0.88860273972602744</v>
      </c>
      <c r="DO203" s="348">
        <v>0.90613698630136985</v>
      </c>
      <c r="DP203" s="348">
        <v>0.94209589041095887</v>
      </c>
      <c r="DQ203" s="348">
        <v>0.91624657534246579</v>
      </c>
      <c r="DR203" s="348">
        <v>0.97601369863013698</v>
      </c>
      <c r="DS203" s="348">
        <v>0.94379452054794521</v>
      </c>
      <c r="DT203" s="348">
        <v>0.90158904109589044</v>
      </c>
      <c r="DU203" s="348">
        <v>0.90861643835616435</v>
      </c>
      <c r="DV203" s="348">
        <v>0.94913698630136989</v>
      </c>
      <c r="DW203" s="348">
        <v>0.94627397260273971</v>
      </c>
      <c r="DX203" s="348">
        <v>0.925534246575342</v>
      </c>
      <c r="DY203" s="348">
        <v>0.91754794520547944</v>
      </c>
      <c r="DZ203" s="348">
        <v>0.95908219178082188</v>
      </c>
      <c r="EA203" s="348">
        <v>0.95309999999999995</v>
      </c>
      <c r="EB203" s="348">
        <v>0.92032876712328771</v>
      </c>
      <c r="EC203" s="348">
        <v>0.94758904109589037</v>
      </c>
      <c r="ED203" s="348">
        <v>0.93680821917808221</v>
      </c>
      <c r="EE203" s="348">
        <v>0.94199999999999995</v>
      </c>
      <c r="EF203" s="348">
        <v>0.91793150684931502</v>
      </c>
      <c r="EG203" s="348">
        <v>0.9178082191780822</v>
      </c>
      <c r="EH203" s="348">
        <v>0.91089041095890411</v>
      </c>
      <c r="EI203" s="348">
        <v>0.91012328767123285</v>
      </c>
      <c r="EJ203" s="348">
        <v>0.91402739726027393</v>
      </c>
      <c r="EK203" s="348">
        <v>0.92119178082191777</v>
      </c>
      <c r="EL203" s="348">
        <v>0.92290410958904112</v>
      </c>
      <c r="EM203" s="348">
        <v>0.93391780821917814</v>
      </c>
      <c r="EN203" s="348">
        <v>0.94068493150684929</v>
      </c>
      <c r="EO203" s="348">
        <v>0.94975342465753421</v>
      </c>
      <c r="EP203" s="348">
        <v>0.97782191780821914</v>
      </c>
      <c r="EQ203" s="348">
        <v>0.993027397260274</v>
      </c>
      <c r="ER203" s="348">
        <v>0.98516438356164382</v>
      </c>
      <c r="ES203" s="348">
        <v>0.98019178082191782</v>
      </c>
      <c r="ET203" s="348">
        <v>0.97719999999999996</v>
      </c>
      <c r="EU203" s="348">
        <v>0.97106849315068489</v>
      </c>
      <c r="EV203" s="348">
        <v>0.97447945205479447</v>
      </c>
      <c r="EW203" s="348">
        <v>0.9742493150684931</v>
      </c>
      <c r="EX203" s="348">
        <v>0.99299999999999999</v>
      </c>
      <c r="EY203" s="348">
        <v>0.99199999999999999</v>
      </c>
      <c r="EZ203" s="348">
        <v>0.995</v>
      </c>
      <c r="FA203" s="348">
        <v>0.99099999999999999</v>
      </c>
      <c r="FB203" s="348">
        <v>0.98899999999999999</v>
      </c>
      <c r="FC203" s="348">
        <v>0.99099999999999999</v>
      </c>
      <c r="FD203" s="348">
        <v>0.98799999999999999</v>
      </c>
      <c r="FE203" s="348">
        <v>0.98899999999999999</v>
      </c>
      <c r="FF203" s="348">
        <v>0.99</v>
      </c>
      <c r="FG203" s="348">
        <v>0.97199999999999998</v>
      </c>
      <c r="FH203" s="348">
        <v>0.94499999999999995</v>
      </c>
      <c r="FI203" s="348">
        <v>0.99</v>
      </c>
      <c r="FJ203" s="348">
        <v>0.99099999999999999</v>
      </c>
      <c r="FK203" s="348">
        <v>0.99299999999999999</v>
      </c>
      <c r="FL203" s="348">
        <v>0.99099999999999999</v>
      </c>
      <c r="FM203" s="348">
        <v>0.99099999999999999</v>
      </c>
      <c r="FN203" s="348">
        <v>0.99299999999999999</v>
      </c>
      <c r="FO203" s="348">
        <v>0.99199999999999999</v>
      </c>
      <c r="FP203" s="348">
        <v>0.97099999999999997</v>
      </c>
      <c r="FQ203" s="389"/>
      <c r="FR203" s="23">
        <v>0.81098268143283869</v>
      </c>
      <c r="FS203" s="23">
        <v>0.81298394359028203</v>
      </c>
      <c r="FT203" s="23">
        <v>0.81389824532891974</v>
      </c>
      <c r="FU203" s="23">
        <v>0.82379357405913978</v>
      </c>
      <c r="FV203" s="23">
        <v>0.8518</v>
      </c>
      <c r="FW203" s="23">
        <v>0.86391666666666656</v>
      </c>
      <c r="FX203" s="23">
        <v>0.85952328767123287</v>
      </c>
      <c r="FY203" s="348">
        <v>0.87200932378251916</v>
      </c>
      <c r="FZ203" s="348">
        <v>0.8906205300917871</v>
      </c>
      <c r="GA203" s="348">
        <v>0.93658595890410934</v>
      </c>
      <c r="GB203" s="348">
        <v>0.92462671232876703</v>
      </c>
      <c r="GC203" s="348">
        <v>0.9757200913242009</v>
      </c>
      <c r="GD203" s="348">
        <f>'EDE''s'!C203</f>
        <v>0.98759999999999992</v>
      </c>
      <c r="GE203" s="348">
        <f>'EDE''s'!D203</f>
        <v>0.99080000000000013</v>
      </c>
      <c r="GF203" s="393"/>
      <c r="GG203" s="393"/>
      <c r="GH203" s="393"/>
      <c r="GI203" s="393"/>
      <c r="GJ203" s="393"/>
      <c r="GK203" s="393"/>
      <c r="GL203" s="393"/>
      <c r="GM203" s="393"/>
    </row>
    <row r="204" spans="1:195" ht="13.8" x14ac:dyDescent="0.3">
      <c r="A204" s="46"/>
      <c r="B204" s="21" t="s">
        <v>19</v>
      </c>
      <c r="C204" s="272">
        <v>0.98693934002116634</v>
      </c>
      <c r="D204" s="272">
        <v>0.98817583314114599</v>
      </c>
      <c r="E204" s="351">
        <v>-0.12364931199796425</v>
      </c>
      <c r="F204" s="272">
        <v>-1.2512885647579161E-3</v>
      </c>
      <c r="G204" s="271"/>
      <c r="H204" s="272">
        <v>0.96869004647156021</v>
      </c>
      <c r="I204" s="351">
        <v>1.9485786669585781</v>
      </c>
      <c r="J204" s="272">
        <v>2.0115605337912248E-2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84">
        <v>0.87805768115099447</v>
      </c>
      <c r="CS204" s="284">
        <v>0.88309775599590434</v>
      </c>
      <c r="CT204" s="348">
        <v>0.87272782110279756</v>
      </c>
      <c r="CU204" s="348">
        <v>0.86350830677571477</v>
      </c>
      <c r="CV204" s="348">
        <v>0.94856600031397165</v>
      </c>
      <c r="CW204" s="348">
        <v>0.90248717318530869</v>
      </c>
      <c r="CX204" s="348">
        <v>0.87660139375895774</v>
      </c>
      <c r="CY204" s="348">
        <v>0.88568779987997537</v>
      </c>
      <c r="CZ204" s="348">
        <v>0.89324008586665027</v>
      </c>
      <c r="DA204" s="348">
        <v>0.89782754542460164</v>
      </c>
      <c r="DB204" s="348">
        <v>0.90031557294654407</v>
      </c>
      <c r="DC204" s="348">
        <v>0.89790992742611608</v>
      </c>
      <c r="DD204" s="348">
        <v>0.89170617172186284</v>
      </c>
      <c r="DE204" s="348">
        <v>0.89314671107158961</v>
      </c>
      <c r="DF204" s="348">
        <v>0.87285808579068602</v>
      </c>
      <c r="DG204" s="348">
        <v>0.8851076683157495</v>
      </c>
      <c r="DH204" s="348">
        <v>0.88054930005704435</v>
      </c>
      <c r="DI204" s="348">
        <v>0.88439999999999996</v>
      </c>
      <c r="DJ204" s="348">
        <v>0.88472602739726025</v>
      </c>
      <c r="DK204" s="348">
        <v>0.89053424657534253</v>
      </c>
      <c r="DL204" s="348">
        <v>0.89780821917808218</v>
      </c>
      <c r="DM204" s="348">
        <v>0.89147945205479451</v>
      </c>
      <c r="DN204" s="348">
        <v>0.89352054794520552</v>
      </c>
      <c r="DO204" s="348">
        <v>0.88817808219178085</v>
      </c>
      <c r="DP204" s="348">
        <v>0.90002739726027392</v>
      </c>
      <c r="DQ204" s="348">
        <v>0.90700000000000003</v>
      </c>
      <c r="DR204" s="348">
        <v>0.89305479452054792</v>
      </c>
      <c r="DS204" s="348">
        <v>0.89275342465753427</v>
      </c>
      <c r="DT204" s="348">
        <v>0.89139999999999997</v>
      </c>
      <c r="DU204" s="348">
        <v>0.88963013698630133</v>
      </c>
      <c r="DV204" s="348">
        <v>0.89661643835616434</v>
      </c>
      <c r="DW204" s="348">
        <v>0.90176712328767128</v>
      </c>
      <c r="DX204" s="348">
        <v>0.88572602739726025</v>
      </c>
      <c r="DY204" s="348">
        <v>0.90073972602739727</v>
      </c>
      <c r="DZ204" s="348">
        <v>0.89419178082191786</v>
      </c>
      <c r="EA204" s="348">
        <v>0.91480821917808219</v>
      </c>
      <c r="EB204" s="348">
        <v>0.9220979491669683</v>
      </c>
      <c r="EC204" s="348">
        <v>0.9202155534301264</v>
      </c>
      <c r="ED204" s="348">
        <v>0.91114969861571093</v>
      </c>
      <c r="EE204" s="348">
        <v>0.91340031419479417</v>
      </c>
      <c r="EF204" s="348">
        <v>0.89876674216886654</v>
      </c>
      <c r="EG204" s="348">
        <v>0.89984450340030753</v>
      </c>
      <c r="EH204" s="348">
        <v>0.90811141462356626</v>
      </c>
      <c r="EI204" s="348">
        <v>0.911257618329259</v>
      </c>
      <c r="EJ204" s="348">
        <v>0.89780431715174536</v>
      </c>
      <c r="EK204" s="348">
        <v>0.92494781023989026</v>
      </c>
      <c r="EL204" s="348">
        <v>0.91968488776056279</v>
      </c>
      <c r="EM204" s="348">
        <v>0.93075658687949536</v>
      </c>
      <c r="EN204" s="348">
        <v>0.93516301729992901</v>
      </c>
      <c r="EO204" s="348">
        <v>0.95550450183665958</v>
      </c>
      <c r="EP204" s="348">
        <v>0.98556539872398097</v>
      </c>
      <c r="EQ204" s="348">
        <v>0.99026958032302503</v>
      </c>
      <c r="ER204" s="348">
        <v>0.97694773417420666</v>
      </c>
      <c r="ES204" s="348">
        <v>0.96155345782617196</v>
      </c>
      <c r="ET204" s="348">
        <v>0.96791187605166384</v>
      </c>
      <c r="EU204" s="348">
        <v>0.93413911461004306</v>
      </c>
      <c r="EV204" s="348">
        <v>0.95087653805559402</v>
      </c>
      <c r="EW204" s="348">
        <v>0.98539123605851153</v>
      </c>
      <c r="EX204" s="348">
        <v>0.98845157443224807</v>
      </c>
      <c r="EY204" s="348">
        <v>0.99141157674176472</v>
      </c>
      <c r="EZ204" s="348">
        <v>0.99076755161964114</v>
      </c>
      <c r="FA204" s="348">
        <v>0.98695496542397576</v>
      </c>
      <c r="FB204" s="348">
        <v>0.98931928678348113</v>
      </c>
      <c r="FC204" s="348">
        <v>0.98986395110525238</v>
      </c>
      <c r="FD204" s="348">
        <v>0.98397341077337963</v>
      </c>
      <c r="FE204" s="348">
        <v>0.98993498620084919</v>
      </c>
      <c r="FF204" s="348">
        <v>0.97828187966304536</v>
      </c>
      <c r="FG204" s="348">
        <v>0.98119438228954547</v>
      </c>
      <c r="FH204" s="348">
        <v>0.98153677637981829</v>
      </c>
      <c r="FI204" s="348">
        <v>0.98780195568936502</v>
      </c>
      <c r="FJ204" s="348">
        <v>0.98765901042916304</v>
      </c>
      <c r="FK204" s="348">
        <v>0.98809988554273842</v>
      </c>
      <c r="FL204" s="348">
        <v>0.98988162307076699</v>
      </c>
      <c r="FM204" s="348">
        <v>0.99066332726579132</v>
      </c>
      <c r="FN204" s="348">
        <v>0.98804140426960052</v>
      </c>
      <c r="FO204" s="348">
        <v>0.98945465413906886</v>
      </c>
      <c r="FP204" s="348">
        <v>0.97665569136060382</v>
      </c>
      <c r="FQ204" s="389"/>
      <c r="FR204" s="23">
        <v>0.76788118109553427</v>
      </c>
      <c r="FS204" s="23">
        <v>0.76529500962607688</v>
      </c>
      <c r="FT204" s="23">
        <v>0.76343350761065698</v>
      </c>
      <c r="FU204" s="23">
        <v>0.80392160815309754</v>
      </c>
      <c r="FV204" s="23">
        <v>0.82027955456666657</v>
      </c>
      <c r="FW204" s="23">
        <v>0.82564492811288803</v>
      </c>
      <c r="FX204" s="23">
        <v>0.84050219862102493</v>
      </c>
      <c r="FY204" s="348">
        <v>0.89166892198562797</v>
      </c>
      <c r="FZ204" s="348">
        <v>0.88783454269161666</v>
      </c>
      <c r="GA204" s="348">
        <v>0.89730958904109615</v>
      </c>
      <c r="GB204" s="348">
        <v>0.91316978299677432</v>
      </c>
      <c r="GC204" s="348">
        <v>0.96859880051114999</v>
      </c>
      <c r="GD204" s="348">
        <f>'EDE''s'!C204</f>
        <v>0.98693934002116634</v>
      </c>
      <c r="GE204" s="348">
        <f>'EDE''s'!D204</f>
        <v>0.98817583314114599</v>
      </c>
      <c r="GF204" s="393"/>
      <c r="GG204" s="393"/>
      <c r="GH204" s="393"/>
      <c r="GI204" s="393"/>
      <c r="GJ204" s="393"/>
      <c r="GK204" s="393"/>
      <c r="GL204" s="393"/>
      <c r="GM204" s="393"/>
    </row>
    <row r="205" spans="1:195" ht="13.8" x14ac:dyDescent="0.3">
      <c r="A205" s="46"/>
      <c r="B205" s="21" t="s">
        <v>20</v>
      </c>
      <c r="C205" s="272">
        <v>0.97993893508724583</v>
      </c>
      <c r="D205" s="272">
        <v>0.98409369838750327</v>
      </c>
      <c r="E205" s="351">
        <v>-0.41547633002574358</v>
      </c>
      <c r="F205" s="272">
        <v>-4.2219184078358249E-3</v>
      </c>
      <c r="G205" s="271"/>
      <c r="H205" s="272">
        <v>0.95144235915329478</v>
      </c>
      <c r="I205" s="351">
        <v>3.2651339234208487</v>
      </c>
      <c r="J205" s="272">
        <v>3.4317727101477263E-2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84">
        <v>0.84449915929754704</v>
      </c>
      <c r="CS205" s="284">
        <v>0.84117645439732303</v>
      </c>
      <c r="CT205" s="348">
        <v>0.83846077200863112</v>
      </c>
      <c r="CU205" s="348">
        <v>0.86767848020434246</v>
      </c>
      <c r="CV205" s="348">
        <v>0.90723102830305313</v>
      </c>
      <c r="CW205" s="348">
        <v>0.83628198169433798</v>
      </c>
      <c r="CX205" s="348">
        <v>0.84626724137930998</v>
      </c>
      <c r="CY205" s="348">
        <v>0.84840692848020505</v>
      </c>
      <c r="CZ205" s="348">
        <v>0.84299496855346012</v>
      </c>
      <c r="DA205" s="348">
        <v>0.93354336579427899</v>
      </c>
      <c r="DB205" s="348">
        <v>0.94814879454926593</v>
      </c>
      <c r="DC205" s="348">
        <v>0.89159999999999995</v>
      </c>
      <c r="DD205" s="348">
        <v>0.87395</v>
      </c>
      <c r="DE205" s="348">
        <v>0.87890000000000001</v>
      </c>
      <c r="DF205" s="348">
        <v>0.85361267166042398</v>
      </c>
      <c r="DG205" s="348">
        <v>0.85159644021721304</v>
      </c>
      <c r="DH205" s="348">
        <v>0.83947688069003301</v>
      </c>
      <c r="DI205" s="348">
        <v>0.85911872091157204</v>
      </c>
      <c r="DJ205" s="348">
        <v>0.83566136053603002</v>
      </c>
      <c r="DK205" s="348">
        <v>0.81189999999999996</v>
      </c>
      <c r="DL205" s="348">
        <v>0.85338358610175002</v>
      </c>
      <c r="DM205" s="348">
        <v>0.83949170812603602</v>
      </c>
      <c r="DN205" s="348">
        <v>0.83695569029850703</v>
      </c>
      <c r="DO205" s="348">
        <v>0.85873897160187496</v>
      </c>
      <c r="DP205" s="348">
        <v>0.86393408562763507</v>
      </c>
      <c r="DQ205" s="348">
        <v>0.86713808497536993</v>
      </c>
      <c r="DR205" s="348">
        <v>0.86041346866889201</v>
      </c>
      <c r="DS205" s="348">
        <v>0.86056920580374197</v>
      </c>
      <c r="DT205" s="348">
        <v>0.85699999999999998</v>
      </c>
      <c r="DU205" s="348">
        <v>0.85446278915434104</v>
      </c>
      <c r="DV205" s="348">
        <v>0.84389999999999998</v>
      </c>
      <c r="DW205" s="348">
        <v>0.84680000000000011</v>
      </c>
      <c r="DX205" s="348">
        <v>0.83900000000000008</v>
      </c>
      <c r="DY205" s="348">
        <v>0.84923079178885597</v>
      </c>
      <c r="DZ205" s="348">
        <v>0.83844447023026802</v>
      </c>
      <c r="EA205" s="348">
        <v>0.854082878858204</v>
      </c>
      <c r="EB205" s="348">
        <v>0.85780000000000001</v>
      </c>
      <c r="EC205" s="348">
        <v>0.81905900482969007</v>
      </c>
      <c r="ED205" s="348">
        <v>0.84817365781374709</v>
      </c>
      <c r="EE205" s="348">
        <v>0.85479470946211189</v>
      </c>
      <c r="EF205" s="348">
        <v>0.84105470095281798</v>
      </c>
      <c r="EG205" s="348">
        <v>0.82830892857142813</v>
      </c>
      <c r="EH205" s="348">
        <v>0.84698781743308194</v>
      </c>
      <c r="EI205" s="348">
        <v>0.84772687409441005</v>
      </c>
      <c r="EJ205" s="348">
        <v>0.88712480299448404</v>
      </c>
      <c r="EK205" s="348">
        <v>0.889400118203309</v>
      </c>
      <c r="EL205" s="348">
        <v>0.84980378250591004</v>
      </c>
      <c r="EM205" s="348">
        <v>0.87823786997986308</v>
      </c>
      <c r="EN205" s="348">
        <v>0.90834330711653299</v>
      </c>
      <c r="EO205" s="348">
        <v>0.9153</v>
      </c>
      <c r="EP205" s="348">
        <v>0.96941608518264399</v>
      </c>
      <c r="EQ205" s="348">
        <v>0.98505240346729694</v>
      </c>
      <c r="ER205" s="348">
        <v>0.97909999999999997</v>
      </c>
      <c r="ES205" s="348">
        <v>0.96965760441292403</v>
      </c>
      <c r="ET205" s="348">
        <v>0.96540000000000004</v>
      </c>
      <c r="EU205" s="348">
        <v>0.9373569168001219</v>
      </c>
      <c r="EV205" s="348">
        <v>0.95344663742690106</v>
      </c>
      <c r="EW205" s="348">
        <v>0.97795684625943691</v>
      </c>
      <c r="EX205" s="348">
        <v>0.98544930069930103</v>
      </c>
      <c r="EY205" s="348">
        <v>0.98774141852770891</v>
      </c>
      <c r="EZ205" s="348">
        <v>0.98913192506604208</v>
      </c>
      <c r="FA205" s="348">
        <v>0.98336196243203189</v>
      </c>
      <c r="FB205" s="348">
        <v>0.98180085269401896</v>
      </c>
      <c r="FC205" s="348">
        <v>0.98774141852770891</v>
      </c>
      <c r="FD205" s="348">
        <v>0.97843233321771406</v>
      </c>
      <c r="FE205" s="348">
        <v>0.98</v>
      </c>
      <c r="FF205" s="348">
        <v>0.97659870245830005</v>
      </c>
      <c r="FG205" s="348">
        <v>0.96562626071599011</v>
      </c>
      <c r="FH205" s="348">
        <v>0.96849498050682303</v>
      </c>
      <c r="FI205" s="348">
        <v>0.98069477457083709</v>
      </c>
      <c r="FJ205" s="348">
        <v>0.98145774853801204</v>
      </c>
      <c r="FK205" s="348">
        <v>0.98016912923561794</v>
      </c>
      <c r="FL205" s="348">
        <v>0.98784361441237512</v>
      </c>
      <c r="FM205" s="348">
        <v>0.98161983082706794</v>
      </c>
      <c r="FN205" s="348">
        <v>0.98041147896623304</v>
      </c>
      <c r="FO205" s="348">
        <v>0.98469875478927205</v>
      </c>
      <c r="FP205" s="348">
        <v>0.96512099644128102</v>
      </c>
      <c r="FQ205" s="389"/>
      <c r="FR205" s="23">
        <v>0.76443905275351398</v>
      </c>
      <c r="FS205" s="23">
        <v>0.82505498481524941</v>
      </c>
      <c r="FT205" s="23">
        <v>0.80430712815939243</v>
      </c>
      <c r="FU205" s="23">
        <v>0.82125000000000015</v>
      </c>
      <c r="FV205" s="23">
        <v>0.81436395920243765</v>
      </c>
      <c r="FW205" s="23">
        <v>0.81965610045208293</v>
      </c>
      <c r="FX205" s="23">
        <v>0.83058723962615488</v>
      </c>
      <c r="FY205" s="348">
        <v>0.87052409788847962</v>
      </c>
      <c r="FZ205" s="348">
        <v>0.84939883584528675</v>
      </c>
      <c r="GA205" s="348">
        <v>0.852914647925609</v>
      </c>
      <c r="GB205" s="348">
        <v>0.85403935557007105</v>
      </c>
      <c r="GC205" s="348">
        <v>0.96118504332440569</v>
      </c>
      <c r="GD205" s="348">
        <f>'EDE''s'!C205</f>
        <v>0.97993893508724583</v>
      </c>
      <c r="GE205" s="348">
        <f>'EDE''s'!D205</f>
        <v>0.98409369838750327</v>
      </c>
      <c r="GF205" s="393"/>
      <c r="GG205" s="393"/>
      <c r="GH205" s="393"/>
      <c r="GI205" s="393"/>
      <c r="GJ205" s="393"/>
      <c r="GK205" s="393"/>
      <c r="GL205" s="393"/>
      <c r="GM205" s="393"/>
    </row>
    <row r="206" spans="1:195" ht="14.4" x14ac:dyDescent="0.3">
      <c r="A206" s="46"/>
      <c r="B206" s="24"/>
      <c r="C206" s="268"/>
      <c r="D206" s="268"/>
      <c r="E206" s="268"/>
      <c r="F206" s="268"/>
      <c r="G206" s="268"/>
      <c r="H206" s="268"/>
      <c r="I206" s="268"/>
      <c r="J206" s="268"/>
      <c r="CR206" s="281"/>
      <c r="CS206" s="281"/>
      <c r="CT206" s="319"/>
      <c r="CU206" s="319"/>
      <c r="CV206" s="319"/>
      <c r="CW206" s="319"/>
      <c r="CX206" s="319"/>
      <c r="CY206" s="319"/>
      <c r="CZ206" s="319"/>
      <c r="DA206" s="319"/>
      <c r="DB206" s="319"/>
      <c r="DC206" s="319"/>
      <c r="DD206" s="319"/>
      <c r="DE206" s="319"/>
      <c r="DF206" s="319"/>
      <c r="DG206" s="319"/>
      <c r="DH206" s="319"/>
      <c r="DI206" s="319"/>
      <c r="DJ206" s="319"/>
      <c r="DK206" s="319"/>
      <c r="DL206" s="319"/>
      <c r="DM206" s="319"/>
      <c r="DN206" s="319"/>
      <c r="DO206" s="319"/>
      <c r="DP206" s="319"/>
      <c r="DQ206" s="319"/>
      <c r="DR206" s="319"/>
      <c r="DS206" s="319"/>
      <c r="DT206" s="319"/>
      <c r="DU206" s="319"/>
      <c r="DV206" s="319"/>
      <c r="DW206" s="319"/>
      <c r="DX206" s="319"/>
      <c r="DY206" s="319"/>
      <c r="DZ206" s="319"/>
      <c r="EA206" s="319"/>
      <c r="EB206" s="319"/>
      <c r="EC206" s="319"/>
      <c r="ED206" s="319"/>
      <c r="EE206" s="319"/>
      <c r="EF206" s="319"/>
      <c r="EG206" s="319"/>
      <c r="EH206" s="319"/>
      <c r="EI206" s="319"/>
      <c r="EJ206" s="319"/>
      <c r="EK206" s="319"/>
      <c r="EL206" s="319"/>
      <c r="EM206" s="319"/>
      <c r="EN206" s="319"/>
      <c r="EO206" s="319"/>
      <c r="EP206" s="400"/>
      <c r="EQ206" s="400"/>
      <c r="ER206" s="400"/>
      <c r="ES206" s="400"/>
      <c r="ET206" s="400"/>
      <c r="EU206" s="400"/>
      <c r="EV206" s="400"/>
      <c r="EW206" s="400"/>
      <c r="EX206" s="400"/>
      <c r="EY206" s="400"/>
      <c r="EZ206" s="400"/>
      <c r="FA206" s="400"/>
      <c r="FB206" s="400"/>
      <c r="FC206" s="400"/>
      <c r="FD206" s="400"/>
      <c r="FE206" s="400"/>
      <c r="FF206" s="400"/>
      <c r="FG206" s="400"/>
      <c r="FH206" s="400"/>
      <c r="FI206" s="400"/>
      <c r="FJ206" s="400"/>
      <c r="FK206" s="400"/>
      <c r="FL206" s="400"/>
      <c r="FM206" s="400"/>
      <c r="FN206" s="400"/>
      <c r="FO206" s="400"/>
      <c r="FP206" s="400"/>
      <c r="FQ206" s="389"/>
      <c r="FR206" s="408"/>
      <c r="FS206" s="408"/>
      <c r="FT206" s="408"/>
      <c r="FU206" s="408"/>
      <c r="FV206" s="408"/>
      <c r="FW206" s="408"/>
      <c r="FX206" s="408"/>
      <c r="FY206" s="408"/>
      <c r="FZ206" s="408"/>
      <c r="GA206" s="408"/>
      <c r="GB206" s="408"/>
      <c r="GC206" s="404"/>
      <c r="GD206" s="404"/>
      <c r="GE206" s="404"/>
      <c r="GF206" s="393"/>
      <c r="GG206" s="393"/>
      <c r="GH206" s="393"/>
      <c r="GI206" s="393"/>
      <c r="GJ206" s="393"/>
      <c r="GK206" s="393"/>
      <c r="GL206" s="393"/>
      <c r="GM206" s="393"/>
    </row>
    <row r="207" spans="1:195" ht="13.8" x14ac:dyDescent="0.3">
      <c r="A207" s="46"/>
      <c r="B207" s="42" t="s">
        <v>59</v>
      </c>
      <c r="C207" s="278">
        <v>7597.2</v>
      </c>
      <c r="D207" s="278">
        <v>8631.7999999999993</v>
      </c>
      <c r="E207" s="278">
        <v>-1034.5999999999995</v>
      </c>
      <c r="F207" s="276">
        <v>-0.11985912555897954</v>
      </c>
      <c r="G207" s="274"/>
      <c r="H207" s="278">
        <v>8759.6</v>
      </c>
      <c r="I207" s="278">
        <v>-127.80000000000109</v>
      </c>
      <c r="J207" s="276">
        <v>-1.458970729257056E-2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289">
        <v>7811</v>
      </c>
      <c r="CS207" s="289">
        <v>7780</v>
      </c>
      <c r="CT207" s="354">
        <v>7776</v>
      </c>
      <c r="CU207" s="354">
        <v>7743</v>
      </c>
      <c r="CV207" s="354">
        <v>7758</v>
      </c>
      <c r="CW207" s="354">
        <v>7790</v>
      </c>
      <c r="CX207" s="354">
        <v>7721</v>
      </c>
      <c r="CY207" s="354">
        <v>7697</v>
      </c>
      <c r="CZ207" s="354">
        <v>7807</v>
      </c>
      <c r="DA207" s="354">
        <v>8002</v>
      </c>
      <c r="DB207" s="354">
        <v>8113</v>
      </c>
      <c r="DC207" s="354">
        <v>8129</v>
      </c>
      <c r="DD207" s="354">
        <v>8125</v>
      </c>
      <c r="DE207" s="354">
        <v>8124</v>
      </c>
      <c r="DF207" s="354">
        <v>8096</v>
      </c>
      <c r="DG207" s="354">
        <v>8012</v>
      </c>
      <c r="DH207" s="354">
        <v>8036</v>
      </c>
      <c r="DI207" s="354">
        <v>8031</v>
      </c>
      <c r="DJ207" s="354">
        <v>8036</v>
      </c>
      <c r="DK207" s="354">
        <v>8007</v>
      </c>
      <c r="DL207" s="354">
        <v>8047</v>
      </c>
      <c r="DM207" s="354">
        <v>8094</v>
      </c>
      <c r="DN207" s="354">
        <v>8158</v>
      </c>
      <c r="DO207" s="354">
        <v>8183</v>
      </c>
      <c r="DP207" s="354">
        <v>8168</v>
      </c>
      <c r="DQ207" s="354">
        <v>8171</v>
      </c>
      <c r="DR207" s="354">
        <v>8187</v>
      </c>
      <c r="DS207" s="354">
        <v>8203</v>
      </c>
      <c r="DT207" s="354">
        <v>8226</v>
      </c>
      <c r="DU207" s="354">
        <v>8223</v>
      </c>
      <c r="DV207" s="354">
        <v>8323</v>
      </c>
      <c r="DW207" s="354">
        <v>8386</v>
      </c>
      <c r="DX207" s="354">
        <v>8388</v>
      </c>
      <c r="DY207" s="354">
        <v>8383</v>
      </c>
      <c r="DZ207" s="354">
        <v>8466</v>
      </c>
      <c r="EA207" s="354">
        <v>8483</v>
      </c>
      <c r="EB207" s="354">
        <v>8494</v>
      </c>
      <c r="EC207" s="354">
        <v>8599</v>
      </c>
      <c r="ED207" s="354">
        <v>8549</v>
      </c>
      <c r="EE207" s="354">
        <v>8583</v>
      </c>
      <c r="EF207" s="354">
        <v>8647</v>
      </c>
      <c r="EG207" s="354">
        <v>8667</v>
      </c>
      <c r="EH207" s="354">
        <v>8693</v>
      </c>
      <c r="EI207" s="354">
        <v>8696</v>
      </c>
      <c r="EJ207" s="354">
        <v>8719</v>
      </c>
      <c r="EK207" s="354">
        <v>8706</v>
      </c>
      <c r="EL207" s="354">
        <v>8713</v>
      </c>
      <c r="EM207" s="354">
        <v>8740</v>
      </c>
      <c r="EN207" s="354">
        <v>8756</v>
      </c>
      <c r="EO207" s="354">
        <v>8763</v>
      </c>
      <c r="EP207" s="354">
        <v>8759</v>
      </c>
      <c r="EQ207" s="354">
        <v>8765</v>
      </c>
      <c r="ER207" s="354">
        <v>8755</v>
      </c>
      <c r="ES207" s="354">
        <v>8745</v>
      </c>
      <c r="ET207" s="354">
        <v>8695</v>
      </c>
      <c r="EU207" s="354">
        <v>8579</v>
      </c>
      <c r="EV207" s="354">
        <v>8588</v>
      </c>
      <c r="EW207" s="354">
        <v>8592</v>
      </c>
      <c r="EX207" s="354">
        <v>8698</v>
      </c>
      <c r="EY207" s="354">
        <v>8796</v>
      </c>
      <c r="EZ207" s="354">
        <v>8641</v>
      </c>
      <c r="FA207" s="354">
        <v>8576</v>
      </c>
      <c r="FB207" s="354">
        <v>8691</v>
      </c>
      <c r="FC207" s="354">
        <v>8774</v>
      </c>
      <c r="FD207" s="354">
        <v>8477</v>
      </c>
      <c r="FE207" s="354">
        <v>8167</v>
      </c>
      <c r="FF207" s="354">
        <v>7927</v>
      </c>
      <c r="FG207" s="354">
        <v>7719</v>
      </c>
      <c r="FH207" s="354">
        <v>7615</v>
      </c>
      <c r="FI207" s="354">
        <v>7500</v>
      </c>
      <c r="FJ207" s="354">
        <v>7506</v>
      </c>
      <c r="FK207" s="354">
        <v>7575</v>
      </c>
      <c r="FL207" s="354">
        <v>7586</v>
      </c>
      <c r="FM207" s="354">
        <v>7571</v>
      </c>
      <c r="FN207" s="354">
        <v>7594</v>
      </c>
      <c r="FO207" s="354">
        <v>7617</v>
      </c>
      <c r="FP207" s="354">
        <v>7618</v>
      </c>
      <c r="FQ207" s="389"/>
      <c r="FR207" s="49">
        <v>5478.666666666667</v>
      </c>
      <c r="FS207" s="49">
        <v>5632.583333333333</v>
      </c>
      <c r="FT207" s="49">
        <v>5620.083333333333</v>
      </c>
      <c r="FU207" s="49">
        <v>6301</v>
      </c>
      <c r="FV207" s="49">
        <v>6785.666666666667</v>
      </c>
      <c r="FW207" s="49">
        <v>7232.833333333333</v>
      </c>
      <c r="FX207" s="49">
        <v>7739.333333333333</v>
      </c>
      <c r="FY207" s="299">
        <v>7843.916666666667</v>
      </c>
      <c r="FZ207" s="354">
        <v>8079.083333333333</v>
      </c>
      <c r="GA207" s="354">
        <v>8300.5833333333339</v>
      </c>
      <c r="GB207" s="354">
        <v>8650.5</v>
      </c>
      <c r="GC207" s="354">
        <v>8707.5833333333339</v>
      </c>
      <c r="GD207" s="354">
        <f>'EDE''s'!C207</f>
        <v>7597.2</v>
      </c>
      <c r="GE207" s="354">
        <f>'EDE''s'!D207</f>
        <v>8631.7999999999993</v>
      </c>
      <c r="GF207" s="393"/>
      <c r="GG207" s="393"/>
      <c r="GH207" s="393"/>
      <c r="GI207" s="393"/>
      <c r="GJ207" s="393"/>
      <c r="GK207" s="393"/>
      <c r="GL207" s="393"/>
      <c r="GM207" s="393"/>
    </row>
    <row r="208" spans="1:195" ht="13.8" x14ac:dyDescent="0.3">
      <c r="A208" s="46"/>
      <c r="B208" s="21" t="s">
        <v>18</v>
      </c>
      <c r="C208" s="279">
        <v>2631</v>
      </c>
      <c r="D208" s="279">
        <v>3096.4</v>
      </c>
      <c r="E208" s="279">
        <v>-465.40000000000009</v>
      </c>
      <c r="F208" s="272">
        <v>-0.15030357834905053</v>
      </c>
      <c r="G208" s="271"/>
      <c r="H208" s="279">
        <v>2897.8</v>
      </c>
      <c r="I208" s="279">
        <v>198.59999999999991</v>
      </c>
      <c r="J208" s="272">
        <v>6.8534750500379563E-2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290">
        <v>2967</v>
      </c>
      <c r="CS208" s="290">
        <v>2954</v>
      </c>
      <c r="CT208" s="317">
        <v>2963</v>
      </c>
      <c r="CU208" s="317">
        <v>2941</v>
      </c>
      <c r="CV208" s="317">
        <v>2960</v>
      </c>
      <c r="CW208" s="317">
        <v>2969</v>
      </c>
      <c r="CX208" s="317">
        <v>2953</v>
      </c>
      <c r="CY208" s="317">
        <v>2942</v>
      </c>
      <c r="CZ208" s="317">
        <v>2971</v>
      </c>
      <c r="DA208" s="317">
        <v>2989</v>
      </c>
      <c r="DB208" s="317">
        <v>3008</v>
      </c>
      <c r="DC208" s="317">
        <v>3027</v>
      </c>
      <c r="DD208" s="317">
        <v>3000</v>
      </c>
      <c r="DE208" s="317">
        <v>2994</v>
      </c>
      <c r="DF208" s="317">
        <v>3012</v>
      </c>
      <c r="DG208" s="317">
        <v>2897</v>
      </c>
      <c r="DH208" s="317">
        <v>2912</v>
      </c>
      <c r="DI208" s="317">
        <v>2919</v>
      </c>
      <c r="DJ208" s="317">
        <v>2917</v>
      </c>
      <c r="DK208" s="317">
        <v>2912</v>
      </c>
      <c r="DL208" s="317">
        <v>2908</v>
      </c>
      <c r="DM208" s="317">
        <v>2905</v>
      </c>
      <c r="DN208" s="317">
        <v>2911</v>
      </c>
      <c r="DO208" s="317">
        <v>2910</v>
      </c>
      <c r="DP208" s="317">
        <v>2905</v>
      </c>
      <c r="DQ208" s="317">
        <v>2908</v>
      </c>
      <c r="DR208" s="317">
        <v>2904</v>
      </c>
      <c r="DS208" s="317">
        <v>2900</v>
      </c>
      <c r="DT208" s="317">
        <v>2902</v>
      </c>
      <c r="DU208" s="317">
        <v>2885</v>
      </c>
      <c r="DV208" s="317">
        <v>2899</v>
      </c>
      <c r="DW208" s="317">
        <v>2905</v>
      </c>
      <c r="DX208" s="317">
        <v>2904</v>
      </c>
      <c r="DY208" s="317">
        <v>2904</v>
      </c>
      <c r="DZ208" s="317">
        <v>2903</v>
      </c>
      <c r="EA208" s="317">
        <v>2918</v>
      </c>
      <c r="EB208" s="317">
        <v>2912</v>
      </c>
      <c r="EC208" s="317">
        <v>2967</v>
      </c>
      <c r="ED208" s="317">
        <v>2904</v>
      </c>
      <c r="EE208" s="317">
        <v>2897</v>
      </c>
      <c r="EF208" s="317">
        <v>2902</v>
      </c>
      <c r="EG208" s="317">
        <v>2910</v>
      </c>
      <c r="EH208" s="317">
        <v>2902</v>
      </c>
      <c r="EI208" s="317">
        <v>2906</v>
      </c>
      <c r="EJ208" s="317">
        <v>2909</v>
      </c>
      <c r="EK208" s="317">
        <v>2903</v>
      </c>
      <c r="EL208" s="317">
        <v>2896</v>
      </c>
      <c r="EM208" s="317">
        <v>2914</v>
      </c>
      <c r="EN208" s="317">
        <v>2902</v>
      </c>
      <c r="EO208" s="317">
        <v>2906</v>
      </c>
      <c r="EP208" s="317">
        <v>2896</v>
      </c>
      <c r="EQ208" s="317">
        <v>2892</v>
      </c>
      <c r="ER208" s="317">
        <v>2893</v>
      </c>
      <c r="ES208" s="317">
        <v>2886</v>
      </c>
      <c r="ET208" s="317">
        <v>2863</v>
      </c>
      <c r="EU208" s="317">
        <v>2829</v>
      </c>
      <c r="EV208" s="317">
        <v>2834</v>
      </c>
      <c r="EW208" s="317">
        <v>2922</v>
      </c>
      <c r="EX208" s="317">
        <v>3031</v>
      </c>
      <c r="EY208" s="317">
        <v>3135</v>
      </c>
      <c r="EZ208" s="317">
        <v>3053</v>
      </c>
      <c r="FA208" s="317">
        <v>2986</v>
      </c>
      <c r="FB208" s="317">
        <v>3126</v>
      </c>
      <c r="FC208" s="317">
        <v>3167</v>
      </c>
      <c r="FD208" s="317">
        <v>3150</v>
      </c>
      <c r="FE208" s="317">
        <v>3026</v>
      </c>
      <c r="FF208" s="317">
        <v>2930</v>
      </c>
      <c r="FG208" s="317">
        <v>2747</v>
      </c>
      <c r="FH208" s="317">
        <v>2662</v>
      </c>
      <c r="FI208" s="317">
        <v>2652</v>
      </c>
      <c r="FJ208" s="317">
        <v>2651</v>
      </c>
      <c r="FK208" s="317">
        <v>2639</v>
      </c>
      <c r="FL208" s="317">
        <v>2621</v>
      </c>
      <c r="FM208" s="317">
        <v>2611</v>
      </c>
      <c r="FN208" s="317">
        <v>2632</v>
      </c>
      <c r="FO208" s="317">
        <v>2641</v>
      </c>
      <c r="FP208" s="317">
        <v>2650</v>
      </c>
      <c r="FQ208" s="389"/>
      <c r="FR208" s="50">
        <v>2301.5</v>
      </c>
      <c r="FS208" s="50">
        <v>2164.3333333333335</v>
      </c>
      <c r="FT208" s="50">
        <v>2278.5833333333335</v>
      </c>
      <c r="FU208" s="50">
        <v>2604.4166666666665</v>
      </c>
      <c r="FV208" s="50">
        <v>2761.0833333333335</v>
      </c>
      <c r="FW208" s="50">
        <v>2865.1666666666665</v>
      </c>
      <c r="FX208" s="50">
        <v>2977.9166666666665</v>
      </c>
      <c r="FY208" s="300">
        <v>2970.3333333333335</v>
      </c>
      <c r="FZ208" s="317">
        <v>2933.0833333333335</v>
      </c>
      <c r="GA208" s="317">
        <v>2903.0833333333335</v>
      </c>
      <c r="GB208" s="317">
        <v>2910.1666666666665</v>
      </c>
      <c r="GC208" s="317">
        <v>2915.75</v>
      </c>
      <c r="GD208" s="317">
        <f>'EDE''s'!C208</f>
        <v>2631</v>
      </c>
      <c r="GE208" s="317">
        <f>'EDE''s'!D208</f>
        <v>3096.4</v>
      </c>
      <c r="GF208" s="393"/>
      <c r="GG208" s="393"/>
      <c r="GH208" s="393"/>
      <c r="GI208" s="393"/>
      <c r="GJ208" s="393"/>
      <c r="GK208" s="393"/>
      <c r="GL208" s="393"/>
      <c r="GM208" s="393"/>
    </row>
    <row r="209" spans="1:195" ht="13.8" x14ac:dyDescent="0.3">
      <c r="A209" s="46"/>
      <c r="B209" s="21" t="s">
        <v>19</v>
      </c>
      <c r="C209" s="279">
        <v>2965</v>
      </c>
      <c r="D209" s="279">
        <v>3154.4</v>
      </c>
      <c r="E209" s="317">
        <v>-189.40000000000009</v>
      </c>
      <c r="F209" s="348">
        <v>-6.0043114379913796E-2</v>
      </c>
      <c r="G209" s="271"/>
      <c r="H209" s="279">
        <v>3312.6</v>
      </c>
      <c r="I209" s="317">
        <v>-158.19999999999982</v>
      </c>
      <c r="J209" s="272">
        <v>-4.7757048843808436E-2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290">
        <v>2471</v>
      </c>
      <c r="CS209" s="290">
        <v>2453</v>
      </c>
      <c r="CT209" s="317">
        <v>2459</v>
      </c>
      <c r="CU209" s="317">
        <v>2457</v>
      </c>
      <c r="CV209" s="317">
        <v>2461</v>
      </c>
      <c r="CW209" s="317">
        <v>2483</v>
      </c>
      <c r="CX209" s="317">
        <v>2464</v>
      </c>
      <c r="CY209" s="317">
        <v>2458</v>
      </c>
      <c r="CZ209" s="317">
        <v>2563</v>
      </c>
      <c r="DA209" s="317">
        <v>2643</v>
      </c>
      <c r="DB209" s="317">
        <v>2729</v>
      </c>
      <c r="DC209" s="317">
        <v>2738</v>
      </c>
      <c r="DD209" s="317">
        <v>2772</v>
      </c>
      <c r="DE209" s="317">
        <v>2775</v>
      </c>
      <c r="DF209" s="317">
        <v>2795</v>
      </c>
      <c r="DG209" s="317">
        <v>2791</v>
      </c>
      <c r="DH209" s="317">
        <v>2794</v>
      </c>
      <c r="DI209" s="317">
        <v>2793</v>
      </c>
      <c r="DJ209" s="317">
        <v>2804</v>
      </c>
      <c r="DK209" s="317">
        <v>2791</v>
      </c>
      <c r="DL209" s="317">
        <v>2848</v>
      </c>
      <c r="DM209" s="317">
        <v>2906</v>
      </c>
      <c r="DN209" s="317">
        <v>2983</v>
      </c>
      <c r="DO209" s="317">
        <v>3013</v>
      </c>
      <c r="DP209" s="317">
        <v>3009</v>
      </c>
      <c r="DQ209" s="317">
        <v>3012</v>
      </c>
      <c r="DR209" s="317">
        <v>3018</v>
      </c>
      <c r="DS209" s="317">
        <v>3034</v>
      </c>
      <c r="DT209" s="317">
        <v>3016</v>
      </c>
      <c r="DU209" s="317">
        <v>3019</v>
      </c>
      <c r="DV209" s="317">
        <v>3073</v>
      </c>
      <c r="DW209" s="317">
        <v>3114</v>
      </c>
      <c r="DX209" s="317">
        <v>3129</v>
      </c>
      <c r="DY209" s="317">
        <v>3124</v>
      </c>
      <c r="DZ209" s="317">
        <v>3170</v>
      </c>
      <c r="EA209" s="317">
        <v>3179</v>
      </c>
      <c r="EB209" s="317">
        <v>3206</v>
      </c>
      <c r="EC209" s="317">
        <v>3230</v>
      </c>
      <c r="ED209" s="317">
        <v>3231</v>
      </c>
      <c r="EE209" s="317">
        <v>3239</v>
      </c>
      <c r="EF209" s="317">
        <v>3262</v>
      </c>
      <c r="EG209" s="317">
        <v>3268</v>
      </c>
      <c r="EH209" s="317">
        <v>3282</v>
      </c>
      <c r="EI209" s="317">
        <v>3271</v>
      </c>
      <c r="EJ209" s="317">
        <v>3270</v>
      </c>
      <c r="EK209" s="317">
        <v>3266</v>
      </c>
      <c r="EL209" s="317">
        <v>3284</v>
      </c>
      <c r="EM209" s="317">
        <v>3282</v>
      </c>
      <c r="EN209" s="317">
        <v>3307</v>
      </c>
      <c r="EO209" s="317">
        <v>3316</v>
      </c>
      <c r="EP209" s="317">
        <v>3316</v>
      </c>
      <c r="EQ209" s="317">
        <v>3316</v>
      </c>
      <c r="ER209" s="317">
        <v>3308</v>
      </c>
      <c r="ES209" s="317">
        <v>3305</v>
      </c>
      <c r="ET209" s="317">
        <v>3291</v>
      </c>
      <c r="EU209" s="317">
        <v>3238</v>
      </c>
      <c r="EV209" s="317">
        <v>3243</v>
      </c>
      <c r="EW209" s="317">
        <v>3210</v>
      </c>
      <c r="EX209" s="317">
        <v>3259</v>
      </c>
      <c r="EY209" s="317">
        <v>3246</v>
      </c>
      <c r="EZ209" s="317">
        <v>3161</v>
      </c>
      <c r="FA209" s="317">
        <v>3192</v>
      </c>
      <c r="FB209" s="317">
        <v>3189</v>
      </c>
      <c r="FC209" s="317">
        <v>3215</v>
      </c>
      <c r="FD209" s="317">
        <v>3015</v>
      </c>
      <c r="FE209" s="317">
        <v>3005</v>
      </c>
      <c r="FF209" s="317">
        <v>2995</v>
      </c>
      <c r="FG209" s="317">
        <v>2995</v>
      </c>
      <c r="FH209" s="317">
        <v>2993</v>
      </c>
      <c r="FI209" s="317">
        <v>2898</v>
      </c>
      <c r="FJ209" s="317">
        <v>2895</v>
      </c>
      <c r="FK209" s="317">
        <v>2962</v>
      </c>
      <c r="FL209" s="317">
        <v>2962</v>
      </c>
      <c r="FM209" s="317">
        <v>2961</v>
      </c>
      <c r="FN209" s="317">
        <v>2966</v>
      </c>
      <c r="FO209" s="317">
        <v>2968</v>
      </c>
      <c r="FP209" s="317">
        <v>2968</v>
      </c>
      <c r="FQ209" s="389"/>
      <c r="FR209" s="50">
        <v>1947.0833333333333</v>
      </c>
      <c r="FS209" s="50">
        <v>1982.9166666666667</v>
      </c>
      <c r="FT209" s="50">
        <v>1665.5</v>
      </c>
      <c r="FU209" s="50">
        <v>1755.5833333333333</v>
      </c>
      <c r="FV209" s="50">
        <v>1901</v>
      </c>
      <c r="FW209" s="50">
        <v>2122.9166666666665</v>
      </c>
      <c r="FX209" s="50">
        <v>2386.1666666666665</v>
      </c>
      <c r="FY209" s="300">
        <v>2531.5833333333335</v>
      </c>
      <c r="FZ209" s="317">
        <v>2838.75</v>
      </c>
      <c r="GA209" s="317">
        <v>3074.75</v>
      </c>
      <c r="GB209" s="317">
        <v>3257.5833333333335</v>
      </c>
      <c r="GC209" s="317">
        <v>3279.5833333333335</v>
      </c>
      <c r="GD209" s="317">
        <f>'EDE''s'!C209</f>
        <v>2965</v>
      </c>
      <c r="GE209" s="317">
        <f>'EDE''s'!D209</f>
        <v>3154.4</v>
      </c>
      <c r="GF209" s="393"/>
      <c r="GG209" s="393"/>
      <c r="GH209" s="393"/>
      <c r="GI209" s="393"/>
      <c r="GJ209" s="393"/>
      <c r="GK209" s="393"/>
      <c r="GL209" s="393"/>
      <c r="GM209" s="393"/>
    </row>
    <row r="210" spans="1:195" ht="13.8" x14ac:dyDescent="0.3">
      <c r="A210" s="46"/>
      <c r="B210" s="21" t="s">
        <v>20</v>
      </c>
      <c r="C210" s="279">
        <v>2001.2</v>
      </c>
      <c r="D210" s="279">
        <v>2381</v>
      </c>
      <c r="E210" s="317">
        <v>-379.79999999999995</v>
      </c>
      <c r="F210" s="348">
        <v>-0.15951280974380511</v>
      </c>
      <c r="G210" s="271"/>
      <c r="H210" s="279">
        <v>2549.1999999999998</v>
      </c>
      <c r="I210" s="317">
        <v>-168.19999999999982</v>
      </c>
      <c r="J210" s="272">
        <v>-6.5981484387258676E-2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290">
        <v>2373</v>
      </c>
      <c r="CS210" s="290">
        <v>2373</v>
      </c>
      <c r="CT210" s="317">
        <v>2354</v>
      </c>
      <c r="CU210" s="317">
        <v>2345</v>
      </c>
      <c r="CV210" s="317">
        <v>2337</v>
      </c>
      <c r="CW210" s="317">
        <v>2338</v>
      </c>
      <c r="CX210" s="317">
        <v>2304</v>
      </c>
      <c r="CY210" s="317">
        <v>2297</v>
      </c>
      <c r="CZ210" s="317">
        <v>2273</v>
      </c>
      <c r="DA210" s="317">
        <v>2370</v>
      </c>
      <c r="DB210" s="317">
        <v>2376</v>
      </c>
      <c r="DC210" s="317">
        <v>2364</v>
      </c>
      <c r="DD210" s="317">
        <v>2353</v>
      </c>
      <c r="DE210" s="317">
        <v>2355</v>
      </c>
      <c r="DF210" s="317">
        <v>2289</v>
      </c>
      <c r="DG210" s="317">
        <v>2324</v>
      </c>
      <c r="DH210" s="317">
        <v>2330</v>
      </c>
      <c r="DI210" s="317">
        <v>2319</v>
      </c>
      <c r="DJ210" s="317">
        <v>2315</v>
      </c>
      <c r="DK210" s="317">
        <v>2304</v>
      </c>
      <c r="DL210" s="317">
        <v>2291</v>
      </c>
      <c r="DM210" s="317">
        <v>2283</v>
      </c>
      <c r="DN210" s="317">
        <v>2264</v>
      </c>
      <c r="DO210" s="317">
        <v>2260</v>
      </c>
      <c r="DP210" s="317">
        <v>2254</v>
      </c>
      <c r="DQ210" s="317">
        <v>2251</v>
      </c>
      <c r="DR210" s="317">
        <v>2265</v>
      </c>
      <c r="DS210" s="317">
        <v>2269</v>
      </c>
      <c r="DT210" s="317">
        <v>2308</v>
      </c>
      <c r="DU210" s="317">
        <v>2319</v>
      </c>
      <c r="DV210" s="317">
        <v>2351</v>
      </c>
      <c r="DW210" s="317">
        <v>2367</v>
      </c>
      <c r="DX210" s="317">
        <v>2355</v>
      </c>
      <c r="DY210" s="317">
        <v>2355</v>
      </c>
      <c r="DZ210" s="317">
        <v>2393</v>
      </c>
      <c r="EA210" s="317">
        <v>2386</v>
      </c>
      <c r="EB210" s="317">
        <v>2376</v>
      </c>
      <c r="EC210" s="317">
        <v>2402</v>
      </c>
      <c r="ED210" s="317">
        <v>2414</v>
      </c>
      <c r="EE210" s="317">
        <v>2447</v>
      </c>
      <c r="EF210" s="317">
        <v>2483</v>
      </c>
      <c r="EG210" s="317">
        <v>2489</v>
      </c>
      <c r="EH210" s="317">
        <v>2509</v>
      </c>
      <c r="EI210" s="317">
        <v>2519</v>
      </c>
      <c r="EJ210" s="317">
        <v>2540</v>
      </c>
      <c r="EK210" s="317">
        <v>2537</v>
      </c>
      <c r="EL210" s="317">
        <v>2533</v>
      </c>
      <c r="EM210" s="317">
        <v>2544</v>
      </c>
      <c r="EN210" s="317">
        <v>2547</v>
      </c>
      <c r="EO210" s="317">
        <v>2541</v>
      </c>
      <c r="EP210" s="317">
        <v>2547</v>
      </c>
      <c r="EQ210" s="317">
        <v>2557</v>
      </c>
      <c r="ER210" s="317">
        <v>2554</v>
      </c>
      <c r="ES210" s="317">
        <v>2554</v>
      </c>
      <c r="ET210" s="317">
        <v>2541</v>
      </c>
      <c r="EU210" s="317">
        <v>2512</v>
      </c>
      <c r="EV210" s="317">
        <v>2511</v>
      </c>
      <c r="EW210" s="317">
        <v>2460</v>
      </c>
      <c r="EX210" s="317">
        <v>2408</v>
      </c>
      <c r="EY210" s="317">
        <v>2415</v>
      </c>
      <c r="EZ210" s="317">
        <v>2427</v>
      </c>
      <c r="FA210" s="317">
        <v>2398</v>
      </c>
      <c r="FB210" s="317">
        <v>2376</v>
      </c>
      <c r="FC210" s="317">
        <v>2392</v>
      </c>
      <c r="FD210" s="317">
        <v>2312</v>
      </c>
      <c r="FE210" s="317">
        <v>2136</v>
      </c>
      <c r="FF210" s="317">
        <v>2002</v>
      </c>
      <c r="FG210" s="317">
        <v>1977</v>
      </c>
      <c r="FH210" s="317">
        <v>1960</v>
      </c>
      <c r="FI210" s="317">
        <v>1950</v>
      </c>
      <c r="FJ210" s="317">
        <v>1960</v>
      </c>
      <c r="FK210" s="317">
        <v>1974</v>
      </c>
      <c r="FL210" s="317">
        <v>2003</v>
      </c>
      <c r="FM210" s="317">
        <v>1999</v>
      </c>
      <c r="FN210" s="317">
        <v>1996</v>
      </c>
      <c r="FO210" s="317">
        <v>2008</v>
      </c>
      <c r="FP210" s="317">
        <v>2000</v>
      </c>
      <c r="FQ210" s="389"/>
      <c r="FR210" s="50">
        <v>1230.0833333333333</v>
      </c>
      <c r="FS210" s="50">
        <v>1485.3333333333333</v>
      </c>
      <c r="FT210" s="50">
        <v>1676</v>
      </c>
      <c r="FU210" s="50">
        <v>1941</v>
      </c>
      <c r="FV210" s="50">
        <v>2123.5833333333335</v>
      </c>
      <c r="FW210" s="50">
        <v>2244.75</v>
      </c>
      <c r="FX210" s="50">
        <v>2375.25</v>
      </c>
      <c r="FY210" s="300">
        <v>2342</v>
      </c>
      <c r="FZ210" s="317">
        <v>2307.25</v>
      </c>
      <c r="GA210" s="317">
        <v>2322.75</v>
      </c>
      <c r="GB210" s="317">
        <v>2482.75</v>
      </c>
      <c r="GC210" s="317">
        <v>2512.25</v>
      </c>
      <c r="GD210" s="317">
        <f>'EDE''s'!C210</f>
        <v>2001.2</v>
      </c>
      <c r="GE210" s="317">
        <f>'EDE''s'!D210</f>
        <v>2381</v>
      </c>
      <c r="GF210" s="393"/>
      <c r="GG210" s="393"/>
      <c r="GH210" s="393"/>
      <c r="GI210" s="393"/>
      <c r="GJ210" s="393"/>
      <c r="GK210" s="393"/>
      <c r="GL210" s="393"/>
      <c r="GM210" s="393"/>
    </row>
    <row r="211" spans="1:195" ht="12" customHeight="1" x14ac:dyDescent="0.3">
      <c r="ED211" s="389"/>
      <c r="EE211" s="389"/>
      <c r="EF211" s="389"/>
      <c r="EG211" s="389"/>
      <c r="EH211" s="389"/>
      <c r="EI211" s="389"/>
      <c r="EJ211" s="389"/>
      <c r="EK211" s="389"/>
      <c r="EL211" s="389"/>
      <c r="EM211" s="389"/>
      <c r="EN211" s="389"/>
      <c r="EO211" s="389"/>
      <c r="EP211" s="389"/>
      <c r="EQ211" s="389"/>
      <c r="ER211" s="389"/>
      <c r="ES211" s="389"/>
      <c r="ET211" s="389"/>
      <c r="EU211" s="389"/>
      <c r="EV211" s="389"/>
      <c r="EW211" s="389"/>
      <c r="EX211" s="389"/>
      <c r="EY211" s="389"/>
      <c r="EZ211" s="389"/>
      <c r="FA211" s="389"/>
      <c r="FB211" s="389"/>
      <c r="FC211" s="389"/>
      <c r="FD211" s="389"/>
      <c r="FE211" s="389"/>
      <c r="FF211" s="389"/>
      <c r="FG211" s="389"/>
      <c r="FH211" s="389"/>
      <c r="FI211" s="389"/>
      <c r="FJ211" s="389"/>
      <c r="FK211" s="389"/>
      <c r="FL211" s="389"/>
      <c r="FM211" s="389"/>
      <c r="FN211" s="389"/>
      <c r="FO211" s="389"/>
      <c r="FP211" s="389"/>
      <c r="FQ211" s="389"/>
      <c r="FX211" s="3"/>
      <c r="FY211" s="3"/>
      <c r="FZ211" s="347"/>
      <c r="GA211" s="347"/>
      <c r="GB211" s="347"/>
      <c r="GC211" s="347"/>
      <c r="GD211" s="393"/>
      <c r="GE211" s="393"/>
      <c r="GF211" s="393"/>
      <c r="GG211" s="393"/>
      <c r="GH211" s="393"/>
      <c r="GI211" s="393"/>
      <c r="GJ211" s="393"/>
      <c r="GK211" s="393"/>
      <c r="GL211" s="390"/>
    </row>
    <row r="212" spans="1:195" ht="12" customHeight="1" x14ac:dyDescent="0.3">
      <c r="FX212" s="3"/>
      <c r="FY212" s="3"/>
    </row>
    <row r="213" spans="1:195" ht="12" customHeight="1" x14ac:dyDescent="0.3">
      <c r="FX213" s="3"/>
      <c r="FY213" s="3"/>
    </row>
    <row r="214" spans="1:195" ht="12" customHeight="1" x14ac:dyDescent="0.3">
      <c r="FX214" s="3"/>
      <c r="FY214" s="3"/>
    </row>
    <row r="215" spans="1:195" ht="12" customHeight="1" x14ac:dyDescent="0.3">
      <c r="FX215" s="3"/>
      <c r="FY215" s="3"/>
    </row>
    <row r="216" spans="1:195" ht="12" customHeight="1" x14ac:dyDescent="0.3">
      <c r="C216" s="386"/>
      <c r="D216" s="387"/>
      <c r="FX216" s="3"/>
      <c r="FY216" s="3"/>
    </row>
    <row r="218" spans="1:195" ht="12" customHeight="1" x14ac:dyDescent="0.3">
      <c r="C218" s="385"/>
      <c r="D218" s="387"/>
      <c r="CP218" s="261"/>
      <c r="CQ218" s="261"/>
      <c r="CR218" s="261"/>
      <c r="CS218" s="261"/>
      <c r="CT218" s="261"/>
      <c r="CU218" s="261"/>
      <c r="CV218" s="261"/>
      <c r="CW218" s="261"/>
      <c r="CX218" s="261"/>
      <c r="CY218" s="261"/>
      <c r="CZ218" s="261"/>
      <c r="DA218" s="261"/>
      <c r="DB218" s="261"/>
      <c r="DC218" s="261"/>
      <c r="DD218" s="261"/>
      <c r="DE218" s="261"/>
      <c r="DF218" s="261"/>
      <c r="DG218" s="261"/>
      <c r="DH218" s="261"/>
      <c r="DI218" s="261"/>
      <c r="DJ218" s="261"/>
      <c r="DK218" s="261"/>
      <c r="DL218" s="261"/>
      <c r="DM218" s="261"/>
      <c r="DN218" s="261"/>
      <c r="DO218" s="261"/>
      <c r="DP218" s="261"/>
      <c r="DQ218" s="261"/>
      <c r="DR218" s="261"/>
      <c r="DS218" s="261"/>
      <c r="DT218" s="261"/>
      <c r="DU218" s="261"/>
      <c r="DV218" s="261"/>
      <c r="DW218" s="261"/>
      <c r="DX218" s="261"/>
      <c r="DY218" s="261"/>
      <c r="DZ218" s="261"/>
      <c r="EA218" s="261"/>
      <c r="EB218" s="261"/>
      <c r="EC218" s="261"/>
    </row>
  </sheetData>
  <mergeCells count="6">
    <mergeCell ref="FR6:FY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X242"/>
  <sheetViews>
    <sheetView showGridLines="0" zoomScale="80" zoomScaleNormal="80" zoomScaleSheetLayoutView="85" workbookViewId="0">
      <pane xSplit="11" ySplit="7" topLeftCell="FM8" activePane="bottomRight" state="frozen"/>
      <selection activeCell="B9" sqref="B9"/>
      <selection pane="topRight" activeCell="B9" sqref="B9"/>
      <selection pane="bottomLeft" activeCell="B9" sqref="B9"/>
      <selection pane="bottomRight" activeCell="FO8" sqref="FO8:FP85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02" customWidth="1"/>
    <col min="98" max="106" width="9.109375" style="345" customWidth="1"/>
    <col min="107" max="107" width="12.6640625" style="1" customWidth="1"/>
    <col min="108" max="114" width="9.88671875" style="345" customWidth="1"/>
    <col min="115" max="124" width="13.33203125" style="345" customWidth="1"/>
    <col min="125" max="125" width="6.5546875" style="345" customWidth="1"/>
    <col min="126" max="133" width="8.6640625" style="345" customWidth="1"/>
    <col min="134" max="134" width="13.33203125" style="345" customWidth="1"/>
    <col min="135" max="172" width="9.6640625" style="345" customWidth="1"/>
    <col min="173" max="173" width="9.5546875" style="345" customWidth="1"/>
    <col min="174" max="181" width="9.33203125" style="1" customWidth="1"/>
    <col min="182" max="182" width="11.6640625" style="1" customWidth="1"/>
    <col min="183" max="187" width="11.6640625" style="345" customWidth="1"/>
    <col min="188" max="194" width="11" style="1" bestFit="1" customWidth="1"/>
    <col min="195" max="195" width="13.33203125" style="1" customWidth="1"/>
    <col min="196" max="16384" width="11.44140625" style="1"/>
  </cols>
  <sheetData>
    <row r="1" spans="1:206" ht="13.8" x14ac:dyDescent="0.3">
      <c r="A1" s="2"/>
    </row>
    <row r="2" spans="1:206" ht="15.6" x14ac:dyDescent="0.3">
      <c r="B2" s="448" t="s">
        <v>319</v>
      </c>
      <c r="H2" s="460" t="s">
        <v>325</v>
      </c>
    </row>
    <row r="3" spans="1:206" ht="13.8" x14ac:dyDescent="0.3">
      <c r="B3" s="5" t="s">
        <v>340</v>
      </c>
    </row>
    <row r="4" spans="1:206" ht="13.8" x14ac:dyDescent="0.3">
      <c r="B4" s="5" t="s">
        <v>1</v>
      </c>
    </row>
    <row r="5" spans="1:206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</row>
    <row r="6" spans="1:206" ht="12.75" customHeight="1" x14ac:dyDescent="0.3">
      <c r="A6" s="46"/>
      <c r="B6" s="10"/>
      <c r="C6" s="567" t="s">
        <v>361</v>
      </c>
      <c r="D6" s="567" t="s">
        <v>362</v>
      </c>
      <c r="E6" s="566" t="s">
        <v>363</v>
      </c>
      <c r="F6" s="566"/>
      <c r="G6" s="343"/>
      <c r="H6" s="567" t="s">
        <v>364</v>
      </c>
      <c r="I6" s="566" t="s">
        <v>365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564" t="s">
        <v>2</v>
      </c>
      <c r="FS6" s="564"/>
      <c r="FT6" s="564"/>
      <c r="FU6" s="564"/>
      <c r="FV6" s="564"/>
      <c r="FW6" s="564"/>
      <c r="FX6" s="564"/>
      <c r="FY6" s="564"/>
    </row>
    <row r="7" spans="1:206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01">
        <v>42339</v>
      </c>
      <c r="CR7" s="301">
        <v>42370</v>
      </c>
      <c r="CS7" s="301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50"/>
      <c r="FR7" s="16">
        <v>2009</v>
      </c>
      <c r="FS7" s="16">
        <v>2010</v>
      </c>
      <c r="FT7" s="16" t="s">
        <v>296</v>
      </c>
      <c r="FU7" s="16" t="s">
        <v>297</v>
      </c>
      <c r="FV7" s="16" t="s">
        <v>298</v>
      </c>
      <c r="FW7" s="16" t="s">
        <v>299</v>
      </c>
      <c r="FX7" s="16" t="s">
        <v>300</v>
      </c>
      <c r="FY7" s="292" t="s">
        <v>301</v>
      </c>
      <c r="FZ7" s="321" t="s">
        <v>302</v>
      </c>
      <c r="GA7" s="321" t="s">
        <v>303</v>
      </c>
      <c r="GB7" s="321" t="s">
        <v>304</v>
      </c>
      <c r="GC7" s="321" t="s">
        <v>305</v>
      </c>
      <c r="GD7" s="321" t="s">
        <v>306</v>
      </c>
      <c r="GE7" s="321" t="s">
        <v>334</v>
      </c>
    </row>
    <row r="8" spans="1:206" s="3" customFormat="1" ht="13.5" customHeight="1" x14ac:dyDescent="0.3">
      <c r="A8" s="17"/>
      <c r="B8" s="27" t="s">
        <v>60</v>
      </c>
      <c r="C8" s="349">
        <v>1318.0565239750078</v>
      </c>
      <c r="D8" s="349">
        <v>2529.6018255198114</v>
      </c>
      <c r="E8" s="306">
        <v>-1211.5453015448036</v>
      </c>
      <c r="F8" s="352">
        <v>-0.47894703795758109</v>
      </c>
      <c r="G8" s="307"/>
      <c r="H8" s="306">
        <v>1154.8662703053496</v>
      </c>
      <c r="I8" s="306">
        <v>1374.7355552144618</v>
      </c>
      <c r="J8" s="352">
        <v>1.1903850606451414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15">
        <v>47.34075103</v>
      </c>
      <c r="CR8" s="315">
        <v>31.46531302</v>
      </c>
      <c r="CS8" s="315">
        <v>75.783372426313989</v>
      </c>
      <c r="CT8" s="349">
        <v>124.85951125800001</v>
      </c>
      <c r="CU8" s="349">
        <v>120.09298445100001</v>
      </c>
      <c r="CV8" s="349">
        <v>199.96673683199998</v>
      </c>
      <c r="CW8" s="349">
        <v>149.42583887000001</v>
      </c>
      <c r="CX8" s="349">
        <v>143.85485461178502</v>
      </c>
      <c r="CY8" s="349">
        <v>287.98732485222729</v>
      </c>
      <c r="CZ8" s="349">
        <v>361.41948286499587</v>
      </c>
      <c r="DA8" s="349">
        <v>246.3220896437021</v>
      </c>
      <c r="DB8" s="349">
        <v>143.11171468661234</v>
      </c>
      <c r="DC8" s="349">
        <v>150.96409875081181</v>
      </c>
      <c r="DD8" s="349">
        <v>153.25</v>
      </c>
      <c r="DE8" s="349">
        <v>180.42000000000002</v>
      </c>
      <c r="DF8" s="349">
        <v>203.32466670915323</v>
      </c>
      <c r="DG8" s="349">
        <v>179.32690961756924</v>
      </c>
      <c r="DH8" s="349">
        <v>179.03656461086362</v>
      </c>
      <c r="DI8" s="349">
        <v>204.62319244761227</v>
      </c>
      <c r="DJ8" s="349">
        <v>241.36734431113896</v>
      </c>
      <c r="DK8" s="349">
        <v>226.83599525358156</v>
      </c>
      <c r="DL8" s="349">
        <v>204.86794106175904</v>
      </c>
      <c r="DM8" s="349">
        <v>221.53282696729872</v>
      </c>
      <c r="DN8" s="349">
        <v>207.18276961640555</v>
      </c>
      <c r="DO8" s="349">
        <v>158.73355093443826</v>
      </c>
      <c r="DP8" s="349">
        <v>173.36965615153912</v>
      </c>
      <c r="DQ8" s="349">
        <v>137.95252818641166</v>
      </c>
      <c r="DR8" s="349">
        <v>194.92550762189134</v>
      </c>
      <c r="DS8" s="349">
        <v>167.23029529310833</v>
      </c>
      <c r="DT8" s="349">
        <v>217.54701543710314</v>
      </c>
      <c r="DU8" s="349">
        <v>250.20476330548414</v>
      </c>
      <c r="DV8" s="349">
        <v>283.5309739892474</v>
      </c>
      <c r="DW8" s="349">
        <v>272.62123741164112</v>
      </c>
      <c r="DX8" s="349">
        <v>317.75540994083872</v>
      </c>
      <c r="DY8" s="349">
        <v>248.73279478384956</v>
      </c>
      <c r="DZ8" s="349">
        <v>260.58306017352248</v>
      </c>
      <c r="EA8" s="349">
        <v>247.76251967936048</v>
      </c>
      <c r="EB8" s="349">
        <v>200.58402746649739</v>
      </c>
      <c r="EC8" s="349">
        <v>250.23970592411186</v>
      </c>
      <c r="ED8" s="349">
        <v>318.1935156579454</v>
      </c>
      <c r="EE8" s="349">
        <v>286.15640689593477</v>
      </c>
      <c r="EF8" s="349">
        <v>277.26392074133685</v>
      </c>
      <c r="EG8" s="349">
        <v>309.17650519374871</v>
      </c>
      <c r="EH8" s="349">
        <v>303.29515414006738</v>
      </c>
      <c r="EI8" s="349">
        <v>298.59956218077508</v>
      </c>
      <c r="EJ8" s="349">
        <v>327.79496984593612</v>
      </c>
      <c r="EK8" s="349">
        <v>293.51767108200733</v>
      </c>
      <c r="EL8" s="349">
        <v>225.29610522242928</v>
      </c>
      <c r="EM8" s="349">
        <v>221.08343907537173</v>
      </c>
      <c r="EN8" s="349">
        <v>216.71259254771309</v>
      </c>
      <c r="EO8" s="349">
        <v>241.17407057130322</v>
      </c>
      <c r="EP8" s="349">
        <v>237.63</v>
      </c>
      <c r="EQ8" s="349">
        <v>220.9837862020222</v>
      </c>
      <c r="ER8" s="349">
        <v>238.36582098431103</v>
      </c>
      <c r="ES8" s="349">
        <v>301.22292009632901</v>
      </c>
      <c r="ET8" s="349">
        <v>341.50329632877754</v>
      </c>
      <c r="EU8" s="349">
        <v>422.98699643909805</v>
      </c>
      <c r="EV8" s="349">
        <v>381.64353419755355</v>
      </c>
      <c r="EW8" s="349">
        <v>495.03669118096934</v>
      </c>
      <c r="EX8" s="349">
        <v>500.72510333623376</v>
      </c>
      <c r="EY8" s="349">
        <v>519.22372769148865</v>
      </c>
      <c r="EZ8" s="349">
        <v>429.01209465292345</v>
      </c>
      <c r="FA8" s="349">
        <v>459.20059747126061</v>
      </c>
      <c r="FB8" s="349">
        <v>529.2185072574008</v>
      </c>
      <c r="FC8" s="349">
        <v>532.16622614614789</v>
      </c>
      <c r="FD8" s="349">
        <v>580.00439999207845</v>
      </c>
      <c r="FE8" s="349">
        <v>554.13172368436619</v>
      </c>
      <c r="FF8" s="349">
        <v>563.53938553158093</v>
      </c>
      <c r="FG8" s="349">
        <v>435.55386473219477</v>
      </c>
      <c r="FH8" s="349">
        <v>318.79062154777478</v>
      </c>
      <c r="FI8" s="349">
        <v>283.01165925910715</v>
      </c>
      <c r="FJ8" s="349">
        <v>234.17262517123714</v>
      </c>
      <c r="FK8" s="349">
        <v>275.25786203113802</v>
      </c>
      <c r="FL8" s="349">
        <v>235.9983490187935</v>
      </c>
      <c r="FM8" s="349">
        <v>211.16356309209897</v>
      </c>
      <c r="FN8" s="349">
        <v>255.92340790212842</v>
      </c>
      <c r="FO8" s="349">
        <v>292.56099587696667</v>
      </c>
      <c r="FP8" s="349">
        <v>322.41020808502026</v>
      </c>
      <c r="FQ8" s="350"/>
      <c r="FR8" s="28">
        <v>2142.4100432921091</v>
      </c>
      <c r="FS8" s="28">
        <v>2310.9874354511198</v>
      </c>
      <c r="FT8" s="28">
        <v>2767.8938051852488</v>
      </c>
      <c r="FU8" s="28">
        <v>2572.8931367736491</v>
      </c>
      <c r="FV8" s="28">
        <v>1696.2328661400154</v>
      </c>
      <c r="FW8" s="28">
        <v>1639.2831818605148</v>
      </c>
      <c r="FX8" s="28">
        <v>1011.0170435477129</v>
      </c>
      <c r="FY8" s="322">
        <v>2035.2533222674488</v>
      </c>
      <c r="FZ8" s="349">
        <v>2360.5017615298207</v>
      </c>
      <c r="GA8" s="349">
        <v>2772.2157619739978</v>
      </c>
      <c r="GB8" s="349">
        <v>3311.2009834261617</v>
      </c>
      <c r="GC8" s="349">
        <v>4117.2085395757995</v>
      </c>
      <c r="GD8" s="349">
        <v>5194.0595674772103</v>
      </c>
      <c r="GE8" s="349">
        <v>1318.0565239750078</v>
      </c>
      <c r="GF8" s="347"/>
      <c r="GG8" s="347"/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</row>
    <row r="9" spans="1:206" s="3" customFormat="1" ht="13.8" hidden="1" x14ac:dyDescent="0.3">
      <c r="A9" s="17"/>
      <c r="B9" s="21" t="s">
        <v>289</v>
      </c>
      <c r="C9" s="351">
        <v>0</v>
      </c>
      <c r="D9" s="351">
        <v>0</v>
      </c>
      <c r="E9" s="310">
        <v>0</v>
      </c>
      <c r="F9" s="348">
        <v>0</v>
      </c>
      <c r="G9" s="310"/>
      <c r="H9" s="310">
        <v>0</v>
      </c>
      <c r="I9" s="310">
        <v>0</v>
      </c>
      <c r="J9" s="348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16">
        <v>0</v>
      </c>
      <c r="CR9" s="316">
        <v>0</v>
      </c>
      <c r="CS9" s="316">
        <v>0</v>
      </c>
      <c r="CT9" s="351">
        <v>0</v>
      </c>
      <c r="CU9" s="351">
        <v>0</v>
      </c>
      <c r="CV9" s="351">
        <v>105.64073999999999</v>
      </c>
      <c r="CW9" s="351">
        <v>58.046239994999986</v>
      </c>
      <c r="CX9" s="351">
        <v>33.173279759000003</v>
      </c>
      <c r="CY9" s="351">
        <v>0</v>
      </c>
      <c r="CZ9" s="351">
        <v>0</v>
      </c>
      <c r="DA9" s="351">
        <v>0</v>
      </c>
      <c r="DB9" s="351">
        <v>0</v>
      </c>
      <c r="DC9" s="351">
        <v>0</v>
      </c>
      <c r="DD9" s="351">
        <v>0</v>
      </c>
      <c r="DE9" s="351">
        <v>0</v>
      </c>
      <c r="DF9" s="351">
        <v>0</v>
      </c>
      <c r="DG9" s="351">
        <v>0</v>
      </c>
      <c r="DH9" s="351">
        <v>0</v>
      </c>
      <c r="DI9" s="351">
        <v>0</v>
      </c>
      <c r="DJ9" s="351">
        <v>0</v>
      </c>
      <c r="DK9" s="351">
        <v>0</v>
      </c>
      <c r="DL9" s="351">
        <v>0</v>
      </c>
      <c r="DM9" s="351">
        <v>0</v>
      </c>
      <c r="DN9" s="351">
        <v>0</v>
      </c>
      <c r="DO9" s="351">
        <v>0</v>
      </c>
      <c r="DP9" s="351">
        <v>0</v>
      </c>
      <c r="DQ9" s="351">
        <v>0</v>
      </c>
      <c r="DR9" s="351">
        <v>0</v>
      </c>
      <c r="DS9" s="351">
        <v>0</v>
      </c>
      <c r="DT9" s="351">
        <v>0</v>
      </c>
      <c r="DU9" s="351">
        <v>0</v>
      </c>
      <c r="DV9" s="351">
        <v>0</v>
      </c>
      <c r="DW9" s="351">
        <v>0</v>
      </c>
      <c r="DX9" s="351">
        <v>0</v>
      </c>
      <c r="DY9" s="351">
        <v>0</v>
      </c>
      <c r="DZ9" s="351">
        <v>0</v>
      </c>
      <c r="EA9" s="351">
        <v>0</v>
      </c>
      <c r="EB9" s="351">
        <v>0</v>
      </c>
      <c r="EC9" s="351">
        <v>0</v>
      </c>
      <c r="ED9" s="351">
        <v>0</v>
      </c>
      <c r="EE9" s="351">
        <v>0</v>
      </c>
      <c r="EF9" s="351">
        <v>0</v>
      </c>
      <c r="EG9" s="351">
        <v>0</v>
      </c>
      <c r="EH9" s="351">
        <v>0</v>
      </c>
      <c r="EI9" s="351">
        <v>0</v>
      </c>
      <c r="EJ9" s="351">
        <v>0</v>
      </c>
      <c r="EK9" s="351">
        <v>0</v>
      </c>
      <c r="EL9" s="351">
        <v>0</v>
      </c>
      <c r="EM9" s="351">
        <v>0</v>
      </c>
      <c r="EN9" s="351">
        <v>0</v>
      </c>
      <c r="EO9" s="351">
        <v>0</v>
      </c>
      <c r="EP9" s="351">
        <v>0</v>
      </c>
      <c r="EQ9" s="351">
        <v>0</v>
      </c>
      <c r="ER9" s="351">
        <v>0</v>
      </c>
      <c r="ES9" s="351">
        <v>0</v>
      </c>
      <c r="ET9" s="351">
        <v>0</v>
      </c>
      <c r="EU9" s="351">
        <v>0</v>
      </c>
      <c r="EV9" s="351">
        <v>0</v>
      </c>
      <c r="EW9" s="351">
        <v>0</v>
      </c>
      <c r="EX9" s="351">
        <v>0</v>
      </c>
      <c r="EY9" s="351">
        <v>0</v>
      </c>
      <c r="EZ9" s="351">
        <v>0</v>
      </c>
      <c r="FA9" s="351">
        <v>0</v>
      </c>
      <c r="FB9" s="351">
        <v>0</v>
      </c>
      <c r="FC9" s="351">
        <v>0</v>
      </c>
      <c r="FD9" s="351">
        <v>0</v>
      </c>
      <c r="FE9" s="351">
        <v>0</v>
      </c>
      <c r="FF9" s="351">
        <v>0</v>
      </c>
      <c r="FG9" s="351">
        <v>0</v>
      </c>
      <c r="FH9" s="351">
        <v>0</v>
      </c>
      <c r="FI9" s="351">
        <v>0</v>
      </c>
      <c r="FJ9" s="351">
        <v>0</v>
      </c>
      <c r="FK9" s="351">
        <v>0</v>
      </c>
      <c r="FL9" s="351">
        <v>0</v>
      </c>
      <c r="FM9" s="351">
        <v>0</v>
      </c>
      <c r="FN9" s="351">
        <v>0</v>
      </c>
      <c r="FO9" s="351">
        <v>0</v>
      </c>
      <c r="FP9" s="351">
        <v>0</v>
      </c>
      <c r="FQ9" s="350"/>
      <c r="FR9" s="22">
        <v>763.72260395500007</v>
      </c>
      <c r="FS9" s="22">
        <v>769.58369999999991</v>
      </c>
      <c r="FT9" s="22">
        <v>905.48299999999995</v>
      </c>
      <c r="FU9" s="22">
        <v>602.6993100000002</v>
      </c>
      <c r="FV9" s="22">
        <v>514.53589700000009</v>
      </c>
      <c r="FW9" s="22">
        <v>283.20897741199997</v>
      </c>
      <c r="FX9" s="22">
        <v>0</v>
      </c>
      <c r="FY9" s="323">
        <v>196.86025975399997</v>
      </c>
      <c r="FZ9" s="351">
        <v>0</v>
      </c>
      <c r="GA9" s="351">
        <v>0</v>
      </c>
      <c r="GB9" s="351">
        <v>0</v>
      </c>
      <c r="GC9" s="351">
        <v>0</v>
      </c>
      <c r="GD9" s="351">
        <v>0</v>
      </c>
      <c r="GE9" s="351">
        <v>0</v>
      </c>
      <c r="GF9" s="347"/>
      <c r="GG9" s="347"/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</row>
    <row r="10" spans="1:206" s="3" customFormat="1" ht="13.8" x14ac:dyDescent="0.3">
      <c r="A10" s="17"/>
      <c r="B10" s="21" t="s">
        <v>192</v>
      </c>
      <c r="C10" s="351">
        <v>667.18925291215101</v>
      </c>
      <c r="D10" s="351">
        <v>677.5044375427949</v>
      </c>
      <c r="E10" s="310">
        <v>-10.315184630643898</v>
      </c>
      <c r="F10" s="348">
        <v>-1.5225265044839406E-2</v>
      </c>
      <c r="G10" s="398"/>
      <c r="H10" s="310">
        <v>43.76353873094817</v>
      </c>
      <c r="I10" s="310">
        <v>633.74089881184671</v>
      </c>
      <c r="J10" s="348">
        <v>14.481025008237861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16">
        <v>46.431480000000001</v>
      </c>
      <c r="CR10" s="316">
        <v>30.62078</v>
      </c>
      <c r="CS10" s="316">
        <v>75.061523695313994</v>
      </c>
      <c r="CT10" s="351">
        <v>124.09005000000001</v>
      </c>
      <c r="CU10" s="351">
        <v>119.34574000000001</v>
      </c>
      <c r="CV10" s="351">
        <v>93.470292207</v>
      </c>
      <c r="CW10" s="351">
        <v>90.598910000000004</v>
      </c>
      <c r="CX10" s="351">
        <v>109.82118782478503</v>
      </c>
      <c r="CY10" s="351">
        <v>145.46893</v>
      </c>
      <c r="CZ10" s="351">
        <v>118.42905</v>
      </c>
      <c r="DA10" s="351">
        <v>97.254689999999997</v>
      </c>
      <c r="DB10" s="351">
        <v>31.203769999999999</v>
      </c>
      <c r="DC10" s="351">
        <v>19.43647</v>
      </c>
      <c r="DD10" s="351">
        <v>12.65</v>
      </c>
      <c r="DE10" s="351">
        <v>47.98</v>
      </c>
      <c r="DF10" s="351">
        <v>55.388959999999997</v>
      </c>
      <c r="DG10" s="351">
        <v>30.743200000000002</v>
      </c>
      <c r="DH10" s="351">
        <v>16.504560000000001</v>
      </c>
      <c r="DI10" s="351">
        <v>34.346910000000001</v>
      </c>
      <c r="DJ10" s="351">
        <v>67.846580000000003</v>
      </c>
      <c r="DK10" s="351">
        <v>49.850560000000002</v>
      </c>
      <c r="DL10" s="351">
        <v>50.125999999999998</v>
      </c>
      <c r="DM10" s="351">
        <v>58.06438</v>
      </c>
      <c r="DN10" s="351">
        <v>58.8538</v>
      </c>
      <c r="DO10" s="351">
        <v>1.71079</v>
      </c>
      <c r="DP10" s="351">
        <v>21.352160000000001</v>
      </c>
      <c r="DQ10" s="351">
        <v>0</v>
      </c>
      <c r="DR10" s="351">
        <v>46.100450000000002</v>
      </c>
      <c r="DS10" s="351">
        <v>11.709440000000001</v>
      </c>
      <c r="DT10" s="351">
        <v>48.658705056797338</v>
      </c>
      <c r="DU10" s="351">
        <v>79.947929999999999</v>
      </c>
      <c r="DV10" s="351">
        <v>98.913250000000005</v>
      </c>
      <c r="DW10" s="351">
        <v>89.457509999999999</v>
      </c>
      <c r="DX10" s="351">
        <v>150.30046999999999</v>
      </c>
      <c r="DY10" s="351">
        <v>87.221310000000003</v>
      </c>
      <c r="DZ10" s="351">
        <v>103.07983</v>
      </c>
      <c r="EA10" s="351">
        <v>78.363150000000005</v>
      </c>
      <c r="EB10" s="351">
        <v>40.059159999999999</v>
      </c>
      <c r="EC10" s="351">
        <v>87.074849999999998</v>
      </c>
      <c r="ED10" s="351">
        <v>144.15649999999999</v>
      </c>
      <c r="EE10" s="351">
        <v>103.71541999999999</v>
      </c>
      <c r="EF10" s="351">
        <v>81.631770000000003</v>
      </c>
      <c r="EG10" s="351">
        <v>97.569220000000001</v>
      </c>
      <c r="EH10" s="351">
        <v>77.609539999999996</v>
      </c>
      <c r="EI10" s="351">
        <v>71.646540000000002</v>
      </c>
      <c r="EJ10" s="351">
        <v>134.57632000000001</v>
      </c>
      <c r="EK10" s="351">
        <v>83.878271436494558</v>
      </c>
      <c r="EL10" s="351">
        <v>35.125450000000001</v>
      </c>
      <c r="EM10" s="351">
        <v>12.34629</v>
      </c>
      <c r="EN10" s="351">
        <v>8.3887300000000007</v>
      </c>
      <c r="EO10" s="351">
        <v>18.497153000000001</v>
      </c>
      <c r="EP10" s="351">
        <v>14.16</v>
      </c>
      <c r="EQ10" s="351">
        <v>0.40566573094816405</v>
      </c>
      <c r="ER10" s="351">
        <v>2.3119900000000002</v>
      </c>
      <c r="ES10" s="351">
        <v>24.6861</v>
      </c>
      <c r="ET10" s="351">
        <v>49.115169999999999</v>
      </c>
      <c r="EU10" s="351">
        <v>0</v>
      </c>
      <c r="EV10" s="351">
        <v>9.3639799999999997</v>
      </c>
      <c r="EW10" s="351">
        <v>81.987499999999997</v>
      </c>
      <c r="EX10" s="351">
        <v>145.01847000000001</v>
      </c>
      <c r="EY10" s="351">
        <v>168.11932999999999</v>
      </c>
      <c r="EZ10" s="351">
        <v>90.334400000000002</v>
      </c>
      <c r="FA10" s="351">
        <v>95.152961152665014</v>
      </c>
      <c r="FB10" s="351">
        <v>153.65606572054688</v>
      </c>
      <c r="FC10" s="351">
        <v>169.14671046458307</v>
      </c>
      <c r="FD10" s="351">
        <v>169.21430020499997</v>
      </c>
      <c r="FE10" s="351">
        <v>141.27964885214809</v>
      </c>
      <c r="FF10" s="351">
        <v>156.71450735589789</v>
      </c>
      <c r="FG10" s="351">
        <v>125.07357267994776</v>
      </c>
      <c r="FH10" s="351">
        <v>151.56328764224901</v>
      </c>
      <c r="FI10" s="351">
        <v>117.337064317857</v>
      </c>
      <c r="FJ10" s="351">
        <v>77.097231468583999</v>
      </c>
      <c r="FK10" s="351">
        <v>126.358874</v>
      </c>
      <c r="FL10" s="351">
        <v>107.56207499999999</v>
      </c>
      <c r="FM10" s="351">
        <v>97.854112980089937</v>
      </c>
      <c r="FN10" s="351">
        <v>123.11686739195997</v>
      </c>
      <c r="FO10" s="351">
        <v>160.42528740020302</v>
      </c>
      <c r="FP10" s="351">
        <v>178.23091013989799</v>
      </c>
      <c r="FQ10" s="350"/>
      <c r="FR10" s="22">
        <v>474.01359800089995</v>
      </c>
      <c r="FS10" s="22">
        <v>166.42680999999996</v>
      </c>
      <c r="FT10" s="22">
        <v>521.12619999999993</v>
      </c>
      <c r="FU10" s="22">
        <v>565.85527000000002</v>
      </c>
      <c r="FV10" s="22">
        <v>292.69776999999999</v>
      </c>
      <c r="FW10" s="22">
        <v>112.29208292000007</v>
      </c>
      <c r="FX10" s="22">
        <v>1003.6454779679549</v>
      </c>
      <c r="FY10" s="323">
        <v>1054.8013937270991</v>
      </c>
      <c r="FZ10" s="351">
        <v>484.06574000000001</v>
      </c>
      <c r="GA10" s="351">
        <v>815.10420505679735</v>
      </c>
      <c r="GB10" s="351">
        <v>969.38933143649444</v>
      </c>
      <c r="GC10" s="351">
        <v>522.05408873094814</v>
      </c>
      <c r="GD10" s="351">
        <v>1572.9286238594786</v>
      </c>
      <c r="GE10" s="351">
        <v>667.18925291215101</v>
      </c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</row>
    <row r="11" spans="1:206" s="347" customFormat="1" ht="13.8" x14ac:dyDescent="0.3">
      <c r="A11" s="17"/>
      <c r="B11" s="21" t="s">
        <v>205</v>
      </c>
      <c r="C11" s="351">
        <v>650.86727106285684</v>
      </c>
      <c r="D11" s="351">
        <v>696.75645291910041</v>
      </c>
      <c r="E11" s="351">
        <v>-45.889181856243567</v>
      </c>
      <c r="F11" s="348">
        <v>-6.5861150856928924E-2</v>
      </c>
      <c r="G11" s="398"/>
      <c r="H11" s="351">
        <v>685.86286084768108</v>
      </c>
      <c r="I11" s="351">
        <v>10.893592071419334</v>
      </c>
      <c r="J11" s="348">
        <v>1.5883047024817142E-2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120.20736481239599</v>
      </c>
      <c r="CZ11" s="351">
        <v>116.560882441023</v>
      </c>
      <c r="DA11" s="351">
        <v>114.896737516177</v>
      </c>
      <c r="DB11" s="351">
        <v>100.97239983973201</v>
      </c>
      <c r="DC11" s="351">
        <v>105.94948787032247</v>
      </c>
      <c r="DD11" s="351">
        <v>122</v>
      </c>
      <c r="DE11" s="351">
        <v>116.98</v>
      </c>
      <c r="DF11" s="351">
        <v>127.77940790187027</v>
      </c>
      <c r="DG11" s="351">
        <v>128.971527365725</v>
      </c>
      <c r="DH11" s="351">
        <v>140.50866186166101</v>
      </c>
      <c r="DI11" s="351">
        <v>143.738977867112</v>
      </c>
      <c r="DJ11" s="351">
        <v>150.87052512198699</v>
      </c>
      <c r="DK11" s="351">
        <v>154.97895242095802</v>
      </c>
      <c r="DL11" s="351">
        <v>143.32926553630401</v>
      </c>
      <c r="DM11" s="351">
        <v>148.40670638425101</v>
      </c>
      <c r="DN11" s="351">
        <v>135.65760640685602</v>
      </c>
      <c r="DO11" s="351">
        <v>136.67537589262</v>
      </c>
      <c r="DP11" s="351">
        <v>128.04301288785499</v>
      </c>
      <c r="DQ11" s="351">
        <v>110.504008515</v>
      </c>
      <c r="DR11" s="351">
        <v>130.95661616532601</v>
      </c>
      <c r="DS11" s="351">
        <v>136.48712542559903</v>
      </c>
      <c r="DT11" s="351">
        <v>143.20610980778503</v>
      </c>
      <c r="DU11" s="351">
        <v>147.30922836707103</v>
      </c>
      <c r="DV11" s="351">
        <v>156.30585523134499</v>
      </c>
      <c r="DW11" s="351">
        <v>156.56739517926701</v>
      </c>
      <c r="DX11" s="351">
        <v>146.72185371998921</v>
      </c>
      <c r="DY11" s="351">
        <v>144.35525632159701</v>
      </c>
      <c r="DZ11" s="351">
        <v>140.62196031246074</v>
      </c>
      <c r="EA11" s="351">
        <v>139.16551486455367</v>
      </c>
      <c r="EB11" s="351">
        <v>131.2473283348084</v>
      </c>
      <c r="EC11" s="351">
        <v>119.61009594015114</v>
      </c>
      <c r="ED11" s="351">
        <v>137.18272875701001</v>
      </c>
      <c r="EE11" s="351">
        <v>137.35247288604859</v>
      </c>
      <c r="EF11" s="351">
        <v>147.842042638338</v>
      </c>
      <c r="EG11" s="351">
        <v>147.75872747630899</v>
      </c>
      <c r="EH11" s="351">
        <v>159.558319253869</v>
      </c>
      <c r="EI11" s="351">
        <v>161.01143582301398</v>
      </c>
      <c r="EJ11" s="351">
        <v>152.22827035683116</v>
      </c>
      <c r="EK11" s="351">
        <v>153.46719901439647</v>
      </c>
      <c r="EL11" s="351">
        <v>141.04376991065001</v>
      </c>
      <c r="EM11" s="351">
        <v>140.42557553144502</v>
      </c>
      <c r="EN11" s="351">
        <v>133.25888647525301</v>
      </c>
      <c r="EO11" s="351">
        <v>128.82067940726793</v>
      </c>
      <c r="EP11" s="351">
        <v>130.71</v>
      </c>
      <c r="EQ11" s="351">
        <v>140.14192861883279</v>
      </c>
      <c r="ER11" s="351">
        <v>152.93136634632731</v>
      </c>
      <c r="ES11" s="351">
        <v>157.74707224651578</v>
      </c>
      <c r="ET11" s="351">
        <v>166.00924483726311</v>
      </c>
      <c r="EU11" s="351">
        <v>165.97806886587682</v>
      </c>
      <c r="EV11" s="351">
        <v>159.53626305458891</v>
      </c>
      <c r="EW11" s="351">
        <v>164.18917071884977</v>
      </c>
      <c r="EX11" s="351">
        <v>144.82862216057501</v>
      </c>
      <c r="EY11" s="351">
        <v>144.240198295949</v>
      </c>
      <c r="EZ11" s="351">
        <v>133.58477942269514</v>
      </c>
      <c r="FA11" s="351">
        <v>123.23006634943533</v>
      </c>
      <c r="FB11" s="351">
        <v>139.38501857747301</v>
      </c>
      <c r="FC11" s="351">
        <v>142.885325961136</v>
      </c>
      <c r="FD11" s="351">
        <v>157.67126260836099</v>
      </c>
      <c r="FE11" s="351">
        <v>153.81664454402554</v>
      </c>
      <c r="FF11" s="351">
        <v>167.21914783881056</v>
      </c>
      <c r="FG11" s="351">
        <v>169.81847625971497</v>
      </c>
      <c r="FH11" s="351">
        <v>167.22733390552577</v>
      </c>
      <c r="FI11" s="351">
        <v>165.67459494125015</v>
      </c>
      <c r="FJ11" s="351">
        <v>157.07539370265314</v>
      </c>
      <c r="FK11" s="351">
        <v>148.898988031138</v>
      </c>
      <c r="FL11" s="351">
        <v>128.43627401879351</v>
      </c>
      <c r="FM11" s="351">
        <v>113.30945011200903</v>
      </c>
      <c r="FN11" s="351">
        <v>132.80654051016845</v>
      </c>
      <c r="FO11" s="351">
        <v>132.13570847676365</v>
      </c>
      <c r="FP11" s="351">
        <v>144.17929794512227</v>
      </c>
      <c r="FQ11" s="350"/>
      <c r="FR11" s="351">
        <v>0</v>
      </c>
      <c r="FS11" s="351">
        <v>0</v>
      </c>
      <c r="FT11" s="351">
        <v>0</v>
      </c>
      <c r="FU11" s="351">
        <v>0</v>
      </c>
      <c r="FV11" s="351">
        <v>0</v>
      </c>
      <c r="FW11" s="351">
        <v>0</v>
      </c>
      <c r="FX11" s="351">
        <v>0</v>
      </c>
      <c r="FY11" s="351">
        <v>558.58687247965054</v>
      </c>
      <c r="FZ11" s="351">
        <v>1649.8970067593445</v>
      </c>
      <c r="GA11" s="351">
        <v>1680.2439367978486</v>
      </c>
      <c r="GB11" s="351">
        <v>1728.7279659228709</v>
      </c>
      <c r="GC11" s="351">
        <v>1788.3915010272995</v>
      </c>
      <c r="GD11" s="351">
        <v>1826.4870321422186</v>
      </c>
      <c r="GE11" s="351">
        <v>650.86727106285684</v>
      </c>
    </row>
    <row r="12" spans="1:206" s="347" customFormat="1" ht="13.8" hidden="1" x14ac:dyDescent="0.3">
      <c r="A12" s="17"/>
      <c r="B12" s="21" t="s">
        <v>278</v>
      </c>
      <c r="C12" s="351">
        <v>0</v>
      </c>
      <c r="D12" s="351">
        <v>84.698972027375362</v>
      </c>
      <c r="E12" s="351">
        <v>-84.698972027375362</v>
      </c>
      <c r="F12" s="348">
        <v>-1</v>
      </c>
      <c r="G12" s="398"/>
      <c r="H12" s="351">
        <v>74.787320853003024</v>
      </c>
      <c r="I12" s="351">
        <v>9.9116511743723379</v>
      </c>
      <c r="J12" s="348">
        <v>0.13253117054231719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21.430306959831302</v>
      </c>
      <c r="CZ12" s="351">
        <v>14.789149127983858</v>
      </c>
      <c r="DA12" s="351">
        <v>6.3759400534252757</v>
      </c>
      <c r="DB12" s="351">
        <v>6.9336689481033398</v>
      </c>
      <c r="DC12" s="351">
        <v>21.090205470517343</v>
      </c>
      <c r="DD12" s="351">
        <v>14.22</v>
      </c>
      <c r="DE12" s="351">
        <v>11.61</v>
      </c>
      <c r="DF12" s="351">
        <v>15.553245234105955</v>
      </c>
      <c r="DG12" s="351">
        <v>15.670504251844259</v>
      </c>
      <c r="DH12" s="351">
        <v>17.6637357162436</v>
      </c>
      <c r="DI12" s="351">
        <v>22.169691445448276</v>
      </c>
      <c r="DJ12" s="351">
        <v>20.27864141949296</v>
      </c>
      <c r="DK12" s="351">
        <v>17.460894390966537</v>
      </c>
      <c r="DL12" s="351">
        <v>7.3323179101160347</v>
      </c>
      <c r="DM12" s="351">
        <v>11.337140309749694</v>
      </c>
      <c r="DN12" s="351">
        <v>9.4798392527765305</v>
      </c>
      <c r="DO12" s="351">
        <v>16.498718908255253</v>
      </c>
      <c r="DP12" s="351">
        <v>20.463557666319133</v>
      </c>
      <c r="DQ12" s="351">
        <v>23.083418184572647</v>
      </c>
      <c r="DR12" s="351">
        <v>12.464649017982333</v>
      </c>
      <c r="DS12" s="351">
        <v>14.702582583642281</v>
      </c>
      <c r="DT12" s="351">
        <v>21.678742591927779</v>
      </c>
      <c r="DU12" s="351">
        <v>18.938341768868085</v>
      </c>
      <c r="DV12" s="351">
        <v>23.919511025035398</v>
      </c>
      <c r="DW12" s="351">
        <v>22.518671825644095</v>
      </c>
      <c r="DX12" s="351">
        <v>16.6512660303415</v>
      </c>
      <c r="DY12" s="351">
        <v>13.011143433174555</v>
      </c>
      <c r="DZ12" s="351">
        <v>13.226281883888735</v>
      </c>
      <c r="EA12" s="351">
        <v>21.109640449427829</v>
      </c>
      <c r="EB12" s="351">
        <v>17.070301070514002</v>
      </c>
      <c r="EC12" s="351">
        <v>17.798991788242763</v>
      </c>
      <c r="ED12" s="351">
        <v>13.633589981210015</v>
      </c>
      <c r="EE12" s="351">
        <v>18.266159444440039</v>
      </c>
      <c r="EF12" s="351">
        <v>16.164458669951618</v>
      </c>
      <c r="EG12" s="351">
        <v>20.025117422716704</v>
      </c>
      <c r="EH12" s="351">
        <v>21.829848708595318</v>
      </c>
      <c r="EI12" s="351">
        <v>18.495111423933505</v>
      </c>
      <c r="EJ12" s="351">
        <v>6.1312376775456698</v>
      </c>
      <c r="EK12" s="351">
        <v>10.615710676101202</v>
      </c>
      <c r="EL12" s="351">
        <v>8.4400203802620304</v>
      </c>
      <c r="EM12" s="351">
        <v>14.778993625778579</v>
      </c>
      <c r="EN12" s="351">
        <v>15.036681957694572</v>
      </c>
      <c r="EO12" s="351">
        <v>18.772013509141928</v>
      </c>
      <c r="EP12" s="351">
        <v>14.35</v>
      </c>
      <c r="EQ12" s="351">
        <v>11.810025019999999</v>
      </c>
      <c r="ER12" s="351">
        <v>14.818600366166525</v>
      </c>
      <c r="ES12" s="351">
        <v>17.556651362097728</v>
      </c>
      <c r="ET12" s="351">
        <v>19.22879969671137</v>
      </c>
      <c r="EU12" s="351">
        <v>17.129526907700711</v>
      </c>
      <c r="EV12" s="351">
        <v>9.2482399603116292</v>
      </c>
      <c r="EW12" s="351">
        <v>15.566812364467733</v>
      </c>
      <c r="EX12" s="351">
        <v>13.156063147457431</v>
      </c>
      <c r="EY12" s="351">
        <v>11.499140445956799</v>
      </c>
      <c r="EZ12" s="351">
        <v>13.587127365282026</v>
      </c>
      <c r="FA12" s="351">
        <v>21.615413612553393</v>
      </c>
      <c r="FB12" s="351">
        <v>16.59206561021557</v>
      </c>
      <c r="FC12" s="351">
        <v>14.46523604860902</v>
      </c>
      <c r="FD12" s="351">
        <v>18.439129390715348</v>
      </c>
      <c r="FE12" s="351">
        <v>21.831035271889654</v>
      </c>
      <c r="FF12" s="351">
        <v>23.584491272333043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0"/>
      <c r="FR12" s="351">
        <v>0</v>
      </c>
      <c r="FS12" s="351">
        <v>0</v>
      </c>
      <c r="FT12" s="351">
        <v>0</v>
      </c>
      <c r="FU12" s="351">
        <v>0</v>
      </c>
      <c r="FV12" s="351">
        <v>0</v>
      </c>
      <c r="FW12" s="351">
        <v>0</v>
      </c>
      <c r="FX12" s="351">
        <v>0</v>
      </c>
      <c r="FY12" s="351">
        <v>70.619270559861121</v>
      </c>
      <c r="FZ12" s="351">
        <v>179.27472883899912</v>
      </c>
      <c r="GA12" s="351">
        <v>221.76780646082437</v>
      </c>
      <c r="GB12" s="351">
        <v>183.24954086929145</v>
      </c>
      <c r="GC12" s="351">
        <v>178.17255473770643</v>
      </c>
      <c r="GD12" s="351">
        <v>130.11449857159806</v>
      </c>
      <c r="GE12" s="351">
        <v>0</v>
      </c>
    </row>
    <row r="13" spans="1:206" s="347" customFormat="1" ht="13.8" hidden="1" x14ac:dyDescent="0.3">
      <c r="A13" s="17"/>
      <c r="B13" s="21" t="s">
        <v>278</v>
      </c>
      <c r="C13" s="351">
        <v>0</v>
      </c>
      <c r="D13" s="351">
        <v>60.583356227341</v>
      </c>
      <c r="E13" s="351">
        <v>-60.583356227341</v>
      </c>
      <c r="F13" s="348">
        <v>-1</v>
      </c>
      <c r="G13" s="398"/>
      <c r="H13" s="351">
        <v>55.169077587935163</v>
      </c>
      <c r="I13" s="351">
        <v>5.4142786394058362</v>
      </c>
      <c r="J13" s="348">
        <v>9.8139734723240613E-2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14.207121000795961</v>
      </c>
      <c r="ED13" s="351">
        <v>9.4664137228133836</v>
      </c>
      <c r="EE13" s="351">
        <v>12.769616593231142</v>
      </c>
      <c r="EF13" s="351">
        <v>11.321188003117188</v>
      </c>
      <c r="EG13" s="351">
        <v>14.543807631890012</v>
      </c>
      <c r="EH13" s="351">
        <v>15.670494196310081</v>
      </c>
      <c r="EI13" s="351">
        <v>12.749575846922582</v>
      </c>
      <c r="EJ13" s="351">
        <v>5.3192153447254764</v>
      </c>
      <c r="EK13" s="351">
        <v>6.7893166036357915</v>
      </c>
      <c r="EL13" s="351">
        <v>5.4988690568237901</v>
      </c>
      <c r="EM13" s="351">
        <v>10.846889187401116</v>
      </c>
      <c r="EN13" s="351">
        <v>13.148630743518531</v>
      </c>
      <c r="EO13" s="351">
        <v>15.309178779674061</v>
      </c>
      <c r="EP13" s="351">
        <v>10.81</v>
      </c>
      <c r="EQ13" s="351">
        <v>7.3072133800000003</v>
      </c>
      <c r="ER13" s="351">
        <v>8.5940546847425701</v>
      </c>
      <c r="ES13" s="351">
        <v>11.562086830104976</v>
      </c>
      <c r="ET13" s="351">
        <v>12.835989400078113</v>
      </c>
      <c r="EU13" s="351">
        <v>11.055605967122085</v>
      </c>
      <c r="EV13" s="351">
        <v>5.9754565147657654</v>
      </c>
      <c r="EW13" s="351">
        <v>10.991278334138048</v>
      </c>
      <c r="EX13" s="351">
        <v>9.7113023109581302</v>
      </c>
      <c r="EY13" s="351">
        <v>7.6240845369379997</v>
      </c>
      <c r="EZ13" s="351">
        <v>7.1845651887556103</v>
      </c>
      <c r="FA13" s="351">
        <v>17.604880469059616</v>
      </c>
      <c r="FB13" s="351">
        <v>12.85517657985744</v>
      </c>
      <c r="FC13" s="351">
        <v>9.7977096398669374</v>
      </c>
      <c r="FD13" s="351">
        <v>13.141024349801397</v>
      </c>
      <c r="FE13" s="351">
        <v>15.60233263233857</v>
      </c>
      <c r="FF13" s="351">
        <v>11.390781304025912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0"/>
      <c r="FR13" s="351">
        <v>0</v>
      </c>
      <c r="FS13" s="351">
        <v>0</v>
      </c>
      <c r="FT13" s="351">
        <v>0</v>
      </c>
      <c r="FU13" s="351">
        <v>0</v>
      </c>
      <c r="FV13" s="351">
        <v>0</v>
      </c>
      <c r="FW13" s="351">
        <v>0</v>
      </c>
      <c r="FX13" s="351">
        <v>0</v>
      </c>
      <c r="FY13" s="351">
        <v>0</v>
      </c>
      <c r="FZ13" s="351">
        <v>0</v>
      </c>
      <c r="GA13" s="351">
        <v>0</v>
      </c>
      <c r="GB13" s="351">
        <v>119.18250718766653</v>
      </c>
      <c r="GC13" s="351">
        <v>124.92488148204028</v>
      </c>
      <c r="GD13" s="351">
        <v>87.57647016370548</v>
      </c>
      <c r="GE13" s="351">
        <v>0</v>
      </c>
    </row>
    <row r="14" spans="1:206" s="347" customFormat="1" ht="13.8" hidden="1" x14ac:dyDescent="0.3">
      <c r="A14" s="17"/>
      <c r="B14" s="21" t="s">
        <v>271</v>
      </c>
      <c r="C14" s="351">
        <v>0</v>
      </c>
      <c r="D14" s="351">
        <v>20.543154861798996</v>
      </c>
      <c r="E14" s="351">
        <v>-20.543154861798996</v>
      </c>
      <c r="F14" s="348">
        <v>-1</v>
      </c>
      <c r="G14" s="398"/>
      <c r="H14" s="351">
        <v>20.196261473385995</v>
      </c>
      <c r="I14" s="351">
        <v>0.34689338841300099</v>
      </c>
      <c r="J14" s="348">
        <v>1.7176118900526532E-2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4.4295868576049999</v>
      </c>
      <c r="DA14" s="351">
        <v>3.9755566444889974</v>
      </c>
      <c r="DB14" s="351">
        <v>3.3197459487769998</v>
      </c>
      <c r="DC14" s="351">
        <v>3.8811677769719992</v>
      </c>
      <c r="DD14" s="351">
        <v>4.38</v>
      </c>
      <c r="DE14" s="351">
        <v>3.85</v>
      </c>
      <c r="DF14" s="351">
        <v>4.6030535731770028</v>
      </c>
      <c r="DG14" s="351">
        <v>3.941678</v>
      </c>
      <c r="DH14" s="351">
        <v>4.3596070329590004</v>
      </c>
      <c r="DI14" s="351">
        <v>4.3676131350520002</v>
      </c>
      <c r="DJ14" s="351">
        <v>2.371597769659</v>
      </c>
      <c r="DK14" s="351">
        <v>4.5455884416569994</v>
      </c>
      <c r="DL14" s="351">
        <v>4.0803576153390004</v>
      </c>
      <c r="DM14" s="351">
        <v>3.7246002732980008</v>
      </c>
      <c r="DN14" s="351">
        <v>3.191523956773</v>
      </c>
      <c r="DO14" s="351">
        <v>3.8486661335630004</v>
      </c>
      <c r="DP14" s="351">
        <v>3.5109255973649991</v>
      </c>
      <c r="DQ14" s="351">
        <v>4.0134723348389967</v>
      </c>
      <c r="DR14" s="351">
        <v>4.8624644355830009</v>
      </c>
      <c r="DS14" s="351">
        <v>4.3311472838669998</v>
      </c>
      <c r="DT14" s="351">
        <v>4.0034579805930024</v>
      </c>
      <c r="DU14" s="351">
        <v>4.0092631695450009</v>
      </c>
      <c r="DV14" s="351">
        <v>4.3923577328669978</v>
      </c>
      <c r="DW14" s="351">
        <v>4.0776604067300033</v>
      </c>
      <c r="DX14" s="351">
        <v>4.0818201905079992</v>
      </c>
      <c r="DY14" s="351">
        <v>4.1450850290780004</v>
      </c>
      <c r="DZ14" s="351">
        <v>3.6549879771729983</v>
      </c>
      <c r="EA14" s="351">
        <v>3.8800079108760022</v>
      </c>
      <c r="EB14" s="351">
        <v>3.8941727221990026</v>
      </c>
      <c r="EC14" s="351">
        <v>3.7923995094330007</v>
      </c>
      <c r="ED14" s="351">
        <v>4.3996725581970013</v>
      </c>
      <c r="EE14" s="351">
        <v>4.4165065779170058</v>
      </c>
      <c r="EF14" s="351">
        <v>4.2831122205829963</v>
      </c>
      <c r="EG14" s="351">
        <v>4.4671660766969934</v>
      </c>
      <c r="EH14" s="351">
        <v>4.7366034931940009</v>
      </c>
      <c r="EI14" s="351">
        <v>4.5214752581590023</v>
      </c>
      <c r="EJ14" s="351">
        <v>4.1273594688159987</v>
      </c>
      <c r="EK14" s="351">
        <v>4.223725576670998</v>
      </c>
      <c r="EL14" s="351">
        <v>3.8833645545739999</v>
      </c>
      <c r="EM14" s="351">
        <v>3.7360520025059989</v>
      </c>
      <c r="EN14" s="351">
        <v>3.7671836460139989</v>
      </c>
      <c r="EO14" s="351">
        <v>3.7217989115410006</v>
      </c>
      <c r="EP14" s="351">
        <v>4.2699999999999996</v>
      </c>
      <c r="EQ14" s="351">
        <v>4.42643380222</v>
      </c>
      <c r="ER14" s="351">
        <v>4.0108451136109986</v>
      </c>
      <c r="ES14" s="351">
        <v>4.3223063135880038</v>
      </c>
      <c r="ET14" s="351">
        <v>4.1189920864939982</v>
      </c>
      <c r="EU14" s="351">
        <v>4.4475365848780006</v>
      </c>
      <c r="EV14" s="351">
        <v>4.0986268068460001</v>
      </c>
      <c r="EW14" s="351">
        <v>3.8132859217959951</v>
      </c>
      <c r="EX14" s="351">
        <v>3.2502016600690005</v>
      </c>
      <c r="EY14" s="351">
        <v>3.6193099760449998</v>
      </c>
      <c r="EZ14" s="351">
        <v>3.7844025311369993</v>
      </c>
      <c r="FA14" s="351">
        <v>3.8806502415909998</v>
      </c>
      <c r="FB14" s="351">
        <v>4.3363669642849993</v>
      </c>
      <c r="FC14" s="351">
        <v>4.2604883579429966</v>
      </c>
      <c r="FD14" s="351">
        <v>4.281246766843001</v>
      </c>
      <c r="FE14" s="351">
        <v>3.624498613376002</v>
      </c>
      <c r="FF14" s="351">
        <v>4.0101071386320015</v>
      </c>
      <c r="FG14" s="351">
        <v>3.925576529807441</v>
      </c>
      <c r="FH14" s="351">
        <v>0</v>
      </c>
      <c r="FI14" s="351">
        <v>0</v>
      </c>
      <c r="FJ14" s="351">
        <v>0</v>
      </c>
      <c r="FK14" s="351">
        <v>0</v>
      </c>
      <c r="FL14" s="351">
        <v>0</v>
      </c>
      <c r="FM14" s="351">
        <v>0</v>
      </c>
      <c r="FN14" s="351">
        <v>0</v>
      </c>
      <c r="FO14" s="351">
        <v>0</v>
      </c>
      <c r="FP14" s="351">
        <v>0</v>
      </c>
      <c r="FQ14" s="350"/>
      <c r="FR14" s="351">
        <v>0</v>
      </c>
      <c r="FS14" s="351">
        <v>0</v>
      </c>
      <c r="FT14" s="351">
        <v>0</v>
      </c>
      <c r="FU14" s="351">
        <v>0</v>
      </c>
      <c r="FV14" s="351">
        <v>0</v>
      </c>
      <c r="FW14" s="351">
        <v>0</v>
      </c>
      <c r="FX14" s="351">
        <v>0</v>
      </c>
      <c r="FY14" s="351">
        <v>15.606057227842996</v>
      </c>
      <c r="FZ14" s="351">
        <v>47.264285931476998</v>
      </c>
      <c r="GA14" s="351">
        <v>48.962650049023999</v>
      </c>
      <c r="GB14" s="351">
        <v>50.481610018946</v>
      </c>
      <c r="GC14" s="351">
        <v>47.866520823102</v>
      </c>
      <c r="GD14" s="351">
        <v>32.103337143614439</v>
      </c>
      <c r="GE14" s="351">
        <v>0</v>
      </c>
    </row>
    <row r="15" spans="1:206" s="347" customFormat="1" ht="13.8" hidden="1" x14ac:dyDescent="0.3">
      <c r="A15" s="17"/>
      <c r="B15" s="21" t="s">
        <v>279</v>
      </c>
      <c r="C15" s="351">
        <v>0</v>
      </c>
      <c r="D15" s="351">
        <v>42.751591256184994</v>
      </c>
      <c r="E15" s="351">
        <v>-42.751591256184994</v>
      </c>
      <c r="F15" s="348">
        <v>-1</v>
      </c>
      <c r="G15" s="398"/>
      <c r="H15" s="351">
        <v>43.304413021001992</v>
      </c>
      <c r="I15" s="351">
        <v>-0.55282176481699707</v>
      </c>
      <c r="J15" s="348">
        <v>-1.2765945229390058E-2</v>
      </c>
      <c r="K15" s="351"/>
      <c r="L15" s="351">
        <v>0</v>
      </c>
      <c r="M15" s="351">
        <v>0</v>
      </c>
      <c r="N15" s="351">
        <v>0</v>
      </c>
      <c r="O15" s="351">
        <v>0</v>
      </c>
      <c r="P15" s="351">
        <v>0</v>
      </c>
      <c r="Q15" s="351">
        <v>0</v>
      </c>
      <c r="R15" s="351">
        <v>0</v>
      </c>
      <c r="S15" s="351">
        <v>0</v>
      </c>
      <c r="T15" s="351">
        <v>0</v>
      </c>
      <c r="U15" s="351">
        <v>0</v>
      </c>
      <c r="V15" s="351">
        <v>0</v>
      </c>
      <c r="W15" s="351">
        <v>0</v>
      </c>
      <c r="X15" s="351">
        <v>0</v>
      </c>
      <c r="Y15" s="351">
        <v>0</v>
      </c>
      <c r="Z15" s="351">
        <v>0</v>
      </c>
      <c r="AA15" s="351">
        <v>0</v>
      </c>
      <c r="AB15" s="351">
        <v>0</v>
      </c>
      <c r="AC15" s="351">
        <v>0</v>
      </c>
      <c r="AD15" s="351">
        <v>0</v>
      </c>
      <c r="AE15" s="351">
        <v>0</v>
      </c>
      <c r="AF15" s="351">
        <v>0</v>
      </c>
      <c r="AG15" s="351">
        <v>0</v>
      </c>
      <c r="AH15" s="351">
        <v>0</v>
      </c>
      <c r="AI15" s="351">
        <v>0</v>
      </c>
      <c r="AJ15" s="351">
        <v>0</v>
      </c>
      <c r="AK15" s="351">
        <v>0</v>
      </c>
      <c r="AL15" s="351">
        <v>0</v>
      </c>
      <c r="AM15" s="351">
        <v>0</v>
      </c>
      <c r="AN15" s="351">
        <v>0</v>
      </c>
      <c r="AO15" s="351">
        <v>0</v>
      </c>
      <c r="AP15" s="351">
        <v>0</v>
      </c>
      <c r="AQ15" s="351">
        <v>0</v>
      </c>
      <c r="AR15" s="351">
        <v>0</v>
      </c>
      <c r="AS15" s="351">
        <v>0</v>
      </c>
      <c r="AT15" s="351">
        <v>0</v>
      </c>
      <c r="AU15" s="351">
        <v>0</v>
      </c>
      <c r="AV15" s="351">
        <v>0</v>
      </c>
      <c r="AW15" s="351">
        <v>0</v>
      </c>
      <c r="AX15" s="351">
        <v>0</v>
      </c>
      <c r="AY15" s="351">
        <v>0</v>
      </c>
      <c r="AZ15" s="351">
        <v>0</v>
      </c>
      <c r="BA15" s="351">
        <v>0</v>
      </c>
      <c r="BB15" s="351">
        <v>0</v>
      </c>
      <c r="BC15" s="351">
        <v>0</v>
      </c>
      <c r="BD15" s="351">
        <v>0</v>
      </c>
      <c r="BE15" s="351">
        <v>0</v>
      </c>
      <c r="BF15" s="351">
        <v>0</v>
      </c>
      <c r="BG15" s="351">
        <v>0</v>
      </c>
      <c r="BH15" s="351">
        <v>0</v>
      </c>
      <c r="BI15" s="351">
        <v>0</v>
      </c>
      <c r="BJ15" s="351">
        <v>0</v>
      </c>
      <c r="BK15" s="351">
        <v>0</v>
      </c>
      <c r="BL15" s="351">
        <v>0</v>
      </c>
      <c r="BM15" s="351">
        <v>0</v>
      </c>
      <c r="BN15" s="351">
        <v>0</v>
      </c>
      <c r="BO15" s="351">
        <v>0</v>
      </c>
      <c r="BP15" s="351">
        <v>0</v>
      </c>
      <c r="BQ15" s="351">
        <v>0</v>
      </c>
      <c r="BR15" s="351">
        <v>0</v>
      </c>
      <c r="BS15" s="351">
        <v>0</v>
      </c>
      <c r="BT15" s="351">
        <v>0</v>
      </c>
      <c r="BU15" s="351">
        <v>0</v>
      </c>
      <c r="BV15" s="351">
        <v>0</v>
      </c>
      <c r="BW15" s="351">
        <v>0</v>
      </c>
      <c r="BX15" s="351">
        <v>0</v>
      </c>
      <c r="BY15" s="351">
        <v>0</v>
      </c>
      <c r="BZ15" s="351">
        <v>0</v>
      </c>
      <c r="CA15" s="351">
        <v>0</v>
      </c>
      <c r="CB15" s="351">
        <v>0</v>
      </c>
      <c r="CC15" s="351">
        <v>0</v>
      </c>
      <c r="CD15" s="351">
        <v>0</v>
      </c>
      <c r="CE15" s="351">
        <v>0</v>
      </c>
      <c r="CF15" s="351">
        <v>0</v>
      </c>
      <c r="CG15" s="351">
        <v>0</v>
      </c>
      <c r="CH15" s="351">
        <v>0</v>
      </c>
      <c r="CI15" s="351">
        <v>0</v>
      </c>
      <c r="CJ15" s="351">
        <v>0</v>
      </c>
      <c r="CK15" s="351">
        <v>0</v>
      </c>
      <c r="CL15" s="351">
        <v>0</v>
      </c>
      <c r="CM15" s="351">
        <v>0</v>
      </c>
      <c r="CN15" s="351">
        <v>0</v>
      </c>
      <c r="CO15" s="351">
        <v>0</v>
      </c>
      <c r="CP15" s="351">
        <v>0</v>
      </c>
      <c r="CQ15" s="351">
        <v>0</v>
      </c>
      <c r="CR15" s="351">
        <v>0</v>
      </c>
      <c r="CS15" s="351">
        <v>0</v>
      </c>
      <c r="CT15" s="351">
        <v>0</v>
      </c>
      <c r="CU15" s="351">
        <v>0</v>
      </c>
      <c r="CV15" s="351">
        <v>0</v>
      </c>
      <c r="CW15" s="351">
        <v>0</v>
      </c>
      <c r="CX15" s="351">
        <v>0</v>
      </c>
      <c r="CY15" s="351">
        <v>0</v>
      </c>
      <c r="CZ15" s="351">
        <v>0</v>
      </c>
      <c r="DA15" s="351">
        <v>0</v>
      </c>
      <c r="DB15" s="351">
        <v>0</v>
      </c>
      <c r="DC15" s="351">
        <v>0</v>
      </c>
      <c r="DD15" s="351">
        <v>0</v>
      </c>
      <c r="DE15" s="351">
        <v>0</v>
      </c>
      <c r="DF15" s="351">
        <v>0</v>
      </c>
      <c r="DG15" s="351">
        <v>0</v>
      </c>
      <c r="DH15" s="351">
        <v>0</v>
      </c>
      <c r="DI15" s="351">
        <v>0</v>
      </c>
      <c r="DJ15" s="351">
        <v>0</v>
      </c>
      <c r="DK15" s="351">
        <v>0</v>
      </c>
      <c r="DL15" s="351">
        <v>0</v>
      </c>
      <c r="DM15" s="351">
        <v>0</v>
      </c>
      <c r="DN15" s="351">
        <v>0</v>
      </c>
      <c r="DO15" s="351">
        <v>0</v>
      </c>
      <c r="DP15" s="351">
        <v>0</v>
      </c>
      <c r="DQ15" s="351">
        <v>0</v>
      </c>
      <c r="DR15" s="351">
        <v>0</v>
      </c>
      <c r="DS15" s="351">
        <v>0</v>
      </c>
      <c r="DT15" s="351">
        <v>0</v>
      </c>
      <c r="DU15" s="351">
        <v>0</v>
      </c>
      <c r="DV15" s="351">
        <v>0</v>
      </c>
      <c r="DW15" s="351">
        <v>0</v>
      </c>
      <c r="DX15" s="351">
        <v>0</v>
      </c>
      <c r="DY15" s="351">
        <v>0</v>
      </c>
      <c r="DZ15" s="351">
        <v>0</v>
      </c>
      <c r="EA15" s="351">
        <v>5.2442064545029998</v>
      </c>
      <c r="EB15" s="351">
        <v>8.3130653389760027</v>
      </c>
      <c r="EC15" s="351">
        <v>7.7562476854890008</v>
      </c>
      <c r="ED15" s="351">
        <v>9.3546106387150019</v>
      </c>
      <c r="EE15" s="351">
        <v>9.6362313942979991</v>
      </c>
      <c r="EF15" s="351">
        <v>9.0153080528359943</v>
      </c>
      <c r="EG15" s="351">
        <v>9.234634414070003</v>
      </c>
      <c r="EH15" s="351">
        <v>9.3416352358690009</v>
      </c>
      <c r="EI15" s="351">
        <v>9.3163327628629986</v>
      </c>
      <c r="EJ15" s="351">
        <v>7.776559141505996</v>
      </c>
      <c r="EK15" s="351">
        <v>8.5836809838270032</v>
      </c>
      <c r="EL15" s="351">
        <v>7.3630365696710003</v>
      </c>
      <c r="EM15" s="351">
        <v>7.3579684617600005</v>
      </c>
      <c r="EN15" s="351">
        <v>7.9128753527720015</v>
      </c>
      <c r="EO15" s="351">
        <v>8.1107123219760009</v>
      </c>
      <c r="EP15" s="351">
        <v>8.7100000000000009</v>
      </c>
      <c r="EQ15" s="351">
        <v>9.5581954859569969</v>
      </c>
      <c r="ER15" s="351">
        <v>9.012629860296995</v>
      </c>
      <c r="ES15" s="351">
        <v>8.945275633955001</v>
      </c>
      <c r="ET15" s="351">
        <v>8.9595527043689938</v>
      </c>
      <c r="EU15" s="351">
        <v>8.7468286181820005</v>
      </c>
      <c r="EV15" s="351">
        <v>8.4785082594690024</v>
      </c>
      <c r="EW15" s="351">
        <v>8.6674958956200001</v>
      </c>
      <c r="EX15" s="351">
        <v>6.7962591866149999</v>
      </c>
      <c r="EY15" s="351">
        <v>7.0600769920960103</v>
      </c>
      <c r="EZ15" s="351">
        <v>7.7608506390919958</v>
      </c>
      <c r="FA15" s="351">
        <v>8.063132026986997</v>
      </c>
      <c r="FB15" s="351">
        <v>9.0039634835579996</v>
      </c>
      <c r="FC15" s="351">
        <v>8.772233896371997</v>
      </c>
      <c r="FD15" s="351">
        <v>9.1514112101760041</v>
      </c>
      <c r="FE15" s="351">
        <v>8.6913284852859967</v>
      </c>
      <c r="FF15" s="351">
        <v>5.2609050736070015</v>
      </c>
      <c r="FG15" s="351">
        <v>0</v>
      </c>
      <c r="FH15" s="351">
        <v>0</v>
      </c>
      <c r="FI15" s="351">
        <v>0</v>
      </c>
      <c r="FJ15" s="351">
        <v>0</v>
      </c>
      <c r="FK15" s="351">
        <v>0</v>
      </c>
      <c r="FL15" s="351">
        <v>0</v>
      </c>
      <c r="FM15" s="351">
        <v>0</v>
      </c>
      <c r="FN15" s="351">
        <v>0</v>
      </c>
      <c r="FO15" s="351">
        <v>0</v>
      </c>
      <c r="FP15" s="351">
        <v>0</v>
      </c>
      <c r="FQ15" s="350"/>
      <c r="FR15" s="351">
        <v>0</v>
      </c>
      <c r="FS15" s="351">
        <v>0</v>
      </c>
      <c r="FT15" s="351">
        <v>0</v>
      </c>
      <c r="FU15" s="351">
        <v>0</v>
      </c>
      <c r="FV15" s="351">
        <v>0</v>
      </c>
      <c r="FW15" s="351">
        <v>0</v>
      </c>
      <c r="FX15" s="351">
        <v>0</v>
      </c>
      <c r="FY15" s="351">
        <v>0</v>
      </c>
      <c r="FZ15" s="351">
        <v>0</v>
      </c>
      <c r="GA15" s="351">
        <v>5.2442064545029998</v>
      </c>
      <c r="GB15" s="351">
        <v>103.04931067987999</v>
      </c>
      <c r="GC15" s="351">
        <v>100.958410311308</v>
      </c>
      <c r="GD15" s="351">
        <v>56.703824815077986</v>
      </c>
      <c r="GE15" s="351">
        <v>0</v>
      </c>
    </row>
    <row r="16" spans="1:206" s="347" customFormat="1" ht="13.8" hidden="1" x14ac:dyDescent="0.3">
      <c r="A16" s="17"/>
      <c r="B16" s="21" t="s">
        <v>280</v>
      </c>
      <c r="C16" s="351">
        <v>0</v>
      </c>
      <c r="D16" s="351">
        <v>74.38386799497701</v>
      </c>
      <c r="E16" s="351">
        <v>-74.38386799497701</v>
      </c>
      <c r="F16" s="348">
        <v>-1</v>
      </c>
      <c r="G16" s="398"/>
      <c r="H16" s="351">
        <v>61.708631564367991</v>
      </c>
      <c r="I16" s="351">
        <v>12.675236430609019</v>
      </c>
      <c r="J16" s="348">
        <v>0.20540459428901023</v>
      </c>
      <c r="K16" s="351"/>
      <c r="L16" s="351">
        <v>0</v>
      </c>
      <c r="M16" s="351">
        <v>0</v>
      </c>
      <c r="N16" s="351">
        <v>0</v>
      </c>
      <c r="O16" s="351">
        <v>0</v>
      </c>
      <c r="P16" s="351">
        <v>0</v>
      </c>
      <c r="Q16" s="351">
        <v>0</v>
      </c>
      <c r="R16" s="351">
        <v>0</v>
      </c>
      <c r="S16" s="351">
        <v>0</v>
      </c>
      <c r="T16" s="351">
        <v>0</v>
      </c>
      <c r="U16" s="351">
        <v>0</v>
      </c>
      <c r="V16" s="351">
        <v>0</v>
      </c>
      <c r="W16" s="351">
        <v>0</v>
      </c>
      <c r="X16" s="351">
        <v>0</v>
      </c>
      <c r="Y16" s="351">
        <v>0</v>
      </c>
      <c r="Z16" s="351">
        <v>0</v>
      </c>
      <c r="AA16" s="351">
        <v>0</v>
      </c>
      <c r="AB16" s="351">
        <v>0</v>
      </c>
      <c r="AC16" s="351">
        <v>0</v>
      </c>
      <c r="AD16" s="351">
        <v>0</v>
      </c>
      <c r="AE16" s="351">
        <v>0</v>
      </c>
      <c r="AF16" s="351">
        <v>0</v>
      </c>
      <c r="AG16" s="351">
        <v>0</v>
      </c>
      <c r="AH16" s="351">
        <v>0</v>
      </c>
      <c r="AI16" s="351">
        <v>0</v>
      </c>
      <c r="AJ16" s="351">
        <v>0</v>
      </c>
      <c r="AK16" s="351">
        <v>0</v>
      </c>
      <c r="AL16" s="351">
        <v>0</v>
      </c>
      <c r="AM16" s="351">
        <v>0</v>
      </c>
      <c r="AN16" s="351">
        <v>0</v>
      </c>
      <c r="AO16" s="351">
        <v>0</v>
      </c>
      <c r="AP16" s="351">
        <v>0</v>
      </c>
      <c r="AQ16" s="351">
        <v>0</v>
      </c>
      <c r="AR16" s="351">
        <v>0</v>
      </c>
      <c r="AS16" s="351">
        <v>0</v>
      </c>
      <c r="AT16" s="351">
        <v>0</v>
      </c>
      <c r="AU16" s="351">
        <v>0</v>
      </c>
      <c r="AV16" s="351">
        <v>0</v>
      </c>
      <c r="AW16" s="351">
        <v>0</v>
      </c>
      <c r="AX16" s="351">
        <v>0</v>
      </c>
      <c r="AY16" s="351">
        <v>0</v>
      </c>
      <c r="AZ16" s="351">
        <v>0</v>
      </c>
      <c r="BA16" s="351">
        <v>0</v>
      </c>
      <c r="BB16" s="351">
        <v>0</v>
      </c>
      <c r="BC16" s="351">
        <v>0</v>
      </c>
      <c r="BD16" s="351">
        <v>0</v>
      </c>
      <c r="BE16" s="351">
        <v>0</v>
      </c>
      <c r="BF16" s="351">
        <v>0</v>
      </c>
      <c r="BG16" s="351">
        <v>0</v>
      </c>
      <c r="BH16" s="351">
        <v>0</v>
      </c>
      <c r="BI16" s="351">
        <v>0</v>
      </c>
      <c r="BJ16" s="351">
        <v>0</v>
      </c>
      <c r="BK16" s="351">
        <v>0</v>
      </c>
      <c r="BL16" s="351">
        <v>0</v>
      </c>
      <c r="BM16" s="351">
        <v>0</v>
      </c>
      <c r="BN16" s="351">
        <v>0</v>
      </c>
      <c r="BO16" s="351">
        <v>0</v>
      </c>
      <c r="BP16" s="351">
        <v>0</v>
      </c>
      <c r="BQ16" s="351">
        <v>0</v>
      </c>
      <c r="BR16" s="351">
        <v>0</v>
      </c>
      <c r="BS16" s="351">
        <v>0</v>
      </c>
      <c r="BT16" s="351">
        <v>0</v>
      </c>
      <c r="BU16" s="351">
        <v>0</v>
      </c>
      <c r="BV16" s="351">
        <v>0</v>
      </c>
      <c r="BW16" s="351">
        <v>0</v>
      </c>
      <c r="BX16" s="351">
        <v>0</v>
      </c>
      <c r="BY16" s="351">
        <v>0</v>
      </c>
      <c r="BZ16" s="351">
        <v>0</v>
      </c>
      <c r="CA16" s="351">
        <v>0</v>
      </c>
      <c r="CB16" s="351">
        <v>0</v>
      </c>
      <c r="CC16" s="351">
        <v>0</v>
      </c>
      <c r="CD16" s="351">
        <v>0</v>
      </c>
      <c r="CE16" s="351">
        <v>0</v>
      </c>
      <c r="CF16" s="351">
        <v>0</v>
      </c>
      <c r="CG16" s="351">
        <v>0</v>
      </c>
      <c r="CH16" s="351">
        <v>0</v>
      </c>
      <c r="CI16" s="351">
        <v>0</v>
      </c>
      <c r="CJ16" s="351">
        <v>0</v>
      </c>
      <c r="CK16" s="351">
        <v>0</v>
      </c>
      <c r="CL16" s="351">
        <v>0</v>
      </c>
      <c r="CM16" s="351">
        <v>0</v>
      </c>
      <c r="CN16" s="351">
        <v>0</v>
      </c>
      <c r="CO16" s="351">
        <v>0</v>
      </c>
      <c r="CP16" s="351">
        <v>0</v>
      </c>
      <c r="CQ16" s="351">
        <v>0</v>
      </c>
      <c r="CR16" s="351">
        <v>0</v>
      </c>
      <c r="CS16" s="351">
        <v>0</v>
      </c>
      <c r="CT16" s="351">
        <v>0</v>
      </c>
      <c r="CU16" s="351">
        <v>0</v>
      </c>
      <c r="CV16" s="351">
        <v>0</v>
      </c>
      <c r="CW16" s="351">
        <v>0</v>
      </c>
      <c r="CX16" s="351">
        <v>0</v>
      </c>
      <c r="CY16" s="351">
        <v>0</v>
      </c>
      <c r="CZ16" s="351">
        <v>0</v>
      </c>
      <c r="DA16" s="351">
        <v>0</v>
      </c>
      <c r="DB16" s="351">
        <v>0</v>
      </c>
      <c r="DC16" s="351">
        <v>0</v>
      </c>
      <c r="DD16" s="351">
        <v>0</v>
      </c>
      <c r="DE16" s="351">
        <v>0</v>
      </c>
      <c r="DF16" s="351">
        <v>0</v>
      </c>
      <c r="DG16" s="351">
        <v>0</v>
      </c>
      <c r="DH16" s="351">
        <v>0</v>
      </c>
      <c r="DI16" s="351">
        <v>0</v>
      </c>
      <c r="DJ16" s="351">
        <v>0</v>
      </c>
      <c r="DK16" s="351">
        <v>0</v>
      </c>
      <c r="DL16" s="351">
        <v>0</v>
      </c>
      <c r="DM16" s="351">
        <v>0</v>
      </c>
      <c r="DN16" s="351">
        <v>0</v>
      </c>
      <c r="DO16" s="351">
        <v>0</v>
      </c>
      <c r="DP16" s="351">
        <v>0</v>
      </c>
      <c r="DQ16" s="351">
        <v>0</v>
      </c>
      <c r="DR16" s="351">
        <v>0</v>
      </c>
      <c r="DS16" s="351">
        <v>0</v>
      </c>
      <c r="DT16" s="351">
        <v>0</v>
      </c>
      <c r="DU16" s="351">
        <v>0</v>
      </c>
      <c r="DV16" s="351">
        <v>0</v>
      </c>
      <c r="DW16" s="351">
        <v>0</v>
      </c>
      <c r="DX16" s="351">
        <v>0</v>
      </c>
      <c r="DY16" s="351">
        <v>0</v>
      </c>
      <c r="DZ16" s="351">
        <v>0</v>
      </c>
      <c r="EA16" s="351">
        <v>0</v>
      </c>
      <c r="EB16" s="351">
        <v>0</v>
      </c>
      <c r="EC16" s="351">
        <v>0</v>
      </c>
      <c r="ED16" s="351">
        <v>0</v>
      </c>
      <c r="EE16" s="351">
        <v>0</v>
      </c>
      <c r="EF16" s="351">
        <v>7.0060411565109995</v>
      </c>
      <c r="EG16" s="351">
        <v>15.577832172065989</v>
      </c>
      <c r="EH16" s="351">
        <v>14.548713252230002</v>
      </c>
      <c r="EI16" s="351">
        <v>14.504190768766994</v>
      </c>
      <c r="EJ16" s="351">
        <v>3.7463394494030045</v>
      </c>
      <c r="EK16" s="351">
        <v>8.0533378739780002</v>
      </c>
      <c r="EL16" s="351">
        <v>7.3565164518769999</v>
      </c>
      <c r="EM16" s="351">
        <v>9.9636993302339967</v>
      </c>
      <c r="EN16" s="351">
        <v>10.993613541574</v>
      </c>
      <c r="EO16" s="351">
        <v>15.784555053350003</v>
      </c>
      <c r="EP16" s="351">
        <v>12.95</v>
      </c>
      <c r="EQ16" s="351">
        <v>10.94</v>
      </c>
      <c r="ER16" s="351">
        <v>11.040462969443995</v>
      </c>
      <c r="ES16" s="351">
        <v>16.008312556952003</v>
      </c>
      <c r="ET16" s="351">
        <v>18.269605553246006</v>
      </c>
      <c r="EU16" s="351">
        <v>16.316868447209988</v>
      </c>
      <c r="EV16" s="351">
        <v>9.069663965029001</v>
      </c>
      <c r="EW16" s="351">
        <v>15.589708282116012</v>
      </c>
      <c r="EX16" s="351">
        <v>11.654933227168991</v>
      </c>
      <c r="EY16" s="351">
        <v>9.3243742418879894</v>
      </c>
      <c r="EZ16" s="351">
        <v>11.822485278855009</v>
      </c>
      <c r="FA16" s="351">
        <v>19.676305464772</v>
      </c>
      <c r="FB16" s="351">
        <v>14.851810172453993</v>
      </c>
      <c r="FC16" s="351">
        <v>11.71028815599399</v>
      </c>
      <c r="FD16" s="351">
        <v>16.322978922902017</v>
      </c>
      <c r="FE16" s="351">
        <v>18.829318961265013</v>
      </c>
      <c r="FF16" s="351">
        <v>13.850044066465998</v>
      </c>
      <c r="FG16" s="351">
        <v>0</v>
      </c>
      <c r="FH16" s="351">
        <v>0</v>
      </c>
      <c r="FI16" s="351">
        <v>0</v>
      </c>
      <c r="FJ16" s="351">
        <v>0</v>
      </c>
      <c r="FK16" s="351">
        <v>0</v>
      </c>
      <c r="FL16" s="351">
        <v>0</v>
      </c>
      <c r="FM16" s="351">
        <v>0</v>
      </c>
      <c r="FN16" s="351">
        <v>0</v>
      </c>
      <c r="FO16" s="351">
        <v>0</v>
      </c>
      <c r="FP16" s="351">
        <v>0</v>
      </c>
      <c r="FQ16" s="350"/>
      <c r="FR16" s="351">
        <v>0</v>
      </c>
      <c r="FS16" s="351">
        <v>0</v>
      </c>
      <c r="FT16" s="351">
        <v>0</v>
      </c>
      <c r="FU16" s="351">
        <v>0</v>
      </c>
      <c r="FV16" s="351">
        <v>0</v>
      </c>
      <c r="FW16" s="351">
        <v>0</v>
      </c>
      <c r="FX16" s="351">
        <v>0</v>
      </c>
      <c r="FY16" s="351">
        <v>0</v>
      </c>
      <c r="FZ16" s="351">
        <v>0</v>
      </c>
      <c r="GA16" s="351">
        <v>0</v>
      </c>
      <c r="GB16" s="351">
        <v>80.756670455065986</v>
      </c>
      <c r="GC16" s="351">
        <v>157.942097837978</v>
      </c>
      <c r="GD16" s="351">
        <v>107.06323102270802</v>
      </c>
      <c r="GE16" s="351">
        <v>0</v>
      </c>
    </row>
    <row r="17" spans="1:206" s="347" customFormat="1" ht="13.8" hidden="1" x14ac:dyDescent="0.3">
      <c r="A17" s="17"/>
      <c r="B17" s="21" t="s">
        <v>277</v>
      </c>
      <c r="C17" s="351">
        <v>0</v>
      </c>
      <c r="D17" s="351">
        <v>86.123695883209024</v>
      </c>
      <c r="E17" s="351">
        <v>-86.123695883209024</v>
      </c>
      <c r="F17" s="348">
        <v>-1</v>
      </c>
      <c r="G17" s="398"/>
      <c r="H17" s="351">
        <v>77.862284335418977</v>
      </c>
      <c r="I17" s="351">
        <v>8.2614115477900469</v>
      </c>
      <c r="J17" s="348">
        <v>0.10610286634028269</v>
      </c>
      <c r="K17" s="351"/>
      <c r="L17" s="351">
        <v>0</v>
      </c>
      <c r="M17" s="351">
        <v>0</v>
      </c>
      <c r="N17" s="351">
        <v>0</v>
      </c>
      <c r="O17" s="351">
        <v>0</v>
      </c>
      <c r="P17" s="351">
        <v>0</v>
      </c>
      <c r="Q17" s="351">
        <v>0</v>
      </c>
      <c r="R17" s="351">
        <v>0</v>
      </c>
      <c r="S17" s="351">
        <v>0</v>
      </c>
      <c r="T17" s="351">
        <v>0</v>
      </c>
      <c r="U17" s="351">
        <v>0</v>
      </c>
      <c r="V17" s="351">
        <v>0</v>
      </c>
      <c r="W17" s="351">
        <v>0</v>
      </c>
      <c r="X17" s="351">
        <v>0</v>
      </c>
      <c r="Y17" s="351">
        <v>0</v>
      </c>
      <c r="Z17" s="351">
        <v>0</v>
      </c>
      <c r="AA17" s="351">
        <v>0</v>
      </c>
      <c r="AB17" s="351">
        <v>0</v>
      </c>
      <c r="AC17" s="351">
        <v>0</v>
      </c>
      <c r="AD17" s="351">
        <v>0</v>
      </c>
      <c r="AE17" s="351">
        <v>0</v>
      </c>
      <c r="AF17" s="351">
        <v>0</v>
      </c>
      <c r="AG17" s="351">
        <v>0</v>
      </c>
      <c r="AH17" s="351">
        <v>0</v>
      </c>
      <c r="AI17" s="351">
        <v>0</v>
      </c>
      <c r="AJ17" s="351">
        <v>0</v>
      </c>
      <c r="AK17" s="351">
        <v>0</v>
      </c>
      <c r="AL17" s="351">
        <v>0</v>
      </c>
      <c r="AM17" s="351">
        <v>0</v>
      </c>
      <c r="AN17" s="351">
        <v>0</v>
      </c>
      <c r="AO17" s="351">
        <v>0</v>
      </c>
      <c r="AP17" s="351">
        <v>0</v>
      </c>
      <c r="AQ17" s="351">
        <v>0</v>
      </c>
      <c r="AR17" s="351">
        <v>0</v>
      </c>
      <c r="AS17" s="351">
        <v>0</v>
      </c>
      <c r="AT17" s="351">
        <v>0</v>
      </c>
      <c r="AU17" s="351">
        <v>0</v>
      </c>
      <c r="AV17" s="351">
        <v>0</v>
      </c>
      <c r="AW17" s="351">
        <v>0</v>
      </c>
      <c r="AX17" s="351">
        <v>0</v>
      </c>
      <c r="AY17" s="351">
        <v>0</v>
      </c>
      <c r="AZ17" s="351">
        <v>0</v>
      </c>
      <c r="BA17" s="351">
        <v>0</v>
      </c>
      <c r="BB17" s="351">
        <v>0</v>
      </c>
      <c r="BC17" s="351">
        <v>0</v>
      </c>
      <c r="BD17" s="351">
        <v>0</v>
      </c>
      <c r="BE17" s="351">
        <v>0</v>
      </c>
      <c r="BF17" s="351">
        <v>0</v>
      </c>
      <c r="BG17" s="351">
        <v>0</v>
      </c>
      <c r="BH17" s="351">
        <v>0</v>
      </c>
      <c r="BI17" s="351">
        <v>0</v>
      </c>
      <c r="BJ17" s="351">
        <v>0</v>
      </c>
      <c r="BK17" s="351">
        <v>0</v>
      </c>
      <c r="BL17" s="351">
        <v>0</v>
      </c>
      <c r="BM17" s="351">
        <v>0</v>
      </c>
      <c r="BN17" s="351">
        <v>0</v>
      </c>
      <c r="BO17" s="351">
        <v>0</v>
      </c>
      <c r="BP17" s="351">
        <v>0</v>
      </c>
      <c r="BQ17" s="351">
        <v>0</v>
      </c>
      <c r="BR17" s="351">
        <v>0</v>
      </c>
      <c r="BS17" s="351">
        <v>0</v>
      </c>
      <c r="BT17" s="351">
        <v>0</v>
      </c>
      <c r="BU17" s="351">
        <v>0</v>
      </c>
      <c r="BV17" s="351">
        <v>0</v>
      </c>
      <c r="BW17" s="351">
        <v>0</v>
      </c>
      <c r="BX17" s="351">
        <v>0</v>
      </c>
      <c r="BY17" s="351">
        <v>0</v>
      </c>
      <c r="BZ17" s="351">
        <v>0</v>
      </c>
      <c r="CA17" s="351">
        <v>0</v>
      </c>
      <c r="CB17" s="351">
        <v>0</v>
      </c>
      <c r="CC17" s="351">
        <v>0</v>
      </c>
      <c r="CD17" s="351">
        <v>0</v>
      </c>
      <c r="CE17" s="351">
        <v>0</v>
      </c>
      <c r="CF17" s="351">
        <v>0</v>
      </c>
      <c r="CG17" s="351">
        <v>0</v>
      </c>
      <c r="CH17" s="351">
        <v>0</v>
      </c>
      <c r="CI17" s="351">
        <v>0</v>
      </c>
      <c r="CJ17" s="351">
        <v>0</v>
      </c>
      <c r="CK17" s="351">
        <v>0</v>
      </c>
      <c r="CL17" s="351">
        <v>0</v>
      </c>
      <c r="CM17" s="351">
        <v>0</v>
      </c>
      <c r="CN17" s="351">
        <v>0</v>
      </c>
      <c r="CO17" s="351">
        <v>0</v>
      </c>
      <c r="CP17" s="351">
        <v>0</v>
      </c>
      <c r="CQ17" s="351">
        <v>0</v>
      </c>
      <c r="CR17" s="351">
        <v>0</v>
      </c>
      <c r="CS17" s="351">
        <v>0</v>
      </c>
      <c r="CT17" s="351">
        <v>0</v>
      </c>
      <c r="CU17" s="351">
        <v>0</v>
      </c>
      <c r="CV17" s="351">
        <v>0</v>
      </c>
      <c r="CW17" s="351">
        <v>0</v>
      </c>
      <c r="CX17" s="351">
        <v>0</v>
      </c>
      <c r="CY17" s="351">
        <v>0</v>
      </c>
      <c r="CZ17" s="351">
        <v>0</v>
      </c>
      <c r="DA17" s="351">
        <v>0</v>
      </c>
      <c r="DB17" s="351">
        <v>0</v>
      </c>
      <c r="DC17" s="351">
        <v>0</v>
      </c>
      <c r="DD17" s="351">
        <v>0</v>
      </c>
      <c r="DE17" s="351">
        <v>0</v>
      </c>
      <c r="DF17" s="351">
        <v>0</v>
      </c>
      <c r="DG17" s="351">
        <v>0</v>
      </c>
      <c r="DH17" s="351">
        <v>0</v>
      </c>
      <c r="DI17" s="351">
        <v>0</v>
      </c>
      <c r="DJ17" s="351">
        <v>0</v>
      </c>
      <c r="DK17" s="351">
        <v>0</v>
      </c>
      <c r="DL17" s="351">
        <v>0</v>
      </c>
      <c r="DM17" s="351">
        <v>0</v>
      </c>
      <c r="DN17" s="351">
        <v>0</v>
      </c>
      <c r="DO17" s="351">
        <v>0</v>
      </c>
      <c r="DP17" s="351">
        <v>0</v>
      </c>
      <c r="DQ17" s="351">
        <v>0</v>
      </c>
      <c r="DR17" s="351">
        <v>0</v>
      </c>
      <c r="DS17" s="351">
        <v>0</v>
      </c>
      <c r="DT17" s="351">
        <v>0</v>
      </c>
      <c r="DU17" s="351">
        <v>0</v>
      </c>
      <c r="DV17" s="351">
        <v>0</v>
      </c>
      <c r="DW17" s="351">
        <v>0</v>
      </c>
      <c r="DX17" s="351">
        <v>0</v>
      </c>
      <c r="DY17" s="351">
        <v>0</v>
      </c>
      <c r="DZ17" s="351">
        <v>0</v>
      </c>
      <c r="EA17" s="351">
        <v>0</v>
      </c>
      <c r="EB17" s="351">
        <v>0</v>
      </c>
      <c r="EC17" s="351">
        <v>0</v>
      </c>
      <c r="ED17" s="351">
        <v>0</v>
      </c>
      <c r="EE17" s="351">
        <v>0</v>
      </c>
      <c r="EF17" s="351">
        <v>0</v>
      </c>
      <c r="EG17" s="351">
        <v>0</v>
      </c>
      <c r="EH17" s="351">
        <v>0</v>
      </c>
      <c r="EI17" s="351">
        <v>6.3549002971160027</v>
      </c>
      <c r="EJ17" s="351">
        <v>8.9862750415849995</v>
      </c>
      <c r="EK17" s="351">
        <v>11.557313720170994</v>
      </c>
      <c r="EL17" s="351">
        <v>11.630587202545003</v>
      </c>
      <c r="EM17" s="351">
        <v>13.078169199780987</v>
      </c>
      <c r="EN17" s="351">
        <v>14.488275792217006</v>
      </c>
      <c r="EO17" s="351">
        <v>17.052866056944989</v>
      </c>
      <c r="EP17" s="351">
        <v>20.53</v>
      </c>
      <c r="EQ17" s="351">
        <v>13.74422152549101</v>
      </c>
      <c r="ER17" s="351">
        <v>12.046920960765977</v>
      </c>
      <c r="ES17" s="351">
        <v>15.405364116092008</v>
      </c>
      <c r="ET17" s="351">
        <v>17.296469055357012</v>
      </c>
      <c r="EU17" s="351">
        <v>15.937499864505012</v>
      </c>
      <c r="EV17" s="351">
        <v>11.067469779980994</v>
      </c>
      <c r="EW17" s="351">
        <v>15.270160842145016</v>
      </c>
      <c r="EX17" s="351">
        <v>13.131887137587988</v>
      </c>
      <c r="EY17" s="351">
        <v>12.792771525668</v>
      </c>
      <c r="EZ17" s="351">
        <v>14.650536223507011</v>
      </c>
      <c r="FA17" s="351">
        <v>18.835330282087003</v>
      </c>
      <c r="FB17" s="351">
        <v>19.165473433503013</v>
      </c>
      <c r="FC17" s="351">
        <v>16.402814522458993</v>
      </c>
      <c r="FD17" s="351">
        <v>17.069541421652993</v>
      </c>
      <c r="FE17" s="351">
        <v>17.903745583291006</v>
      </c>
      <c r="FF17" s="351">
        <v>13.46585341332599</v>
      </c>
      <c r="FG17" s="351">
        <v>0</v>
      </c>
      <c r="FH17" s="351">
        <v>0</v>
      </c>
      <c r="FI17" s="351">
        <v>0</v>
      </c>
      <c r="FJ17" s="351">
        <v>0</v>
      </c>
      <c r="FK17" s="351">
        <v>0</v>
      </c>
      <c r="FL17" s="351">
        <v>0</v>
      </c>
      <c r="FM17" s="351">
        <v>0</v>
      </c>
      <c r="FN17" s="351">
        <v>0</v>
      </c>
      <c r="FO17" s="351">
        <v>0</v>
      </c>
      <c r="FP17" s="351">
        <v>0</v>
      </c>
      <c r="FQ17" s="350"/>
      <c r="FR17" s="351">
        <v>0</v>
      </c>
      <c r="FS17" s="351">
        <v>0</v>
      </c>
      <c r="FT17" s="351">
        <v>0</v>
      </c>
      <c r="FU17" s="351">
        <v>0</v>
      </c>
      <c r="FV17" s="351">
        <v>0</v>
      </c>
      <c r="FW17" s="351">
        <v>0</v>
      </c>
      <c r="FX17" s="351">
        <v>0</v>
      </c>
      <c r="FY17" s="351">
        <v>0</v>
      </c>
      <c r="FZ17" s="351">
        <v>0</v>
      </c>
      <c r="GA17" s="351">
        <v>0</v>
      </c>
      <c r="GB17" s="351">
        <v>51.607245461197984</v>
      </c>
      <c r="GC17" s="351">
        <v>178.76390665675498</v>
      </c>
      <c r="GD17" s="351">
        <v>117.49329487982601</v>
      </c>
      <c r="GE17" s="351">
        <v>0</v>
      </c>
    </row>
    <row r="18" spans="1:206" s="347" customFormat="1" ht="13.8" hidden="1" x14ac:dyDescent="0.3">
      <c r="A18" s="17"/>
      <c r="B18" s="21" t="s">
        <v>281</v>
      </c>
      <c r="C18" s="351">
        <v>0</v>
      </c>
      <c r="D18" s="351">
        <v>53.590970706465868</v>
      </c>
      <c r="E18" s="351">
        <v>-53.590970706465868</v>
      </c>
      <c r="F18" s="348">
        <v>-1</v>
      </c>
      <c r="G18" s="398"/>
      <c r="H18" s="351">
        <v>44.640498988552721</v>
      </c>
      <c r="I18" s="351">
        <v>8.9504717179131461</v>
      </c>
      <c r="J18" s="348">
        <v>0.20050115748500794</v>
      </c>
      <c r="K18" s="351"/>
      <c r="L18" s="351">
        <v>0</v>
      </c>
      <c r="M18" s="351">
        <v>0</v>
      </c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1">
        <v>0</v>
      </c>
      <c r="AA18" s="351">
        <v>0</v>
      </c>
      <c r="AB18" s="351">
        <v>0</v>
      </c>
      <c r="AC18" s="351">
        <v>0</v>
      </c>
      <c r="AD18" s="351">
        <v>0</v>
      </c>
      <c r="AE18" s="351">
        <v>0</v>
      </c>
      <c r="AF18" s="351">
        <v>0</v>
      </c>
      <c r="AG18" s="351">
        <v>0</v>
      </c>
      <c r="AH18" s="351">
        <v>0</v>
      </c>
      <c r="AI18" s="351">
        <v>0</v>
      </c>
      <c r="AJ18" s="351">
        <v>0</v>
      </c>
      <c r="AK18" s="351">
        <v>0</v>
      </c>
      <c r="AL18" s="351">
        <v>0</v>
      </c>
      <c r="AM18" s="351">
        <v>0</v>
      </c>
      <c r="AN18" s="351">
        <v>0</v>
      </c>
      <c r="AO18" s="351">
        <v>0</v>
      </c>
      <c r="AP18" s="351">
        <v>0</v>
      </c>
      <c r="AQ18" s="351">
        <v>0</v>
      </c>
      <c r="AR18" s="351">
        <v>0</v>
      </c>
      <c r="AS18" s="351">
        <v>0</v>
      </c>
      <c r="AT18" s="351">
        <v>0</v>
      </c>
      <c r="AU18" s="351">
        <v>0</v>
      </c>
      <c r="AV18" s="351">
        <v>0</v>
      </c>
      <c r="AW18" s="351">
        <v>0</v>
      </c>
      <c r="AX18" s="351">
        <v>0</v>
      </c>
      <c r="AY18" s="351">
        <v>0</v>
      </c>
      <c r="AZ18" s="351">
        <v>0</v>
      </c>
      <c r="BA18" s="351">
        <v>0</v>
      </c>
      <c r="BB18" s="351">
        <v>0</v>
      </c>
      <c r="BC18" s="351">
        <v>0</v>
      </c>
      <c r="BD18" s="351">
        <v>0</v>
      </c>
      <c r="BE18" s="351">
        <v>0</v>
      </c>
      <c r="BF18" s="351">
        <v>0</v>
      </c>
      <c r="BG18" s="351">
        <v>0</v>
      </c>
      <c r="BH18" s="351">
        <v>0</v>
      </c>
      <c r="BI18" s="351">
        <v>0</v>
      </c>
      <c r="BJ18" s="351">
        <v>0</v>
      </c>
      <c r="BK18" s="351">
        <v>0</v>
      </c>
      <c r="BL18" s="351">
        <v>0</v>
      </c>
      <c r="BM18" s="351">
        <v>0</v>
      </c>
      <c r="BN18" s="351">
        <v>0</v>
      </c>
      <c r="BO18" s="351">
        <v>0</v>
      </c>
      <c r="BP18" s="351">
        <v>0</v>
      </c>
      <c r="BQ18" s="351">
        <v>0</v>
      </c>
      <c r="BR18" s="351">
        <v>0</v>
      </c>
      <c r="BS18" s="351">
        <v>0</v>
      </c>
      <c r="BT18" s="351">
        <v>0</v>
      </c>
      <c r="BU18" s="351">
        <v>0</v>
      </c>
      <c r="BV18" s="351">
        <v>0</v>
      </c>
      <c r="BW18" s="351">
        <v>0</v>
      </c>
      <c r="BX18" s="351">
        <v>0</v>
      </c>
      <c r="BY18" s="351">
        <v>0</v>
      </c>
      <c r="BZ18" s="351">
        <v>0</v>
      </c>
      <c r="CA18" s="351">
        <v>0</v>
      </c>
      <c r="CB18" s="351">
        <v>0</v>
      </c>
      <c r="CC18" s="351">
        <v>0</v>
      </c>
      <c r="CD18" s="351">
        <v>0</v>
      </c>
      <c r="CE18" s="351">
        <v>0</v>
      </c>
      <c r="CF18" s="351">
        <v>0</v>
      </c>
      <c r="CG18" s="351">
        <v>0</v>
      </c>
      <c r="CH18" s="351">
        <v>0</v>
      </c>
      <c r="CI18" s="351">
        <v>0</v>
      </c>
      <c r="CJ18" s="351">
        <v>0</v>
      </c>
      <c r="CK18" s="351">
        <v>0</v>
      </c>
      <c r="CL18" s="351">
        <v>0</v>
      </c>
      <c r="CM18" s="351">
        <v>0</v>
      </c>
      <c r="CN18" s="351">
        <v>0</v>
      </c>
      <c r="CO18" s="351">
        <v>0</v>
      </c>
      <c r="CP18" s="351">
        <v>0</v>
      </c>
      <c r="CQ18" s="351">
        <v>0</v>
      </c>
      <c r="CR18" s="351">
        <v>0</v>
      </c>
      <c r="CS18" s="351">
        <v>0</v>
      </c>
      <c r="CT18" s="351">
        <v>0</v>
      </c>
      <c r="CU18" s="351">
        <v>0</v>
      </c>
      <c r="CV18" s="351">
        <v>0</v>
      </c>
      <c r="CW18" s="351">
        <v>0</v>
      </c>
      <c r="CX18" s="351">
        <v>0</v>
      </c>
      <c r="CY18" s="351">
        <v>0</v>
      </c>
      <c r="CZ18" s="351">
        <v>0</v>
      </c>
      <c r="DA18" s="351">
        <v>0</v>
      </c>
      <c r="DB18" s="351">
        <v>0</v>
      </c>
      <c r="DC18" s="351">
        <v>0</v>
      </c>
      <c r="DD18" s="351">
        <v>0</v>
      </c>
      <c r="DE18" s="351">
        <v>0</v>
      </c>
      <c r="DF18" s="351">
        <v>0</v>
      </c>
      <c r="DG18" s="351">
        <v>0</v>
      </c>
      <c r="DH18" s="351">
        <v>0</v>
      </c>
      <c r="DI18" s="351">
        <v>0</v>
      </c>
      <c r="DJ18" s="351">
        <v>0</v>
      </c>
      <c r="DK18" s="351">
        <v>0</v>
      </c>
      <c r="DL18" s="351">
        <v>0</v>
      </c>
      <c r="DM18" s="351">
        <v>0</v>
      </c>
      <c r="DN18" s="351">
        <v>0</v>
      </c>
      <c r="DO18" s="351">
        <v>0</v>
      </c>
      <c r="DP18" s="351">
        <v>0</v>
      </c>
      <c r="DQ18" s="351">
        <v>0</v>
      </c>
      <c r="DR18" s="351">
        <v>0</v>
      </c>
      <c r="DS18" s="351">
        <v>0</v>
      </c>
      <c r="DT18" s="351">
        <v>0</v>
      </c>
      <c r="DU18" s="351">
        <v>0</v>
      </c>
      <c r="DV18" s="351">
        <v>0</v>
      </c>
      <c r="DW18" s="351">
        <v>0</v>
      </c>
      <c r="DX18" s="351">
        <v>0</v>
      </c>
      <c r="DY18" s="351">
        <v>0</v>
      </c>
      <c r="DZ18" s="351">
        <v>0</v>
      </c>
      <c r="EA18" s="351">
        <v>0</v>
      </c>
      <c r="EB18" s="351">
        <v>0</v>
      </c>
      <c r="EC18" s="351">
        <v>0</v>
      </c>
      <c r="ED18" s="351">
        <v>0</v>
      </c>
      <c r="EE18" s="351">
        <v>0</v>
      </c>
      <c r="EF18" s="351">
        <v>0</v>
      </c>
      <c r="EG18" s="351">
        <v>0</v>
      </c>
      <c r="EH18" s="351">
        <v>0</v>
      </c>
      <c r="EI18" s="351">
        <v>0</v>
      </c>
      <c r="EJ18" s="351">
        <v>4.9033933655237947</v>
      </c>
      <c r="EK18" s="351">
        <v>6.3491151967323125</v>
      </c>
      <c r="EL18" s="351">
        <v>4.9544910960264401</v>
      </c>
      <c r="EM18" s="351">
        <v>8.5498017364660246</v>
      </c>
      <c r="EN18" s="351">
        <v>9.7177150386699811</v>
      </c>
      <c r="EO18" s="351">
        <v>11.379735490717271</v>
      </c>
      <c r="EP18" s="351">
        <v>8.34</v>
      </c>
      <c r="EQ18" s="351">
        <v>7.9991962934069436</v>
      </c>
      <c r="ER18" s="351">
        <v>7.2038521657585273</v>
      </c>
      <c r="ES18" s="351">
        <v>10.838826362408971</v>
      </c>
      <c r="ET18" s="351">
        <v>11.278104570248734</v>
      </c>
      <c r="EU18" s="351">
        <v>10.682485900567837</v>
      </c>
      <c r="EV18" s="351">
        <v>5.2723616550518626</v>
      </c>
      <c r="EW18" s="351">
        <v>8.2862584763151954</v>
      </c>
      <c r="EX18" s="351">
        <v>5.8689467312638222</v>
      </c>
      <c r="EY18" s="351">
        <v>6.3528576167808604</v>
      </c>
      <c r="EZ18" s="351">
        <v>9.6433904077469386</v>
      </c>
      <c r="FA18" s="351">
        <v>13.137226024103791</v>
      </c>
      <c r="FB18" s="351">
        <v>11.161595003601585</v>
      </c>
      <c r="FC18" s="351">
        <v>8.5038342930313053</v>
      </c>
      <c r="FD18" s="351">
        <v>11.144924977982249</v>
      </c>
      <c r="FE18" s="351">
        <v>12.562853691556395</v>
      </c>
      <c r="FF18" s="351">
        <v>8.0807725468169505</v>
      </c>
      <c r="FG18" s="351">
        <v>0</v>
      </c>
      <c r="FH18" s="351">
        <v>0</v>
      </c>
      <c r="FI18" s="351">
        <v>0</v>
      </c>
      <c r="FJ18" s="351">
        <v>0</v>
      </c>
      <c r="FK18" s="351">
        <v>0</v>
      </c>
      <c r="FL18" s="351">
        <v>0</v>
      </c>
      <c r="FM18" s="351">
        <v>0</v>
      </c>
      <c r="FN18" s="351">
        <v>0</v>
      </c>
      <c r="FO18" s="351">
        <v>0</v>
      </c>
      <c r="FP18" s="351">
        <v>0</v>
      </c>
      <c r="FQ18" s="350"/>
      <c r="FR18" s="351">
        <v>0</v>
      </c>
      <c r="FS18" s="351">
        <v>0</v>
      </c>
      <c r="FT18" s="351">
        <v>0</v>
      </c>
      <c r="FU18" s="351">
        <v>0</v>
      </c>
      <c r="FV18" s="351">
        <v>0</v>
      </c>
      <c r="FW18" s="351">
        <v>0</v>
      </c>
      <c r="FX18" s="351">
        <v>0</v>
      </c>
      <c r="FY18" s="351">
        <v>0</v>
      </c>
      <c r="FZ18" s="351">
        <v>0</v>
      </c>
      <c r="GA18" s="351">
        <v>0</v>
      </c>
      <c r="GB18" s="351">
        <v>24.756801394748571</v>
      </c>
      <c r="GC18" s="351">
        <v>103.22034030119002</v>
      </c>
      <c r="GD18" s="351">
        <v>74.234596944839211</v>
      </c>
      <c r="GE18" s="351">
        <v>0</v>
      </c>
    </row>
    <row r="19" spans="1:206" s="347" customFormat="1" ht="13.8" hidden="1" x14ac:dyDescent="0.3">
      <c r="A19" s="17"/>
      <c r="B19" s="21" t="s">
        <v>286</v>
      </c>
      <c r="C19" s="351">
        <v>0</v>
      </c>
      <c r="D19" s="351">
        <v>41.784455719000007</v>
      </c>
      <c r="E19" s="351">
        <v>-41.784455719000007</v>
      </c>
      <c r="F19" s="348">
        <v>-1</v>
      </c>
      <c r="G19" s="351"/>
      <c r="H19" s="351">
        <v>30.026218552054431</v>
      </c>
      <c r="I19" s="351">
        <v>11.758237166945577</v>
      </c>
      <c r="J19" s="348">
        <v>0.39159900027241573</v>
      </c>
      <c r="K19" s="351"/>
      <c r="L19" s="351">
        <v>0</v>
      </c>
      <c r="M19" s="351">
        <v>0</v>
      </c>
      <c r="N19" s="351">
        <v>0</v>
      </c>
      <c r="O19" s="351">
        <v>0</v>
      </c>
      <c r="P19" s="351">
        <v>0</v>
      </c>
      <c r="Q19" s="351">
        <v>0</v>
      </c>
      <c r="R19" s="351">
        <v>0</v>
      </c>
      <c r="S19" s="351">
        <v>0</v>
      </c>
      <c r="T19" s="351">
        <v>0</v>
      </c>
      <c r="U19" s="351">
        <v>0</v>
      </c>
      <c r="V19" s="351">
        <v>0</v>
      </c>
      <c r="W19" s="351">
        <v>0</v>
      </c>
      <c r="X19" s="351">
        <v>0</v>
      </c>
      <c r="Y19" s="351">
        <v>0</v>
      </c>
      <c r="Z19" s="351">
        <v>0</v>
      </c>
      <c r="AA19" s="351">
        <v>0</v>
      </c>
      <c r="AB19" s="351">
        <v>0</v>
      </c>
      <c r="AC19" s="351">
        <v>0</v>
      </c>
      <c r="AD19" s="351">
        <v>0</v>
      </c>
      <c r="AE19" s="351">
        <v>0</v>
      </c>
      <c r="AF19" s="351">
        <v>0</v>
      </c>
      <c r="AG19" s="351">
        <v>0</v>
      </c>
      <c r="AH19" s="351">
        <v>0</v>
      </c>
      <c r="AI19" s="351">
        <v>0</v>
      </c>
      <c r="AJ19" s="351">
        <v>0</v>
      </c>
      <c r="AK19" s="351">
        <v>0</v>
      </c>
      <c r="AL19" s="351">
        <v>0</v>
      </c>
      <c r="AM19" s="351">
        <v>0</v>
      </c>
      <c r="AN19" s="351">
        <v>0</v>
      </c>
      <c r="AO19" s="351">
        <v>0</v>
      </c>
      <c r="AP19" s="351">
        <v>0</v>
      </c>
      <c r="AQ19" s="351">
        <v>0</v>
      </c>
      <c r="AR19" s="351">
        <v>0</v>
      </c>
      <c r="AS19" s="351">
        <v>0</v>
      </c>
      <c r="AT19" s="351">
        <v>0</v>
      </c>
      <c r="AU19" s="351">
        <v>0</v>
      </c>
      <c r="AV19" s="351">
        <v>0</v>
      </c>
      <c r="AW19" s="351">
        <v>0</v>
      </c>
      <c r="AX19" s="351">
        <v>0</v>
      </c>
      <c r="AY19" s="351">
        <v>0</v>
      </c>
      <c r="AZ19" s="351">
        <v>0</v>
      </c>
      <c r="BA19" s="351">
        <v>0</v>
      </c>
      <c r="BB19" s="351">
        <v>0</v>
      </c>
      <c r="BC19" s="351">
        <v>0</v>
      </c>
      <c r="BD19" s="351">
        <v>0</v>
      </c>
      <c r="BE19" s="351">
        <v>0</v>
      </c>
      <c r="BF19" s="351">
        <v>0</v>
      </c>
      <c r="BG19" s="351">
        <v>0</v>
      </c>
      <c r="BH19" s="351">
        <v>0</v>
      </c>
      <c r="BI19" s="351">
        <v>0</v>
      </c>
      <c r="BJ19" s="351">
        <v>0</v>
      </c>
      <c r="BK19" s="351">
        <v>0</v>
      </c>
      <c r="BL19" s="351">
        <v>0</v>
      </c>
      <c r="BM19" s="351">
        <v>0</v>
      </c>
      <c r="BN19" s="351">
        <v>0</v>
      </c>
      <c r="BO19" s="351">
        <v>0</v>
      </c>
      <c r="BP19" s="351">
        <v>0</v>
      </c>
      <c r="BQ19" s="351">
        <v>0</v>
      </c>
      <c r="BR19" s="351">
        <v>0</v>
      </c>
      <c r="BS19" s="351">
        <v>0</v>
      </c>
      <c r="BT19" s="351">
        <v>0</v>
      </c>
      <c r="BU19" s="351">
        <v>0</v>
      </c>
      <c r="BV19" s="351">
        <v>0</v>
      </c>
      <c r="BW19" s="351">
        <v>0</v>
      </c>
      <c r="BX19" s="351">
        <v>0</v>
      </c>
      <c r="BY19" s="351">
        <v>0</v>
      </c>
      <c r="BZ19" s="351">
        <v>0</v>
      </c>
      <c r="CA19" s="351">
        <v>0</v>
      </c>
      <c r="CB19" s="351">
        <v>0</v>
      </c>
      <c r="CC19" s="351">
        <v>0</v>
      </c>
      <c r="CD19" s="351">
        <v>0</v>
      </c>
      <c r="CE19" s="351">
        <v>0</v>
      </c>
      <c r="CF19" s="351">
        <v>0</v>
      </c>
      <c r="CG19" s="351">
        <v>0</v>
      </c>
      <c r="CH19" s="351">
        <v>0</v>
      </c>
      <c r="CI19" s="351">
        <v>0</v>
      </c>
      <c r="CJ19" s="351">
        <v>0</v>
      </c>
      <c r="CK19" s="351">
        <v>0</v>
      </c>
      <c r="CL19" s="351">
        <v>0</v>
      </c>
      <c r="CM19" s="351">
        <v>0</v>
      </c>
      <c r="CN19" s="351">
        <v>0</v>
      </c>
      <c r="CO19" s="351">
        <v>0</v>
      </c>
      <c r="CP19" s="351">
        <v>0</v>
      </c>
      <c r="CQ19" s="351">
        <v>0</v>
      </c>
      <c r="CR19" s="351">
        <v>0</v>
      </c>
      <c r="CS19" s="351">
        <v>0</v>
      </c>
      <c r="CT19" s="351">
        <v>0</v>
      </c>
      <c r="CU19" s="351">
        <v>0</v>
      </c>
      <c r="CV19" s="351">
        <v>0</v>
      </c>
      <c r="CW19" s="351">
        <v>0</v>
      </c>
      <c r="CX19" s="351">
        <v>0</v>
      </c>
      <c r="CY19" s="351">
        <v>0</v>
      </c>
      <c r="CZ19" s="351">
        <v>0</v>
      </c>
      <c r="DA19" s="351">
        <v>0</v>
      </c>
      <c r="DB19" s="351">
        <v>0</v>
      </c>
      <c r="DC19" s="351">
        <v>0</v>
      </c>
      <c r="DD19" s="351">
        <v>0</v>
      </c>
      <c r="DE19" s="351">
        <v>0</v>
      </c>
      <c r="DF19" s="351">
        <v>0</v>
      </c>
      <c r="DG19" s="351">
        <v>0</v>
      </c>
      <c r="DH19" s="351">
        <v>0</v>
      </c>
      <c r="DI19" s="351">
        <v>0</v>
      </c>
      <c r="DJ19" s="351">
        <v>0</v>
      </c>
      <c r="DK19" s="351">
        <v>0</v>
      </c>
      <c r="DL19" s="351">
        <v>0</v>
      </c>
      <c r="DM19" s="351">
        <v>0</v>
      </c>
      <c r="DN19" s="351">
        <v>0</v>
      </c>
      <c r="DO19" s="351">
        <v>0</v>
      </c>
      <c r="DP19" s="351">
        <v>0</v>
      </c>
      <c r="DQ19" s="351">
        <v>0</v>
      </c>
      <c r="DR19" s="351">
        <v>0</v>
      </c>
      <c r="DS19" s="351">
        <v>0</v>
      </c>
      <c r="DT19" s="351">
        <v>0</v>
      </c>
      <c r="DU19" s="351">
        <v>0</v>
      </c>
      <c r="DV19" s="351">
        <v>0</v>
      </c>
      <c r="DW19" s="351">
        <v>0</v>
      </c>
      <c r="DX19" s="351">
        <v>0</v>
      </c>
      <c r="DY19" s="351">
        <v>0</v>
      </c>
      <c r="DZ19" s="351">
        <v>0</v>
      </c>
      <c r="EA19" s="351">
        <v>0</v>
      </c>
      <c r="EB19" s="351">
        <v>0</v>
      </c>
      <c r="EC19" s="351">
        <v>0</v>
      </c>
      <c r="ED19" s="351">
        <v>0</v>
      </c>
      <c r="EE19" s="351">
        <v>0</v>
      </c>
      <c r="EF19" s="351">
        <v>0</v>
      </c>
      <c r="EG19" s="351">
        <v>0</v>
      </c>
      <c r="EH19" s="351">
        <v>0</v>
      </c>
      <c r="EI19" s="351">
        <v>0</v>
      </c>
      <c r="EJ19" s="351">
        <v>0</v>
      </c>
      <c r="EK19" s="351">
        <v>0</v>
      </c>
      <c r="EL19" s="351">
        <v>0</v>
      </c>
      <c r="EM19" s="351">
        <v>0</v>
      </c>
      <c r="EN19" s="351">
        <v>0</v>
      </c>
      <c r="EO19" s="351">
        <v>3.7253780406900128</v>
      </c>
      <c r="EP19" s="351">
        <v>8.4700000000000006</v>
      </c>
      <c r="EQ19" s="351">
        <v>8.9638767451663082</v>
      </c>
      <c r="ER19" s="351">
        <v>8.8669637661981096</v>
      </c>
      <c r="ES19" s="351">
        <v>8.187885850614558</v>
      </c>
      <c r="ET19" s="351">
        <v>7.9253886750102049</v>
      </c>
      <c r="EU19" s="351">
        <v>8.6357529632507521</v>
      </c>
      <c r="EV19" s="351">
        <v>7.424461393108845</v>
      </c>
      <c r="EW19" s="351">
        <v>8.1343794769999995</v>
      </c>
      <c r="EX19" s="351">
        <v>6.8078483649999972</v>
      </c>
      <c r="EY19" s="351">
        <v>7.5830473190000003</v>
      </c>
      <c r="EZ19" s="351">
        <v>7.5539658349999996</v>
      </c>
      <c r="FA19" s="351">
        <v>8.0179146460000013</v>
      </c>
      <c r="FB19" s="351">
        <v>8.9573850990000015</v>
      </c>
      <c r="FC19" s="351">
        <v>8.8024385959999982</v>
      </c>
      <c r="FD19" s="351">
        <v>8.4527515430000051</v>
      </c>
      <c r="FE19" s="351">
        <v>7.6252960990000007</v>
      </c>
      <c r="FF19" s="351">
        <v>4.7382091020000026</v>
      </c>
      <c r="FG19" s="351">
        <v>0</v>
      </c>
      <c r="FH19" s="351">
        <v>0</v>
      </c>
      <c r="FI19" s="351">
        <v>0</v>
      </c>
      <c r="FJ19" s="351">
        <v>0</v>
      </c>
      <c r="FK19" s="351">
        <v>0</v>
      </c>
      <c r="FL19" s="351">
        <v>0</v>
      </c>
      <c r="FM19" s="351">
        <v>0</v>
      </c>
      <c r="FN19" s="351">
        <v>0</v>
      </c>
      <c r="FO19" s="351">
        <v>0</v>
      </c>
      <c r="FP19" s="351">
        <v>0</v>
      </c>
      <c r="FQ19" s="350"/>
      <c r="FR19" s="351">
        <v>0</v>
      </c>
      <c r="FS19" s="351">
        <v>0</v>
      </c>
      <c r="FT19" s="351">
        <v>0</v>
      </c>
      <c r="FU19" s="351">
        <v>0</v>
      </c>
      <c r="FV19" s="351">
        <v>0</v>
      </c>
      <c r="FW19" s="351">
        <v>0</v>
      </c>
      <c r="FX19" s="351">
        <v>0</v>
      </c>
      <c r="FY19" s="351">
        <v>0</v>
      </c>
      <c r="FZ19" s="351">
        <v>0</v>
      </c>
      <c r="GA19" s="351">
        <v>0</v>
      </c>
      <c r="GB19" s="351">
        <v>0</v>
      </c>
      <c r="GC19" s="351">
        <v>84.724982595038782</v>
      </c>
      <c r="GD19" s="351">
        <v>54.147960920000017</v>
      </c>
      <c r="GE19" s="351">
        <v>0</v>
      </c>
    </row>
    <row r="20" spans="1:206" s="347" customFormat="1" ht="13.8" hidden="1" x14ac:dyDescent="0.3">
      <c r="A20" s="17"/>
      <c r="B20" s="21" t="s">
        <v>290</v>
      </c>
      <c r="C20" s="351">
        <v>0</v>
      </c>
      <c r="D20" s="351">
        <v>25.633853719999998</v>
      </c>
      <c r="E20" s="351">
        <v>-25.633853719999998</v>
      </c>
      <c r="F20" s="348">
        <v>-1</v>
      </c>
      <c r="G20" s="398"/>
      <c r="H20" s="351">
        <v>15.402269933000001</v>
      </c>
      <c r="I20" s="351">
        <v>10.231583786999996</v>
      </c>
      <c r="J20" s="348">
        <v>0.66429064232138957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4.33</v>
      </c>
      <c r="EQ20" s="351">
        <v>5.6870295999999998</v>
      </c>
      <c r="ER20" s="351">
        <v>5.3852403330000005</v>
      </c>
      <c r="ES20" s="351">
        <v>5.2018303710000007</v>
      </c>
      <c r="ET20" s="351">
        <v>5.017798446999997</v>
      </c>
      <c r="EU20" s="351">
        <v>4.7365559260000012</v>
      </c>
      <c r="EV20" s="351">
        <v>4.9473714150000001</v>
      </c>
      <c r="EW20" s="351">
        <v>4.7746163289999988</v>
      </c>
      <c r="EX20" s="351">
        <v>3.9108373049999998</v>
      </c>
      <c r="EY20" s="351">
        <v>4.6726058730000002</v>
      </c>
      <c r="EZ20" s="351">
        <v>4.6726058729999975</v>
      </c>
      <c r="FA20" s="351">
        <v>4.8228063839999988</v>
      </c>
      <c r="FB20" s="351">
        <v>5.5317734690000018</v>
      </c>
      <c r="FC20" s="351">
        <v>5.1559991920000048</v>
      </c>
      <c r="FD20" s="351">
        <v>5.4506688019999974</v>
      </c>
      <c r="FE20" s="351">
        <v>4.9430286640000016</v>
      </c>
      <c r="FF20" s="351">
        <v>4.8072609650000011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0"/>
      <c r="FR20" s="351">
        <v>0</v>
      </c>
      <c r="FS20" s="351">
        <v>0</v>
      </c>
      <c r="FT20" s="351">
        <v>0</v>
      </c>
      <c r="FU20" s="351">
        <v>0</v>
      </c>
      <c r="FV20" s="351">
        <v>0</v>
      </c>
      <c r="FW20" s="351">
        <v>0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48.663885599000004</v>
      </c>
      <c r="GD20" s="351">
        <v>35.384143348999999</v>
      </c>
      <c r="GE20" s="351">
        <v>0</v>
      </c>
    </row>
    <row r="21" spans="1:206" s="347" customFormat="1" ht="13.8" hidden="1" x14ac:dyDescent="0.3">
      <c r="A21" s="17"/>
      <c r="B21" s="21" t="s">
        <v>291</v>
      </c>
      <c r="C21" s="351">
        <v>0</v>
      </c>
      <c r="D21" s="351">
        <v>84.019398348999999</v>
      </c>
      <c r="E21" s="351">
        <v>-84.019398348999999</v>
      </c>
      <c r="F21" s="348">
        <v>-1</v>
      </c>
      <c r="G21" s="351"/>
      <c r="H21" s="351">
        <v>2.1428944179999987</v>
      </c>
      <c r="I21" s="351">
        <v>81.876503931000002</v>
      </c>
      <c r="J21" s="348">
        <v>38.208370530647422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2.1428944179999987</v>
      </c>
      <c r="ES21" s="351">
        <v>20.761208452999984</v>
      </c>
      <c r="ET21" s="351">
        <v>21.448181302999988</v>
      </c>
      <c r="EU21" s="351">
        <v>19.968612718999992</v>
      </c>
      <c r="EV21" s="351">
        <v>11.094748028000003</v>
      </c>
      <c r="EW21" s="351">
        <v>18.168707314999995</v>
      </c>
      <c r="EX21" s="351">
        <v>14.075245708999985</v>
      </c>
      <c r="EY21" s="351">
        <v>11.153318671999999</v>
      </c>
      <c r="EZ21" s="351">
        <v>13.172512236999975</v>
      </c>
      <c r="FA21" s="351">
        <v>20.429489435000018</v>
      </c>
      <c r="FB21" s="351">
        <v>17.043828309999995</v>
      </c>
      <c r="FC21" s="351">
        <v>14.292856520000003</v>
      </c>
      <c r="FD21" s="351">
        <v>19.080711847</v>
      </c>
      <c r="FE21" s="351">
        <v>21.355873887999994</v>
      </c>
      <c r="FF21" s="351">
        <v>13.643717484000009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0</v>
      </c>
      <c r="FM21" s="351">
        <v>0</v>
      </c>
      <c r="FN21" s="351">
        <v>0</v>
      </c>
      <c r="FO21" s="351">
        <v>0</v>
      </c>
      <c r="FP21" s="351">
        <v>0</v>
      </c>
      <c r="FQ21" s="350"/>
      <c r="FR21" s="351">
        <v>0</v>
      </c>
      <c r="FS21" s="351">
        <v>0</v>
      </c>
      <c r="FT21" s="351">
        <v>0</v>
      </c>
      <c r="FU21" s="351">
        <v>0</v>
      </c>
      <c r="FV21" s="351">
        <v>0</v>
      </c>
      <c r="FW21" s="351">
        <v>0</v>
      </c>
      <c r="FX21" s="351">
        <v>0</v>
      </c>
      <c r="FY21" s="351">
        <v>0</v>
      </c>
      <c r="FZ21" s="351">
        <v>0</v>
      </c>
      <c r="GA21" s="351">
        <v>0</v>
      </c>
      <c r="GB21" s="351">
        <v>0</v>
      </c>
      <c r="GC21" s="351">
        <v>118.81291661699994</v>
      </c>
      <c r="GD21" s="351">
        <v>119.018989721</v>
      </c>
      <c r="GE21" s="351">
        <v>0</v>
      </c>
    </row>
    <row r="22" spans="1:206" s="347" customFormat="1" ht="13.8" x14ac:dyDescent="0.3">
      <c r="A22" s="17"/>
      <c r="B22" s="21" t="s">
        <v>292</v>
      </c>
      <c r="C22" s="351">
        <v>0</v>
      </c>
      <c r="D22" s="351">
        <v>574.11331674535222</v>
      </c>
      <c r="E22" s="351">
        <v>-574.11331674535222</v>
      </c>
      <c r="F22" s="348">
        <v>-1</v>
      </c>
      <c r="G22" s="351"/>
      <c r="H22" s="351">
        <v>425.23987072672031</v>
      </c>
      <c r="I22" s="351">
        <v>148.87344601863191</v>
      </c>
      <c r="J22" s="348">
        <v>0.35009286820686009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21.430306959831302</v>
      </c>
      <c r="CZ22" s="351">
        <v>19.218735985588857</v>
      </c>
      <c r="DA22" s="351">
        <v>10.351496697914273</v>
      </c>
      <c r="DB22" s="351">
        <v>10.25341489688034</v>
      </c>
      <c r="DC22" s="351">
        <v>24.971373247489343</v>
      </c>
      <c r="DD22" s="351">
        <v>18.600000000000001</v>
      </c>
      <c r="DE22" s="351">
        <v>15.459999999999999</v>
      </c>
      <c r="DF22" s="351">
        <v>20.156298807282958</v>
      </c>
      <c r="DG22" s="351">
        <v>19.61218225184426</v>
      </c>
      <c r="DH22" s="351">
        <v>22.023342749202602</v>
      </c>
      <c r="DI22" s="351">
        <v>26.537304580500276</v>
      </c>
      <c r="DJ22" s="351">
        <v>22.650239189151961</v>
      </c>
      <c r="DK22" s="351">
        <v>22.006482832623536</v>
      </c>
      <c r="DL22" s="351">
        <v>11.412675525455036</v>
      </c>
      <c r="DM22" s="351">
        <v>15.061740583047694</v>
      </c>
      <c r="DN22" s="351">
        <v>12.671363209549531</v>
      </c>
      <c r="DO22" s="351">
        <v>20.347385041818253</v>
      </c>
      <c r="DP22" s="351">
        <v>23.974483263684132</v>
      </c>
      <c r="DQ22" s="351">
        <v>27.096890519411645</v>
      </c>
      <c r="DR22" s="351">
        <v>17.327113453565335</v>
      </c>
      <c r="DS22" s="351">
        <v>19.03372986750928</v>
      </c>
      <c r="DT22" s="351">
        <v>25.682200572520781</v>
      </c>
      <c r="DU22" s="351">
        <v>22.947604938413086</v>
      </c>
      <c r="DV22" s="351">
        <v>28.311868757902396</v>
      </c>
      <c r="DW22" s="351">
        <v>26.596332232374099</v>
      </c>
      <c r="DX22" s="351">
        <v>20.733086220849501</v>
      </c>
      <c r="DY22" s="351">
        <v>17.156228462252557</v>
      </c>
      <c r="DZ22" s="351">
        <v>16.881269861061732</v>
      </c>
      <c r="EA22" s="351">
        <v>30.233854814806833</v>
      </c>
      <c r="EB22" s="351">
        <v>29.277539131689007</v>
      </c>
      <c r="EC22" s="351">
        <v>43.554759983960729</v>
      </c>
      <c r="ED22" s="351">
        <v>36.854286900935406</v>
      </c>
      <c r="EE22" s="351">
        <v>45.08851400988619</v>
      </c>
      <c r="EF22" s="351">
        <v>47.790108102998801</v>
      </c>
      <c r="EG22" s="351">
        <v>63.848557717439697</v>
      </c>
      <c r="EH22" s="351">
        <v>66.127294886198399</v>
      </c>
      <c r="EI22" s="351">
        <v>65.941586357761082</v>
      </c>
      <c r="EJ22" s="351">
        <v>40.990379489104939</v>
      </c>
      <c r="EK22" s="351">
        <v>56.172200631116304</v>
      </c>
      <c r="EL22" s="351">
        <v>49.126885311779262</v>
      </c>
      <c r="EM22" s="351">
        <v>68.311573543926698</v>
      </c>
      <c r="EN22" s="351">
        <v>75.064976072460084</v>
      </c>
      <c r="EO22" s="351">
        <v>93.856238164035275</v>
      </c>
      <c r="EP22" s="351">
        <v>92.76</v>
      </c>
      <c r="EQ22" s="351">
        <v>80.436191852241251</v>
      </c>
      <c r="ER22" s="351">
        <v>83.122464637983697</v>
      </c>
      <c r="ES22" s="351">
        <v>118.78974784981322</v>
      </c>
      <c r="ET22" s="351">
        <v>126.37888149151442</v>
      </c>
      <c r="EU22" s="351">
        <v>117.65727389841638</v>
      </c>
      <c r="EV22" s="351">
        <v>76.676907777563102</v>
      </c>
      <c r="EW22" s="351">
        <v>109.26270323759799</v>
      </c>
      <c r="EX22" s="351">
        <v>88.363524780120343</v>
      </c>
      <c r="EY22" s="351">
        <v>81.681587199372643</v>
      </c>
      <c r="EZ22" s="351">
        <v>93.832441579375569</v>
      </c>
      <c r="FA22" s="351">
        <v>136.08314858615381</v>
      </c>
      <c r="FB22" s="351">
        <v>119.49943812547461</v>
      </c>
      <c r="FC22" s="351">
        <v>102.16389922227526</v>
      </c>
      <c r="FD22" s="351">
        <v>122.53438923207301</v>
      </c>
      <c r="FE22" s="351">
        <v>132.96931189000261</v>
      </c>
      <c r="FF22" s="351">
        <v>102.8321423662069</v>
      </c>
      <c r="FG22" s="351">
        <v>3.925576529807441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0"/>
      <c r="FR22" s="351">
        <v>0</v>
      </c>
      <c r="FS22" s="351">
        <v>0</v>
      </c>
      <c r="FT22" s="351">
        <v>0</v>
      </c>
      <c r="FU22" s="351">
        <v>0</v>
      </c>
      <c r="FV22" s="351">
        <v>0</v>
      </c>
      <c r="FW22" s="351">
        <v>0</v>
      </c>
      <c r="FX22" s="351">
        <v>0</v>
      </c>
      <c r="FY22" s="351">
        <v>86.225327787704117</v>
      </c>
      <c r="FZ22" s="351">
        <v>226.53901477047609</v>
      </c>
      <c r="GA22" s="351">
        <v>275.97466296435141</v>
      </c>
      <c r="GB22" s="351">
        <v>613.08368606679653</v>
      </c>
      <c r="GC22" s="351">
        <v>1144.0504969611184</v>
      </c>
      <c r="GD22" s="351">
        <v>813.84034753136916</v>
      </c>
      <c r="GE22" s="351">
        <v>0</v>
      </c>
    </row>
    <row r="23" spans="1:206" s="347" customFormat="1" ht="13.8" x14ac:dyDescent="0.3">
      <c r="A23" s="17"/>
      <c r="B23" s="21" t="s">
        <v>293</v>
      </c>
      <c r="C23" s="351">
        <v>0</v>
      </c>
      <c r="D23" s="351">
        <v>581.22761831256355</v>
      </c>
      <c r="E23" s="351">
        <v>-581.22761831256355</v>
      </c>
      <c r="F23" s="348">
        <v>-1</v>
      </c>
      <c r="G23" s="351"/>
      <c r="H23" s="351">
        <v>0</v>
      </c>
      <c r="I23" s="351">
        <v>581.22761831256355</v>
      </c>
      <c r="J23" s="348">
        <v>0</v>
      </c>
      <c r="K23" s="351"/>
      <c r="L23" s="351">
        <v>0</v>
      </c>
      <c r="M23" s="351">
        <v>0</v>
      </c>
      <c r="N23" s="351">
        <v>0</v>
      </c>
      <c r="O23" s="351">
        <v>0</v>
      </c>
      <c r="P23" s="351">
        <v>0</v>
      </c>
      <c r="Q23" s="351">
        <v>0</v>
      </c>
      <c r="R23" s="351">
        <v>0</v>
      </c>
      <c r="S23" s="351">
        <v>0</v>
      </c>
      <c r="T23" s="351">
        <v>0</v>
      </c>
      <c r="U23" s="351">
        <v>0</v>
      </c>
      <c r="V23" s="351">
        <v>0</v>
      </c>
      <c r="W23" s="351">
        <v>0</v>
      </c>
      <c r="X23" s="351">
        <v>0</v>
      </c>
      <c r="Y23" s="351">
        <v>0</v>
      </c>
      <c r="Z23" s="351">
        <v>0</v>
      </c>
      <c r="AA23" s="351">
        <v>0</v>
      </c>
      <c r="AB23" s="351">
        <v>0</v>
      </c>
      <c r="AC23" s="351">
        <v>0</v>
      </c>
      <c r="AD23" s="351">
        <v>0</v>
      </c>
      <c r="AE23" s="351">
        <v>0</v>
      </c>
      <c r="AF23" s="351">
        <v>0</v>
      </c>
      <c r="AG23" s="351">
        <v>0</v>
      </c>
      <c r="AH23" s="351">
        <v>0</v>
      </c>
      <c r="AI23" s="351">
        <v>0</v>
      </c>
      <c r="AJ23" s="351">
        <v>0</v>
      </c>
      <c r="AK23" s="351">
        <v>0</v>
      </c>
      <c r="AL23" s="351">
        <v>0</v>
      </c>
      <c r="AM23" s="351">
        <v>0</v>
      </c>
      <c r="AN23" s="351">
        <v>0</v>
      </c>
      <c r="AO23" s="351">
        <v>0</v>
      </c>
      <c r="AP23" s="351">
        <v>0</v>
      </c>
      <c r="AQ23" s="351">
        <v>0</v>
      </c>
      <c r="AR23" s="351">
        <v>0</v>
      </c>
      <c r="AS23" s="351">
        <v>0</v>
      </c>
      <c r="AT23" s="351">
        <v>0</v>
      </c>
      <c r="AU23" s="351">
        <v>0</v>
      </c>
      <c r="AV23" s="351">
        <v>0</v>
      </c>
      <c r="AW23" s="351">
        <v>0</v>
      </c>
      <c r="AX23" s="351">
        <v>0</v>
      </c>
      <c r="AY23" s="351">
        <v>0</v>
      </c>
      <c r="AZ23" s="351">
        <v>0</v>
      </c>
      <c r="BA23" s="351">
        <v>0</v>
      </c>
      <c r="BB23" s="351">
        <v>0</v>
      </c>
      <c r="BC23" s="351">
        <v>0</v>
      </c>
      <c r="BD23" s="351">
        <v>0</v>
      </c>
      <c r="BE23" s="351">
        <v>0</v>
      </c>
      <c r="BF23" s="351">
        <v>0</v>
      </c>
      <c r="BG23" s="351">
        <v>0</v>
      </c>
      <c r="BH23" s="351">
        <v>0</v>
      </c>
      <c r="BI23" s="351">
        <v>0</v>
      </c>
      <c r="BJ23" s="351">
        <v>0</v>
      </c>
      <c r="BK23" s="351">
        <v>0</v>
      </c>
      <c r="BL23" s="351">
        <v>0</v>
      </c>
      <c r="BM23" s="351">
        <v>0</v>
      </c>
      <c r="BN23" s="351">
        <v>0</v>
      </c>
      <c r="BO23" s="351">
        <v>0</v>
      </c>
      <c r="BP23" s="351">
        <v>0</v>
      </c>
      <c r="BQ23" s="351">
        <v>0</v>
      </c>
      <c r="BR23" s="351">
        <v>0</v>
      </c>
      <c r="BS23" s="351">
        <v>0</v>
      </c>
      <c r="BT23" s="351">
        <v>0</v>
      </c>
      <c r="BU23" s="351">
        <v>0</v>
      </c>
      <c r="BV23" s="351">
        <v>0</v>
      </c>
      <c r="BW23" s="351">
        <v>0</v>
      </c>
      <c r="BX23" s="351">
        <v>0</v>
      </c>
      <c r="BY23" s="351">
        <v>0</v>
      </c>
      <c r="BZ23" s="351">
        <v>0</v>
      </c>
      <c r="CA23" s="351">
        <v>0</v>
      </c>
      <c r="CB23" s="351">
        <v>0</v>
      </c>
      <c r="CC23" s="351">
        <v>0</v>
      </c>
      <c r="CD23" s="351">
        <v>0</v>
      </c>
      <c r="CE23" s="351">
        <v>0</v>
      </c>
      <c r="CF23" s="351">
        <v>0</v>
      </c>
      <c r="CG23" s="351">
        <v>0</v>
      </c>
      <c r="CH23" s="351">
        <v>0</v>
      </c>
      <c r="CI23" s="351">
        <v>0</v>
      </c>
      <c r="CJ23" s="351">
        <v>0</v>
      </c>
      <c r="CK23" s="351">
        <v>0</v>
      </c>
      <c r="CL23" s="351">
        <v>0</v>
      </c>
      <c r="CM23" s="351">
        <v>0</v>
      </c>
      <c r="CN23" s="351">
        <v>0</v>
      </c>
      <c r="CO23" s="351">
        <v>0</v>
      </c>
      <c r="CP23" s="351">
        <v>0</v>
      </c>
      <c r="CQ23" s="351">
        <v>0</v>
      </c>
      <c r="CR23" s="351">
        <v>0</v>
      </c>
      <c r="CS23" s="351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139.35165367480482</v>
      </c>
      <c r="EV23" s="351">
        <v>136.06638336540149</v>
      </c>
      <c r="EW23" s="351">
        <v>139.59731722452156</v>
      </c>
      <c r="EX23" s="351">
        <v>122.51448639553844</v>
      </c>
      <c r="EY23" s="351">
        <v>125.182612196167</v>
      </c>
      <c r="EZ23" s="351">
        <v>111.26047365085276</v>
      </c>
      <c r="FA23" s="351">
        <v>104.73442138300645</v>
      </c>
      <c r="FB23" s="351">
        <v>116.67798483390631</v>
      </c>
      <c r="FC23" s="351">
        <v>117.97029049815356</v>
      </c>
      <c r="FD23" s="351">
        <v>130.58444794664447</v>
      </c>
      <c r="FE23" s="351">
        <v>126.06611839818996</v>
      </c>
      <c r="FF23" s="351">
        <v>136.77358797066566</v>
      </c>
      <c r="FG23" s="351">
        <v>136.73623926272461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0"/>
      <c r="FR23" s="351">
        <v>0</v>
      </c>
      <c r="FS23" s="351">
        <v>0</v>
      </c>
      <c r="FT23" s="351">
        <v>0</v>
      </c>
      <c r="FU23" s="351">
        <v>0</v>
      </c>
      <c r="FV23" s="351">
        <v>0</v>
      </c>
      <c r="FW23" s="351">
        <v>0</v>
      </c>
      <c r="FX23" s="351">
        <v>0</v>
      </c>
      <c r="FY23" s="351">
        <v>0</v>
      </c>
      <c r="FZ23" s="351">
        <v>0</v>
      </c>
      <c r="GA23" s="351">
        <v>0</v>
      </c>
      <c r="GB23" s="351">
        <v>0</v>
      </c>
      <c r="GC23" s="351">
        <v>662.7124528564334</v>
      </c>
      <c r="GD23" s="351">
        <v>980.80356394414366</v>
      </c>
      <c r="GE23" s="351">
        <v>0</v>
      </c>
    </row>
    <row r="24" spans="1:206" s="347" customFormat="1" ht="13.8" hidden="1" x14ac:dyDescent="0.3">
      <c r="A24" s="17"/>
      <c r="B24" s="21" t="s">
        <v>112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351"/>
      <c r="L24" s="351">
        <v>39.008018999999997</v>
      </c>
      <c r="M24" s="351">
        <v>34.142528382786914</v>
      </c>
      <c r="N24" s="351">
        <v>37.027974549229697</v>
      </c>
      <c r="O24" s="351">
        <v>38.745919611362758</v>
      </c>
      <c r="P24" s="351">
        <v>39.501930604763409</v>
      </c>
      <c r="Q24" s="351">
        <v>40.901440398873397</v>
      </c>
      <c r="R24" s="351">
        <v>44.4365317463539</v>
      </c>
      <c r="S24" s="351">
        <v>44.202030762908997</v>
      </c>
      <c r="T24" s="351">
        <v>42.303330864408885</v>
      </c>
      <c r="U24" s="351">
        <v>45.268157743457429</v>
      </c>
      <c r="V24" s="351">
        <v>40.442903562572994</v>
      </c>
      <c r="W24" s="351">
        <v>42.576847702762514</v>
      </c>
      <c r="X24" s="351">
        <v>39.127106807150795</v>
      </c>
      <c r="Y24" s="351">
        <v>36.461089127698678</v>
      </c>
      <c r="Z24" s="351">
        <v>41.251856498574753</v>
      </c>
      <c r="AA24" s="351">
        <v>41.015001377272839</v>
      </c>
      <c r="AB24" s="351">
        <v>27.92078897974001</v>
      </c>
      <c r="AC24" s="351">
        <v>114.96636628001929</v>
      </c>
      <c r="AD24" s="351">
        <v>122.27608193978155</v>
      </c>
      <c r="AE24" s="351">
        <v>128.24335060893773</v>
      </c>
      <c r="AF24" s="351">
        <v>77.448116095279673</v>
      </c>
      <c r="AG24" s="351">
        <v>90.254405006221106</v>
      </c>
      <c r="AH24" s="351">
        <v>119.58719874163195</v>
      </c>
      <c r="AI24" s="351">
        <v>78.719632761580982</v>
      </c>
      <c r="AJ24" s="351">
        <v>94.00614570793978</v>
      </c>
      <c r="AK24" s="351">
        <v>69.757913788969574</v>
      </c>
      <c r="AL24" s="351">
        <v>70.618053114120542</v>
      </c>
      <c r="AM24" s="351">
        <v>55.82472927467952</v>
      </c>
      <c r="AN24" s="351">
        <v>67.867728823390081</v>
      </c>
      <c r="AO24" s="351">
        <v>134.24901042306007</v>
      </c>
      <c r="AP24" s="351">
        <v>119.42543452648</v>
      </c>
      <c r="AQ24" s="351">
        <v>155.21256177254011</v>
      </c>
      <c r="AR24" s="351">
        <v>139.61119073980998</v>
      </c>
      <c r="AS24" s="351">
        <v>145.11623074679986</v>
      </c>
      <c r="AT24" s="351">
        <v>110.32903586753004</v>
      </c>
      <c r="AU24" s="351">
        <v>79.875432182916654</v>
      </c>
      <c r="AV24" s="351">
        <v>65.924947979363282</v>
      </c>
      <c r="AW24" s="351">
        <v>68.685750361477261</v>
      </c>
      <c r="AX24" s="351">
        <v>75.370579528290421</v>
      </c>
      <c r="AY24" s="351">
        <v>133.91283981823037</v>
      </c>
      <c r="AZ24" s="351">
        <v>186.5818901163384</v>
      </c>
      <c r="BA24" s="351">
        <v>103.1660921050692</v>
      </c>
      <c r="BB24" s="351">
        <v>88.743973664177503</v>
      </c>
      <c r="BC24" s="351">
        <v>108.095563364984</v>
      </c>
      <c r="BD24" s="351">
        <v>119.65549164549724</v>
      </c>
      <c r="BE24" s="351">
        <v>123.66887158203625</v>
      </c>
      <c r="BF24" s="351">
        <v>144.11597700348898</v>
      </c>
      <c r="BG24" s="351">
        <v>136.03335403017715</v>
      </c>
      <c r="BH24" s="351">
        <v>0</v>
      </c>
      <c r="BI24" s="351">
        <v>0</v>
      </c>
      <c r="BJ24" s="351">
        <v>0</v>
      </c>
      <c r="BK24" s="351">
        <v>0</v>
      </c>
      <c r="BL24" s="351">
        <v>0</v>
      </c>
      <c r="BM24" s="351">
        <v>0</v>
      </c>
      <c r="BN24" s="351">
        <v>0</v>
      </c>
      <c r="BO24" s="351">
        <v>0</v>
      </c>
      <c r="BP24" s="351">
        <v>0</v>
      </c>
      <c r="BQ24" s="351">
        <v>0</v>
      </c>
      <c r="BR24" s="351">
        <v>0</v>
      </c>
      <c r="BS24" s="351">
        <v>0</v>
      </c>
      <c r="BT24" s="351">
        <v>0</v>
      </c>
      <c r="BU24" s="351">
        <v>0</v>
      </c>
      <c r="BV24" s="351">
        <v>0</v>
      </c>
      <c r="BW24" s="351">
        <v>0</v>
      </c>
      <c r="BX24" s="351">
        <v>0</v>
      </c>
      <c r="BY24" s="351">
        <v>0</v>
      </c>
      <c r="BZ24" s="351">
        <v>0</v>
      </c>
      <c r="CA24" s="351">
        <v>0</v>
      </c>
      <c r="CB24" s="351">
        <v>0</v>
      </c>
      <c r="CC24" s="351">
        <v>0</v>
      </c>
      <c r="CD24" s="351">
        <v>0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0</v>
      </c>
      <c r="CW24" s="351">
        <v>0</v>
      </c>
      <c r="CX24" s="351">
        <v>0</v>
      </c>
      <c r="CY24" s="351">
        <v>0</v>
      </c>
      <c r="CZ24" s="351">
        <v>0</v>
      </c>
      <c r="DA24" s="351">
        <v>0</v>
      </c>
      <c r="DB24" s="351">
        <v>0</v>
      </c>
      <c r="DC24" s="351">
        <v>0</v>
      </c>
      <c r="DD24" s="351">
        <v>0</v>
      </c>
      <c r="DE24" s="351">
        <v>0</v>
      </c>
      <c r="DF24" s="351">
        <v>0</v>
      </c>
      <c r="DG24" s="351">
        <v>0</v>
      </c>
      <c r="DH24" s="351">
        <v>0</v>
      </c>
      <c r="DI24" s="351">
        <v>0</v>
      </c>
      <c r="DJ24" s="351">
        <v>0</v>
      </c>
      <c r="DK24" s="351">
        <v>0</v>
      </c>
      <c r="DL24" s="351">
        <v>0</v>
      </c>
      <c r="DM24" s="351">
        <v>0</v>
      </c>
      <c r="DN24" s="351">
        <v>0</v>
      </c>
      <c r="DO24" s="351">
        <v>0</v>
      </c>
      <c r="DP24" s="351">
        <v>0</v>
      </c>
      <c r="DQ24" s="351">
        <v>0</v>
      </c>
      <c r="DR24" s="351">
        <v>0</v>
      </c>
      <c r="DS24" s="351">
        <v>0</v>
      </c>
      <c r="DT24" s="351">
        <v>0</v>
      </c>
      <c r="DU24" s="351">
        <v>0</v>
      </c>
      <c r="DV24" s="351">
        <v>0</v>
      </c>
      <c r="DW24" s="351">
        <v>0</v>
      </c>
      <c r="DX24" s="351">
        <v>0</v>
      </c>
      <c r="DY24" s="351">
        <v>0</v>
      </c>
      <c r="DZ24" s="351">
        <v>0</v>
      </c>
      <c r="EA24" s="351">
        <v>0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0</v>
      </c>
      <c r="EJ24" s="351">
        <v>0</v>
      </c>
      <c r="EK24" s="351">
        <v>0</v>
      </c>
      <c r="EL24" s="351">
        <v>0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0"/>
      <c r="FR24" s="351">
        <v>488.55761492948091</v>
      </c>
      <c r="FS24" s="351">
        <v>917.27099422388937</v>
      </c>
      <c r="FT24" s="351">
        <v>1241.8934669682365</v>
      </c>
      <c r="FU24" s="351">
        <v>1353.9553311991301</v>
      </c>
      <c r="FV24" s="351">
        <v>0</v>
      </c>
      <c r="FW24" s="351">
        <v>0</v>
      </c>
      <c r="FX24" s="351">
        <v>0</v>
      </c>
      <c r="FY24" s="351">
        <v>0</v>
      </c>
      <c r="FZ24" s="351">
        <v>0</v>
      </c>
      <c r="GA24" s="351">
        <v>0</v>
      </c>
      <c r="GB24" s="351">
        <v>0</v>
      </c>
      <c r="GC24" s="351">
        <v>0</v>
      </c>
      <c r="GD24" s="351">
        <v>0</v>
      </c>
      <c r="GE24" s="351">
        <v>0</v>
      </c>
    </row>
    <row r="25" spans="1:206" s="3" customFormat="1" ht="13.8" hidden="1" x14ac:dyDescent="0.3">
      <c r="A25" s="17"/>
      <c r="B25" s="21" t="s">
        <v>294</v>
      </c>
      <c r="C25" s="351">
        <v>0</v>
      </c>
      <c r="D25" s="351">
        <v>0</v>
      </c>
      <c r="E25" s="351">
        <v>0</v>
      </c>
      <c r="F25" s="348">
        <v>0</v>
      </c>
      <c r="G25" s="310"/>
      <c r="H25" s="351">
        <v>0</v>
      </c>
      <c r="I25" s="351">
        <v>0</v>
      </c>
      <c r="J25" s="348">
        <v>0</v>
      </c>
      <c r="K25" s="22"/>
      <c r="L25" s="351">
        <v>43.061570388153079</v>
      </c>
      <c r="M25" s="351">
        <v>41.786898999999998</v>
      </c>
      <c r="N25" s="351">
        <v>35.540671836227396</v>
      </c>
      <c r="O25" s="351">
        <v>41.224669999999996</v>
      </c>
      <c r="P25" s="351">
        <v>42.5659925</v>
      </c>
      <c r="Q25" s="351">
        <v>39.793814682347936</v>
      </c>
      <c r="R25" s="351">
        <v>13.327879999999999</v>
      </c>
      <c r="S25" s="351">
        <v>5.7296800000000001</v>
      </c>
      <c r="T25" s="351">
        <v>38.492830999999995</v>
      </c>
      <c r="U25" s="351">
        <v>38.377279999999999</v>
      </c>
      <c r="V25" s="351">
        <v>35.852339999999998</v>
      </c>
      <c r="W25" s="351">
        <v>40.362597000000001</v>
      </c>
      <c r="X25" s="351">
        <v>35.217059999999996</v>
      </c>
      <c r="Y25" s="351">
        <v>24.228173212453722</v>
      </c>
      <c r="Z25" s="351">
        <v>18.740342570699333</v>
      </c>
      <c r="AA25" s="351">
        <v>29.573397184487433</v>
      </c>
      <c r="AB25" s="351">
        <v>39.317017225503925</v>
      </c>
      <c r="AC25" s="351">
        <v>37.528751415729523</v>
      </c>
      <c r="AD25" s="351">
        <v>41.100160848617556</v>
      </c>
      <c r="AE25" s="351">
        <v>37.721076000000004</v>
      </c>
      <c r="AF25" s="351">
        <v>36.516079339401564</v>
      </c>
      <c r="AG25" s="351">
        <v>37.879545412497365</v>
      </c>
      <c r="AH25" s="351">
        <v>40.295318205265069</v>
      </c>
      <c r="AI25" s="351">
        <v>44.23461237890622</v>
      </c>
      <c r="AJ25" s="351">
        <v>0</v>
      </c>
      <c r="AK25" s="351">
        <v>0</v>
      </c>
      <c r="AL25" s="351">
        <v>0</v>
      </c>
      <c r="AM25" s="351">
        <v>0</v>
      </c>
      <c r="AN25" s="351">
        <v>0</v>
      </c>
      <c r="AO25" s="351">
        <v>0</v>
      </c>
      <c r="AP25" s="351">
        <v>0</v>
      </c>
      <c r="AQ25" s="351">
        <v>0</v>
      </c>
      <c r="AR25" s="351">
        <v>0</v>
      </c>
      <c r="AS25" s="351">
        <v>0</v>
      </c>
      <c r="AT25" s="351">
        <v>0</v>
      </c>
      <c r="AU25" s="351">
        <v>0</v>
      </c>
      <c r="AV25" s="351">
        <v>0</v>
      </c>
      <c r="AW25" s="351">
        <v>0</v>
      </c>
      <c r="AX25" s="351">
        <v>0</v>
      </c>
      <c r="AY25" s="351">
        <v>0</v>
      </c>
      <c r="AZ25" s="351">
        <v>0</v>
      </c>
      <c r="BA25" s="351">
        <v>0</v>
      </c>
      <c r="BB25" s="351">
        <v>0</v>
      </c>
      <c r="BC25" s="351">
        <v>0</v>
      </c>
      <c r="BD25" s="351">
        <v>0</v>
      </c>
      <c r="BE25" s="351">
        <v>0</v>
      </c>
      <c r="BF25" s="351">
        <v>0</v>
      </c>
      <c r="BG25" s="351">
        <v>0</v>
      </c>
      <c r="BH25" s="351">
        <v>0</v>
      </c>
      <c r="BI25" s="351">
        <v>0</v>
      </c>
      <c r="BJ25" s="351">
        <v>0</v>
      </c>
      <c r="BK25" s="351">
        <v>0</v>
      </c>
      <c r="BL25" s="351">
        <v>0</v>
      </c>
      <c r="BM25" s="351">
        <v>0</v>
      </c>
      <c r="BN25" s="351">
        <v>0</v>
      </c>
      <c r="BO25" s="351">
        <v>0</v>
      </c>
      <c r="BP25" s="351">
        <v>0</v>
      </c>
      <c r="BQ25" s="351">
        <v>0</v>
      </c>
      <c r="BR25" s="351">
        <v>0</v>
      </c>
      <c r="BS25" s="351">
        <v>0</v>
      </c>
      <c r="BT25" s="351">
        <v>0</v>
      </c>
      <c r="BU25" s="351">
        <v>0</v>
      </c>
      <c r="BV25" s="351">
        <v>0</v>
      </c>
      <c r="BW25" s="351">
        <v>0</v>
      </c>
      <c r="BX25" s="351">
        <v>0</v>
      </c>
      <c r="BY25" s="351">
        <v>0</v>
      </c>
      <c r="BZ25" s="351">
        <v>0</v>
      </c>
      <c r="CA25" s="351">
        <v>0</v>
      </c>
      <c r="CB25" s="351">
        <v>0</v>
      </c>
      <c r="CC25" s="351">
        <v>0</v>
      </c>
      <c r="CD25" s="351">
        <v>0</v>
      </c>
      <c r="CE25" s="351">
        <v>0</v>
      </c>
      <c r="CF25" s="351">
        <v>0</v>
      </c>
      <c r="CG25" s="351">
        <v>0</v>
      </c>
      <c r="CH25" s="351">
        <v>0</v>
      </c>
      <c r="CI25" s="351">
        <v>0</v>
      </c>
      <c r="CJ25" s="351">
        <v>0</v>
      </c>
      <c r="CK25" s="351">
        <v>0</v>
      </c>
      <c r="CL25" s="351">
        <v>0</v>
      </c>
      <c r="CM25" s="351">
        <v>0</v>
      </c>
      <c r="CN25" s="351">
        <v>0</v>
      </c>
      <c r="CO25" s="351">
        <v>0</v>
      </c>
      <c r="CP25" s="351">
        <v>0</v>
      </c>
      <c r="CQ25" s="351">
        <v>0</v>
      </c>
      <c r="CR25" s="351">
        <v>0</v>
      </c>
      <c r="CS25" s="351">
        <v>0</v>
      </c>
      <c r="CT25" s="351">
        <v>0</v>
      </c>
      <c r="CU25" s="351">
        <v>0</v>
      </c>
      <c r="CV25" s="351">
        <v>0</v>
      </c>
      <c r="CW25" s="351">
        <v>0</v>
      </c>
      <c r="CX25" s="351">
        <v>0</v>
      </c>
      <c r="CY25" s="351">
        <v>0</v>
      </c>
      <c r="CZ25" s="351">
        <v>0</v>
      </c>
      <c r="DA25" s="351">
        <v>0</v>
      </c>
      <c r="DB25" s="351">
        <v>0</v>
      </c>
      <c r="DC25" s="351">
        <v>0</v>
      </c>
      <c r="DD25" s="351">
        <v>0</v>
      </c>
      <c r="DE25" s="351">
        <v>0</v>
      </c>
      <c r="DF25" s="351">
        <v>0</v>
      </c>
      <c r="DG25" s="351">
        <v>0</v>
      </c>
      <c r="DH25" s="351">
        <v>0</v>
      </c>
      <c r="DI25" s="351">
        <v>0</v>
      </c>
      <c r="DJ25" s="351">
        <v>0</v>
      </c>
      <c r="DK25" s="351">
        <v>0</v>
      </c>
      <c r="DL25" s="351">
        <v>0</v>
      </c>
      <c r="DM25" s="351">
        <v>0</v>
      </c>
      <c r="DN25" s="351">
        <v>0</v>
      </c>
      <c r="DO25" s="351">
        <v>0</v>
      </c>
      <c r="DP25" s="351">
        <v>0</v>
      </c>
      <c r="DQ25" s="351">
        <v>0</v>
      </c>
      <c r="DR25" s="351">
        <v>0</v>
      </c>
      <c r="DS25" s="351">
        <v>0</v>
      </c>
      <c r="DT25" s="351">
        <v>0</v>
      </c>
      <c r="DU25" s="351">
        <v>0</v>
      </c>
      <c r="DV25" s="351">
        <v>0</v>
      </c>
      <c r="DW25" s="351">
        <v>0</v>
      </c>
      <c r="DX25" s="351">
        <v>0</v>
      </c>
      <c r="DY25" s="351">
        <v>0</v>
      </c>
      <c r="DZ25" s="351">
        <v>0</v>
      </c>
      <c r="EA25" s="351">
        <v>0</v>
      </c>
      <c r="EB25" s="351">
        <v>0</v>
      </c>
      <c r="EC25" s="351">
        <v>0</v>
      </c>
      <c r="ED25" s="351">
        <v>0</v>
      </c>
      <c r="EE25" s="351">
        <v>0</v>
      </c>
      <c r="EF25" s="351">
        <v>0</v>
      </c>
      <c r="EG25" s="351">
        <v>0</v>
      </c>
      <c r="EH25" s="351">
        <v>0</v>
      </c>
      <c r="EI25" s="351">
        <v>0</v>
      </c>
      <c r="EJ25" s="351">
        <v>0</v>
      </c>
      <c r="EK25" s="351">
        <v>0</v>
      </c>
      <c r="EL25" s="351">
        <v>0</v>
      </c>
      <c r="EM25" s="351">
        <v>0</v>
      </c>
      <c r="EN25" s="351">
        <v>0</v>
      </c>
      <c r="EO25" s="351">
        <v>0</v>
      </c>
      <c r="EP25" s="351">
        <v>0</v>
      </c>
      <c r="EQ25" s="351">
        <v>0</v>
      </c>
      <c r="ER25" s="351">
        <v>0</v>
      </c>
      <c r="ES25" s="351">
        <v>0</v>
      </c>
      <c r="ET25" s="351">
        <v>0</v>
      </c>
      <c r="EU25" s="351">
        <v>0</v>
      </c>
      <c r="EV25" s="351">
        <v>0</v>
      </c>
      <c r="EW25" s="351">
        <v>0</v>
      </c>
      <c r="EX25" s="351">
        <v>0</v>
      </c>
      <c r="EY25" s="351">
        <v>0</v>
      </c>
      <c r="EZ25" s="351">
        <v>0</v>
      </c>
      <c r="FA25" s="351">
        <v>0</v>
      </c>
      <c r="FB25" s="351">
        <v>0</v>
      </c>
      <c r="FC25" s="351">
        <v>0</v>
      </c>
      <c r="FD25" s="351">
        <v>0</v>
      </c>
      <c r="FE25" s="351">
        <v>0</v>
      </c>
      <c r="FF25" s="351">
        <v>0</v>
      </c>
      <c r="FG25" s="351">
        <v>0</v>
      </c>
      <c r="FH25" s="351">
        <v>0</v>
      </c>
      <c r="FI25" s="351">
        <v>0</v>
      </c>
      <c r="FJ25" s="351">
        <v>0</v>
      </c>
      <c r="FK25" s="351">
        <v>0</v>
      </c>
      <c r="FL25" s="351">
        <v>0</v>
      </c>
      <c r="FM25" s="351">
        <v>0</v>
      </c>
      <c r="FN25" s="351">
        <v>0</v>
      </c>
      <c r="FO25" s="351">
        <v>0</v>
      </c>
      <c r="FP25" s="351">
        <v>0</v>
      </c>
      <c r="FQ25" s="350"/>
      <c r="FR25" s="351">
        <v>416.11622640672834</v>
      </c>
      <c r="FS25" s="351">
        <v>422.35153379356166</v>
      </c>
      <c r="FT25" s="351">
        <v>0</v>
      </c>
      <c r="FU25" s="351">
        <v>0</v>
      </c>
      <c r="FV25" s="351">
        <v>0</v>
      </c>
      <c r="FW25" s="351">
        <v>0</v>
      </c>
      <c r="FX25" s="351">
        <v>0</v>
      </c>
      <c r="FY25" s="351">
        <v>0</v>
      </c>
      <c r="FZ25" s="351">
        <v>0</v>
      </c>
      <c r="GA25" s="351">
        <v>0</v>
      </c>
      <c r="GB25" s="351">
        <v>0</v>
      </c>
      <c r="GC25" s="351">
        <v>0</v>
      </c>
      <c r="GD25" s="351">
        <v>0</v>
      </c>
      <c r="GE25" s="351">
        <v>0</v>
      </c>
      <c r="GF25" s="347"/>
      <c r="GG25" s="347"/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</row>
    <row r="26" spans="1:206" s="3" customFormat="1" ht="13.8" hidden="1" x14ac:dyDescent="0.3">
      <c r="A26" s="17"/>
      <c r="B26" s="21" t="s">
        <v>295</v>
      </c>
      <c r="C26" s="351">
        <v>0</v>
      </c>
      <c r="D26" s="351">
        <v>0</v>
      </c>
      <c r="E26" s="351">
        <v>0</v>
      </c>
      <c r="F26" s="348">
        <v>0</v>
      </c>
      <c r="G26" s="310"/>
      <c r="H26" s="351">
        <v>0</v>
      </c>
      <c r="I26" s="351">
        <v>0</v>
      </c>
      <c r="J26" s="348">
        <v>0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0.74760999999999866</v>
      </c>
      <c r="Y26" s="351">
        <v>0.5778600000000006</v>
      </c>
      <c r="Z26" s="351">
        <v>0.62036000000000058</v>
      </c>
      <c r="AA26" s="351">
        <v>0.67542000000000002</v>
      </c>
      <c r="AB26" s="351">
        <v>0.68500000000000005</v>
      </c>
      <c r="AC26" s="351">
        <v>0.60799999999999998</v>
      </c>
      <c r="AD26" s="351">
        <v>0.622</v>
      </c>
      <c r="AE26" s="351">
        <v>0.61499999999999999</v>
      </c>
      <c r="AF26" s="351">
        <v>0.55900000000000005</v>
      </c>
      <c r="AG26" s="351">
        <v>0.64700000000000002</v>
      </c>
      <c r="AH26" s="351">
        <v>0.63428700000000005</v>
      </c>
      <c r="AI26" s="351">
        <v>0.72729999999999995</v>
      </c>
      <c r="AJ26" s="351">
        <v>0.65100000000000002</v>
      </c>
      <c r="AK26" s="351">
        <v>0.58320000000000005</v>
      </c>
      <c r="AL26" s="351">
        <v>0.62550000000000028</v>
      </c>
      <c r="AM26" s="351">
        <v>0.56139999999999968</v>
      </c>
      <c r="AN26" s="351">
        <v>0.57199999999999995</v>
      </c>
      <c r="AO26" s="351">
        <v>0.57710000000000039</v>
      </c>
      <c r="AP26" s="351">
        <v>0.65930000000000022</v>
      </c>
      <c r="AQ26" s="351">
        <v>0.66839999999999966</v>
      </c>
      <c r="AR26" s="351">
        <v>0.63839999999999963</v>
      </c>
      <c r="AS26" s="351">
        <v>0.78620000000000068</v>
      </c>
      <c r="AT26" s="351">
        <v>0.73240000000000005</v>
      </c>
      <c r="AU26" s="351">
        <v>0.76637441100000059</v>
      </c>
      <c r="AV26" s="351">
        <v>0.7776000000000004</v>
      </c>
      <c r="AW26" s="351">
        <v>0.63639999999999963</v>
      </c>
      <c r="AX26" s="351">
        <v>0.82740152</v>
      </c>
      <c r="AY26" s="351">
        <v>0.76594306300000004</v>
      </c>
      <c r="AZ26" s="351">
        <v>0.85762424999999998</v>
      </c>
      <c r="BA26" s="351">
        <v>0.75838424999999998</v>
      </c>
      <c r="BB26" s="351">
        <v>0.74612875000000001</v>
      </c>
      <c r="BC26" s="351">
        <v>0.84064349999999999</v>
      </c>
      <c r="BD26" s="351">
        <v>0.80761899999999998</v>
      </c>
      <c r="BE26" s="351">
        <v>0.90454100000000004</v>
      </c>
      <c r="BF26" s="351">
        <v>0.83228899999999995</v>
      </c>
      <c r="BG26" s="351">
        <v>0.86804550000000003</v>
      </c>
      <c r="BH26" s="351">
        <v>0.85771200000000003</v>
      </c>
      <c r="BI26" s="351">
        <v>0.747309</v>
      </c>
      <c r="BJ26" s="351">
        <v>0.80638100000000001</v>
      </c>
      <c r="BK26" s="351">
        <v>0.66336600000000001</v>
      </c>
      <c r="BL26" s="351">
        <v>0.70715499999999998</v>
      </c>
      <c r="BM26" s="351">
        <v>0.74778699999999998</v>
      </c>
      <c r="BN26" s="351">
        <v>0.63596600000000003</v>
      </c>
      <c r="BO26" s="351">
        <v>0.75376600000000005</v>
      </c>
      <c r="BP26" s="351">
        <v>0.82966399999999996</v>
      </c>
      <c r="BQ26" s="351">
        <v>0.85122900000000001</v>
      </c>
      <c r="BR26" s="351">
        <v>0.85214199999999996</v>
      </c>
      <c r="BS26" s="351">
        <v>0.76961999999999997</v>
      </c>
      <c r="BT26" s="351">
        <v>0.60204800000000003</v>
      </c>
      <c r="BU26" s="351">
        <v>0.73936400000000002</v>
      </c>
      <c r="BV26" s="351">
        <v>0.72346600000000005</v>
      </c>
      <c r="BW26" s="351">
        <v>0.72346600000000005</v>
      </c>
      <c r="BX26" s="351">
        <v>0.79037309999999772</v>
      </c>
      <c r="BY26" s="351">
        <v>0.78987931299999992</v>
      </c>
      <c r="BZ26" s="351">
        <v>0.77964087500000001</v>
      </c>
      <c r="CA26" s="351">
        <v>0.79037309999999772</v>
      </c>
      <c r="CB26" s="351">
        <v>0.71069150000000003</v>
      </c>
      <c r="CC26" s="351">
        <v>0.61920462499999995</v>
      </c>
      <c r="CD26" s="351">
        <v>0.71043485200000001</v>
      </c>
      <c r="CE26" s="351">
        <v>0.72964341499999985</v>
      </c>
      <c r="CF26" s="351">
        <v>0.80371800000000004</v>
      </c>
      <c r="CG26" s="351">
        <v>0.35568300000000003</v>
      </c>
      <c r="CH26" s="351">
        <v>9.7174911999999992E-3</v>
      </c>
      <c r="CI26" s="351">
        <v>0.50039900000000004</v>
      </c>
      <c r="CJ26" s="351">
        <v>0.50039900000000004</v>
      </c>
      <c r="CK26" s="351">
        <v>0.63306649999999998</v>
      </c>
      <c r="CL26" s="351">
        <v>0.67495301974800004</v>
      </c>
      <c r="CM26" s="351">
        <v>0.58379643400000036</v>
      </c>
      <c r="CN26" s="351">
        <v>0.71013265000000003</v>
      </c>
      <c r="CO26" s="351">
        <v>0.84521472740500003</v>
      </c>
      <c r="CP26" s="351">
        <v>0.84521472740500003</v>
      </c>
      <c r="CQ26" s="351">
        <v>0.90927102999999998</v>
      </c>
      <c r="CR26" s="351">
        <v>0.84453301999999997</v>
      </c>
      <c r="CS26" s="351">
        <v>0.72184873100000002</v>
      </c>
      <c r="CT26" s="351">
        <v>0.76946125799999998</v>
      </c>
      <c r="CU26" s="351">
        <v>0.74724445100000103</v>
      </c>
      <c r="CV26" s="351">
        <v>0.855704624999999</v>
      </c>
      <c r="CW26" s="351">
        <v>0.78068887499999928</v>
      </c>
      <c r="CX26" s="351">
        <v>0.86038702800000089</v>
      </c>
      <c r="CY26" s="351">
        <v>0.88072307999999999</v>
      </c>
      <c r="CZ26" s="351">
        <v>0.91399328999999918</v>
      </c>
      <c r="DA26" s="351">
        <v>0.85817090500000104</v>
      </c>
      <c r="DB26" s="351">
        <v>0.68212994999999998</v>
      </c>
      <c r="DC26" s="351">
        <v>0.60676763300000058</v>
      </c>
      <c r="DD26" s="351">
        <v>0</v>
      </c>
      <c r="DE26" s="351">
        <v>0</v>
      </c>
      <c r="DF26" s="351">
        <v>0</v>
      </c>
      <c r="DG26" s="351">
        <v>0</v>
      </c>
      <c r="DH26" s="351">
        <v>0</v>
      </c>
      <c r="DI26" s="351">
        <v>0</v>
      </c>
      <c r="DJ26" s="351">
        <v>0</v>
      </c>
      <c r="DK26" s="351">
        <v>0</v>
      </c>
      <c r="DL26" s="351">
        <v>0</v>
      </c>
      <c r="DM26" s="351">
        <v>0</v>
      </c>
      <c r="DN26" s="351">
        <v>0</v>
      </c>
      <c r="DO26" s="351">
        <v>0</v>
      </c>
      <c r="DP26" s="351">
        <v>0</v>
      </c>
      <c r="DQ26" s="351">
        <v>0</v>
      </c>
      <c r="DR26" s="351">
        <v>0</v>
      </c>
      <c r="DS26" s="351">
        <v>0</v>
      </c>
      <c r="DT26" s="351">
        <v>0</v>
      </c>
      <c r="DU26" s="351">
        <v>0</v>
      </c>
      <c r="DV26" s="351">
        <v>0</v>
      </c>
      <c r="DW26" s="351">
        <v>0</v>
      </c>
      <c r="DX26" s="351">
        <v>0</v>
      </c>
      <c r="DY26" s="351">
        <v>0</v>
      </c>
      <c r="DZ26" s="351">
        <v>0</v>
      </c>
      <c r="EA26" s="351">
        <v>0</v>
      </c>
      <c r="EB26" s="351">
        <v>0</v>
      </c>
      <c r="EC26" s="351">
        <v>0</v>
      </c>
      <c r="ED26" s="351">
        <v>0</v>
      </c>
      <c r="EE26" s="351">
        <v>0</v>
      </c>
      <c r="EF26" s="351">
        <v>0</v>
      </c>
      <c r="EG26" s="351">
        <v>0</v>
      </c>
      <c r="EH26" s="351">
        <v>0</v>
      </c>
      <c r="EI26" s="351">
        <v>0</v>
      </c>
      <c r="EJ26" s="351">
        <v>0</v>
      </c>
      <c r="EK26" s="351">
        <v>0</v>
      </c>
      <c r="EL26" s="351">
        <v>0</v>
      </c>
      <c r="EM26" s="351">
        <v>0</v>
      </c>
      <c r="EN26" s="351">
        <v>0</v>
      </c>
      <c r="EO26" s="351">
        <v>0</v>
      </c>
      <c r="EP26" s="351">
        <v>0</v>
      </c>
      <c r="EQ26" s="351">
        <v>0</v>
      </c>
      <c r="ER26" s="351">
        <v>0</v>
      </c>
      <c r="ES26" s="351">
        <v>0</v>
      </c>
      <c r="ET26" s="351">
        <v>0</v>
      </c>
      <c r="EU26" s="351">
        <v>0</v>
      </c>
      <c r="EV26" s="351">
        <v>0</v>
      </c>
      <c r="EW26" s="351">
        <v>0</v>
      </c>
      <c r="EX26" s="351">
        <v>0</v>
      </c>
      <c r="EY26" s="351">
        <v>0</v>
      </c>
      <c r="EZ26" s="351">
        <v>0</v>
      </c>
      <c r="FA26" s="351">
        <v>0</v>
      </c>
      <c r="FB26" s="351">
        <v>0</v>
      </c>
      <c r="FC26" s="351">
        <v>0</v>
      </c>
      <c r="FD26" s="351">
        <v>0</v>
      </c>
      <c r="FE26" s="351">
        <v>0</v>
      </c>
      <c r="FF26" s="351">
        <v>0</v>
      </c>
      <c r="FG26" s="351">
        <v>0</v>
      </c>
      <c r="FH26" s="351">
        <v>0</v>
      </c>
      <c r="FI26" s="351">
        <v>0</v>
      </c>
      <c r="FJ26" s="351">
        <v>0</v>
      </c>
      <c r="FK26" s="351">
        <v>0</v>
      </c>
      <c r="FL26" s="351">
        <v>0</v>
      </c>
      <c r="FM26" s="351">
        <v>0</v>
      </c>
      <c r="FN26" s="351">
        <v>0</v>
      </c>
      <c r="FO26" s="351">
        <v>0</v>
      </c>
      <c r="FP26" s="351">
        <v>0</v>
      </c>
      <c r="FQ26" s="350"/>
      <c r="FR26" s="351">
        <v>0</v>
      </c>
      <c r="FS26" s="351">
        <v>7.7188370000000006</v>
      </c>
      <c r="FT26" s="351">
        <v>7.821274411000001</v>
      </c>
      <c r="FU26" s="351">
        <v>9.6226198329999981</v>
      </c>
      <c r="FV26" s="351">
        <v>9.2220969999999998</v>
      </c>
      <c r="FW26" s="351">
        <v>8.7085847799999954</v>
      </c>
      <c r="FX26" s="351">
        <v>7.3715655797580011</v>
      </c>
      <c r="FY26" s="351">
        <v>9.5216528460000021</v>
      </c>
      <c r="FZ26" s="351">
        <v>0</v>
      </c>
      <c r="GA26" s="351">
        <v>0</v>
      </c>
      <c r="GB26" s="351">
        <v>0</v>
      </c>
      <c r="GC26" s="351">
        <v>0</v>
      </c>
      <c r="GD26" s="351">
        <v>0</v>
      </c>
      <c r="GE26" s="351">
        <v>0</v>
      </c>
      <c r="GF26" s="347"/>
      <c r="GG26" s="347"/>
      <c r="GH26" s="347"/>
      <c r="GI26" s="347"/>
      <c r="GJ26" s="347"/>
      <c r="GK26" s="347"/>
      <c r="GL26" s="347"/>
      <c r="GM26" s="347"/>
      <c r="GN26" s="347"/>
      <c r="GO26" s="347"/>
      <c r="GP26" s="347"/>
      <c r="GQ26" s="347"/>
      <c r="GR26" s="347"/>
      <c r="GS26" s="347"/>
      <c r="GT26" s="347"/>
      <c r="GU26" s="347"/>
      <c r="GV26" s="347"/>
      <c r="GW26" s="347"/>
      <c r="GX26" s="347"/>
    </row>
    <row r="27" spans="1:206" s="3" customFormat="1" ht="13.8" hidden="1" x14ac:dyDescent="0.3">
      <c r="A27" s="17"/>
      <c r="B27" s="21" t="s">
        <v>61</v>
      </c>
      <c r="C27" s="351">
        <v>0</v>
      </c>
      <c r="D27" s="351">
        <v>0</v>
      </c>
      <c r="E27" s="351">
        <v>0</v>
      </c>
      <c r="F27" s="348">
        <v>0</v>
      </c>
      <c r="G27" s="310"/>
      <c r="H27" s="351">
        <v>0</v>
      </c>
      <c r="I27" s="351">
        <v>0</v>
      </c>
      <c r="J27" s="348">
        <v>0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0.62886226415209501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27.006698169516799</v>
      </c>
      <c r="AJ27" s="351">
        <v>65.481057958628995</v>
      </c>
      <c r="AK27" s="351">
        <v>15.2575262629558</v>
      </c>
      <c r="AL27" s="351">
        <v>0</v>
      </c>
      <c r="AM27" s="351">
        <v>10.8312795844275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40.760605741518901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17.9127824727179</v>
      </c>
      <c r="BI27" s="351">
        <v>64.134621460867095</v>
      </c>
      <c r="BJ27" s="351">
        <v>54.4253097404738</v>
      </c>
      <c r="BK27" s="351">
        <v>52.733743603553201</v>
      </c>
      <c r="BL27" s="351">
        <v>26.2982092318634</v>
      </c>
      <c r="BM27" s="351">
        <v>56.498457897903485</v>
      </c>
      <c r="BN27" s="351">
        <v>87.002371594277307</v>
      </c>
      <c r="BO27" s="351">
        <v>12.067286447325557</v>
      </c>
      <c r="BP27" s="351">
        <v>79.368732852753809</v>
      </c>
      <c r="BQ27" s="351">
        <v>152.31716314433899</v>
      </c>
      <c r="BR27" s="351">
        <v>140.88361759300003</v>
      </c>
      <c r="BS27" s="351">
        <v>136.13480610094075</v>
      </c>
      <c r="BT27" s="351">
        <v>104.77292100736892</v>
      </c>
      <c r="BU27" s="351">
        <v>71.713353885584198</v>
      </c>
      <c r="BV27" s="351">
        <v>107.79785359075427</v>
      </c>
      <c r="BW27" s="351">
        <v>114.02310419540783</v>
      </c>
      <c r="BX27" s="351">
        <v>135.388617632738</v>
      </c>
      <c r="BY27" s="351">
        <v>137.19347821633747</v>
      </c>
      <c r="BZ27" s="351">
        <v>132.51215228228699</v>
      </c>
      <c r="CA27" s="351">
        <v>91.010699151858901</v>
      </c>
      <c r="CB27" s="351">
        <v>71.841459161904396</v>
      </c>
      <c r="CC27" s="351">
        <v>69.311221123799498</v>
      </c>
      <c r="CD27" s="351">
        <v>70.042657766348299</v>
      </c>
      <c r="CE27" s="351">
        <v>129.46601873412601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</v>
      </c>
      <c r="CX27" s="351">
        <v>0</v>
      </c>
      <c r="CY27" s="351">
        <v>0</v>
      </c>
      <c r="CZ27" s="351">
        <v>106.296821148384</v>
      </c>
      <c r="DA27" s="351">
        <v>22.9609945246108</v>
      </c>
      <c r="DB27" s="351">
        <v>0</v>
      </c>
      <c r="DC27" s="351">
        <v>0</v>
      </c>
      <c r="DD27" s="351">
        <v>0</v>
      </c>
      <c r="DE27" s="351">
        <v>0</v>
      </c>
      <c r="DF27" s="351">
        <v>0</v>
      </c>
      <c r="DG27" s="351">
        <v>0</v>
      </c>
      <c r="DH27" s="351">
        <v>0</v>
      </c>
      <c r="DI27" s="351">
        <v>0</v>
      </c>
      <c r="DJ27" s="351">
        <v>0</v>
      </c>
      <c r="DK27" s="351">
        <v>0</v>
      </c>
      <c r="DL27" s="351">
        <v>0</v>
      </c>
      <c r="DM27" s="351">
        <v>0</v>
      </c>
      <c r="DN27" s="351">
        <v>0</v>
      </c>
      <c r="DO27" s="351">
        <v>0</v>
      </c>
      <c r="DP27" s="351">
        <v>0</v>
      </c>
      <c r="DQ27" s="351">
        <v>0.35162915200000999</v>
      </c>
      <c r="DR27" s="351">
        <v>0.54132800300000028</v>
      </c>
      <c r="DS27" s="351">
        <v>0</v>
      </c>
      <c r="DT27" s="351">
        <v>0</v>
      </c>
      <c r="DU27" s="351">
        <v>0</v>
      </c>
      <c r="DV27" s="351">
        <v>0</v>
      </c>
      <c r="DW27" s="351">
        <v>0</v>
      </c>
      <c r="DX27" s="351">
        <v>0</v>
      </c>
      <c r="DY27" s="351">
        <v>0</v>
      </c>
      <c r="DZ27" s="351">
        <v>0</v>
      </c>
      <c r="EA27" s="351">
        <v>0</v>
      </c>
      <c r="EB27" s="351">
        <v>0</v>
      </c>
      <c r="EC27" s="351">
        <v>0</v>
      </c>
      <c r="ED27" s="351">
        <v>0</v>
      </c>
      <c r="EE27" s="351">
        <v>0</v>
      </c>
      <c r="EF27" s="351">
        <v>0</v>
      </c>
      <c r="EG27" s="351">
        <v>0</v>
      </c>
      <c r="EH27" s="351">
        <v>0</v>
      </c>
      <c r="EI27" s="351">
        <v>0</v>
      </c>
      <c r="EJ27" s="351">
        <v>0</v>
      </c>
      <c r="EK27" s="351">
        <v>0</v>
      </c>
      <c r="EL27" s="351">
        <v>0</v>
      </c>
      <c r="EM27" s="351">
        <v>0</v>
      </c>
      <c r="EN27" s="351">
        <v>0</v>
      </c>
      <c r="EO27" s="351">
        <v>0</v>
      </c>
      <c r="EP27" s="351">
        <v>0</v>
      </c>
      <c r="EQ27" s="351">
        <v>0</v>
      </c>
      <c r="ER27" s="351">
        <v>0</v>
      </c>
      <c r="ES27" s="351">
        <v>0</v>
      </c>
      <c r="ET27" s="351">
        <v>0</v>
      </c>
      <c r="EU27" s="351">
        <v>0</v>
      </c>
      <c r="EV27" s="351">
        <v>0</v>
      </c>
      <c r="EW27" s="351">
        <v>0</v>
      </c>
      <c r="EX27" s="351">
        <v>0</v>
      </c>
      <c r="EY27" s="351">
        <v>0</v>
      </c>
      <c r="EZ27" s="351">
        <v>0</v>
      </c>
      <c r="FA27" s="351">
        <v>0</v>
      </c>
      <c r="FB27" s="351">
        <v>0</v>
      </c>
      <c r="FC27" s="351">
        <v>0</v>
      </c>
      <c r="FD27" s="351">
        <v>0</v>
      </c>
      <c r="FE27" s="351">
        <v>0</v>
      </c>
      <c r="FF27" s="351">
        <v>0</v>
      </c>
      <c r="FG27" s="351">
        <v>0</v>
      </c>
      <c r="FH27" s="351">
        <v>0</v>
      </c>
      <c r="FI27" s="351">
        <v>0</v>
      </c>
      <c r="FJ27" s="351">
        <v>0</v>
      </c>
      <c r="FK27" s="351">
        <v>0</v>
      </c>
      <c r="FL27" s="351">
        <v>0</v>
      </c>
      <c r="FM27" s="351">
        <v>0</v>
      </c>
      <c r="FN27" s="351">
        <v>0</v>
      </c>
      <c r="FO27" s="351">
        <v>0</v>
      </c>
      <c r="FP27" s="351">
        <v>0</v>
      </c>
      <c r="FQ27" s="350"/>
      <c r="FR27" s="351">
        <v>0</v>
      </c>
      <c r="FS27" s="351">
        <v>27.635560433668893</v>
      </c>
      <c r="FT27" s="351">
        <v>91.569863806012307</v>
      </c>
      <c r="FU27" s="351">
        <v>40.760605741518901</v>
      </c>
      <c r="FV27" s="351">
        <v>879.77710214001536</v>
      </c>
      <c r="FW27" s="351">
        <v>1235.0735367485147</v>
      </c>
      <c r="FX27" s="351">
        <v>0</v>
      </c>
      <c r="FY27" s="351">
        <v>129.25781567299481</v>
      </c>
      <c r="FZ27" s="351">
        <v>0</v>
      </c>
      <c r="GA27" s="351">
        <v>0.89295715500001027</v>
      </c>
      <c r="GB27" s="351">
        <v>0</v>
      </c>
      <c r="GC27" s="351">
        <v>0</v>
      </c>
      <c r="GD27" s="351">
        <v>0</v>
      </c>
      <c r="GE27" s="351">
        <v>0</v>
      </c>
      <c r="GF27" s="347"/>
      <c r="GG27" s="347"/>
      <c r="GH27" s="347"/>
      <c r="GI27" s="347"/>
      <c r="GJ27" s="347"/>
      <c r="GK27" s="347"/>
      <c r="GL27" s="347"/>
      <c r="GM27" s="347"/>
      <c r="GN27" s="347"/>
      <c r="GO27" s="347"/>
      <c r="GP27" s="347"/>
      <c r="GQ27" s="347"/>
      <c r="GR27" s="347"/>
      <c r="GS27" s="347"/>
      <c r="GT27" s="347"/>
      <c r="GU27" s="347"/>
      <c r="GV27" s="347"/>
      <c r="GW27" s="347"/>
      <c r="GX27" s="347"/>
    </row>
    <row r="28" spans="1:206" s="3" customFormat="1" ht="13.8" x14ac:dyDescent="0.3">
      <c r="A28" s="17"/>
      <c r="B28" s="21"/>
      <c r="C28" s="310"/>
      <c r="D28" s="310"/>
      <c r="E28" s="310"/>
      <c r="F28" s="348"/>
      <c r="G28" s="310"/>
      <c r="H28" s="310"/>
      <c r="I28" s="310"/>
      <c r="J28" s="34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16"/>
      <c r="CR28" s="316"/>
      <c r="CS28" s="316"/>
      <c r="CT28" s="351"/>
      <c r="CU28" s="351"/>
      <c r="CV28" s="351"/>
      <c r="CW28" s="351"/>
      <c r="CX28" s="351"/>
      <c r="CY28" s="351"/>
      <c r="CZ28" s="351"/>
      <c r="DA28" s="351"/>
      <c r="DB28" s="351"/>
      <c r="DC28" s="351"/>
      <c r="DD28" s="351"/>
      <c r="DE28" s="351"/>
      <c r="DF28" s="351"/>
      <c r="DG28" s="351"/>
      <c r="DH28" s="351"/>
      <c r="DI28" s="351"/>
      <c r="DJ28" s="351"/>
      <c r="DK28" s="351"/>
      <c r="DL28" s="351"/>
      <c r="DM28" s="351"/>
      <c r="DN28" s="351"/>
      <c r="DO28" s="351"/>
      <c r="DP28" s="351"/>
      <c r="DQ28" s="351"/>
      <c r="DR28" s="351"/>
      <c r="DS28" s="351"/>
      <c r="DT28" s="351"/>
      <c r="DU28" s="351"/>
      <c r="DV28" s="351"/>
      <c r="DW28" s="351"/>
      <c r="DX28" s="351"/>
      <c r="DY28" s="351"/>
      <c r="DZ28" s="351"/>
      <c r="EA28" s="351"/>
      <c r="EB28" s="351"/>
      <c r="EC28" s="351"/>
      <c r="ED28" s="351"/>
      <c r="EE28" s="351"/>
      <c r="EF28" s="351"/>
      <c r="EG28" s="351"/>
      <c r="EH28" s="351"/>
      <c r="EI28" s="351"/>
      <c r="EJ28" s="351"/>
      <c r="EK28" s="351"/>
      <c r="EL28" s="351"/>
      <c r="EM28" s="351"/>
      <c r="EN28" s="351"/>
      <c r="EO28" s="351"/>
      <c r="EP28" s="351"/>
      <c r="EQ28" s="351"/>
      <c r="ER28" s="351"/>
      <c r="ES28" s="351"/>
      <c r="ET28" s="351"/>
      <c r="EU28" s="351"/>
      <c r="EV28" s="351"/>
      <c r="EW28" s="351"/>
      <c r="EX28" s="351"/>
      <c r="EY28" s="351"/>
      <c r="EZ28" s="351"/>
      <c r="FA28" s="351"/>
      <c r="FB28" s="351"/>
      <c r="FC28" s="351"/>
      <c r="FD28" s="351"/>
      <c r="FE28" s="351"/>
      <c r="FF28" s="351"/>
      <c r="FG28" s="351"/>
      <c r="FH28" s="351"/>
      <c r="FI28" s="351"/>
      <c r="FJ28" s="351"/>
      <c r="FK28" s="351"/>
      <c r="FL28" s="351"/>
      <c r="FM28" s="351"/>
      <c r="FN28" s="351"/>
      <c r="FO28" s="351"/>
      <c r="FP28" s="351"/>
      <c r="FQ28" s="350"/>
      <c r="FR28" s="22"/>
      <c r="FS28" s="22"/>
      <c r="FT28" s="22"/>
      <c r="FU28" s="22"/>
      <c r="FV28" s="22"/>
      <c r="FW28" s="22"/>
      <c r="FX28" s="22"/>
      <c r="FY28" s="323"/>
      <c r="FZ28" s="351"/>
      <c r="GA28" s="351"/>
      <c r="GB28" s="351"/>
      <c r="GC28" s="351"/>
      <c r="GD28" s="351"/>
      <c r="GE28" s="351"/>
      <c r="GF28" s="347"/>
      <c r="GG28" s="347"/>
      <c r="GH28" s="347"/>
      <c r="GI28" s="347"/>
      <c r="GJ28" s="347"/>
      <c r="GK28" s="347"/>
      <c r="GL28" s="347"/>
      <c r="GM28" s="347"/>
      <c r="GN28" s="347"/>
      <c r="GO28" s="347"/>
      <c r="GP28" s="347"/>
      <c r="GQ28" s="347"/>
      <c r="GR28" s="347"/>
      <c r="GS28" s="347"/>
      <c r="GT28" s="347"/>
      <c r="GU28" s="347"/>
      <c r="GV28" s="347"/>
      <c r="GW28" s="347"/>
      <c r="GX28" s="347"/>
    </row>
    <row r="29" spans="1:206" s="3" customFormat="1" ht="13.8" x14ac:dyDescent="0.3">
      <c r="A29" s="17"/>
      <c r="B29" s="27" t="s">
        <v>62</v>
      </c>
      <c r="C29" s="311">
        <v>11.817540440545891</v>
      </c>
      <c r="D29" s="353">
        <v>10.119290024207613</v>
      </c>
      <c r="E29" s="353">
        <v>1.6982504163382774</v>
      </c>
      <c r="F29" s="352">
        <v>0.16782307970971097</v>
      </c>
      <c r="G29" s="307"/>
      <c r="H29" s="311">
        <v>10.242983035411452</v>
      </c>
      <c r="I29" s="353">
        <v>-0.12369301120383902</v>
      </c>
      <c r="J29" s="352">
        <v>-1.2075877776641302E-2</v>
      </c>
      <c r="K29" s="25"/>
      <c r="L29" s="37">
        <v>17.047078669546938</v>
      </c>
      <c r="M29" s="353">
        <v>17.324995979973185</v>
      </c>
      <c r="N29" s="353">
        <v>18.168545400121143</v>
      </c>
      <c r="O29" s="353">
        <v>16.848286287025399</v>
      </c>
      <c r="P29" s="353">
        <v>17.906118095434483</v>
      </c>
      <c r="Q29" s="353">
        <v>19.309955639247708</v>
      </c>
      <c r="R29" s="353">
        <v>18.556930058262086</v>
      </c>
      <c r="S29" s="353">
        <v>19.108893839456307</v>
      </c>
      <c r="T29" s="353">
        <v>19.408382472981991</v>
      </c>
      <c r="U29" s="353">
        <v>21.367153663461107</v>
      </c>
      <c r="V29" s="353">
        <v>21.20812327005817</v>
      </c>
      <c r="W29" s="353">
        <v>20.025995505993492</v>
      </c>
      <c r="X29" s="353">
        <v>19.449905847392607</v>
      </c>
      <c r="Y29" s="353">
        <v>24.87605404993289</v>
      </c>
      <c r="Z29" s="353">
        <v>17.044467917546928</v>
      </c>
      <c r="AA29" s="353">
        <v>20.414531933563921</v>
      </c>
      <c r="AB29" s="353">
        <v>17.564740363326916</v>
      </c>
      <c r="AC29" s="353">
        <v>15.763350409235436</v>
      </c>
      <c r="AD29" s="353">
        <v>15.507950457158604</v>
      </c>
      <c r="AE29" s="353">
        <v>15.41336216244869</v>
      </c>
      <c r="AF29" s="353">
        <v>18.193583137907002</v>
      </c>
      <c r="AG29" s="353">
        <v>17.278422740857184</v>
      </c>
      <c r="AH29" s="353">
        <v>17.001339479489353</v>
      </c>
      <c r="AI29" s="353">
        <v>18.545090575821447</v>
      </c>
      <c r="AJ29" s="353">
        <v>15.798788182559321</v>
      </c>
      <c r="AK29" s="353">
        <v>21.992650077330492</v>
      </c>
      <c r="AL29" s="353">
        <v>20.503913963723249</v>
      </c>
      <c r="AM29" s="353">
        <v>23.140260892581104</v>
      </c>
      <c r="AN29" s="353">
        <v>20.045035522439434</v>
      </c>
      <c r="AO29" s="353">
        <v>17.72345236378446</v>
      </c>
      <c r="AP29" s="353">
        <v>19.909423561434885</v>
      </c>
      <c r="AQ29" s="353">
        <v>17.505317965268478</v>
      </c>
      <c r="AR29" s="353">
        <v>17.381706737808365</v>
      </c>
      <c r="AS29" s="353">
        <v>19.012755655277395</v>
      </c>
      <c r="AT29" s="353">
        <v>19.444407119679447</v>
      </c>
      <c r="AU29" s="353">
        <v>20.334070834377751</v>
      </c>
      <c r="AV29" s="353">
        <v>23.124455753519531</v>
      </c>
      <c r="AW29" s="353">
        <v>23.624299326385508</v>
      </c>
      <c r="AX29" s="353">
        <v>19.737664026330741</v>
      </c>
      <c r="AY29" s="353">
        <v>15.858911487078533</v>
      </c>
      <c r="AZ29" s="353">
        <v>14.466243086673364</v>
      </c>
      <c r="BA29" s="353">
        <v>16.402454758864522</v>
      </c>
      <c r="BB29" s="353">
        <v>20.965522223341598</v>
      </c>
      <c r="BC29" s="353">
        <v>19.865584155301562</v>
      </c>
      <c r="BD29" s="353">
        <v>19.95617015452077</v>
      </c>
      <c r="BE29" s="353">
        <v>19.704048428007368</v>
      </c>
      <c r="BF29" s="353">
        <v>18.066945877737925</v>
      </c>
      <c r="BG29" s="353">
        <v>17.992028482113113</v>
      </c>
      <c r="BH29" s="353">
        <v>26.638603125771752</v>
      </c>
      <c r="BI29" s="353">
        <v>28.769244360444311</v>
      </c>
      <c r="BJ29" s="353">
        <v>24.893225969590787</v>
      </c>
      <c r="BK29" s="353">
        <v>27.975001179271729</v>
      </c>
      <c r="BL29" s="353">
        <v>26.122040982077088</v>
      </c>
      <c r="BM29" s="353">
        <v>26.84860412606761</v>
      </c>
      <c r="BN29" s="353">
        <v>25.526750384706382</v>
      </c>
      <c r="BO29" s="353">
        <v>28.527490573206759</v>
      </c>
      <c r="BP29" s="353">
        <v>26.935197954865707</v>
      </c>
      <c r="BQ29" s="353">
        <v>23.953511542203255</v>
      </c>
      <c r="BR29" s="353">
        <v>23.022204855658536</v>
      </c>
      <c r="BS29" s="353">
        <v>21.36607195334204</v>
      </c>
      <c r="BT29" s="353">
        <v>21.793053826127405</v>
      </c>
      <c r="BU29" s="353">
        <v>24.807874986685754</v>
      </c>
      <c r="BV29" s="353">
        <v>23.846734635927302</v>
      </c>
      <c r="BW29" s="353">
        <v>25.225208121943972</v>
      </c>
      <c r="BX29" s="353">
        <v>23.725884394896852</v>
      </c>
      <c r="BY29" s="353">
        <v>25.031591969074668</v>
      </c>
      <c r="BZ29" s="353">
        <v>26.560431268905617</v>
      </c>
      <c r="CA29" s="353">
        <v>26.100730057099192</v>
      </c>
      <c r="CB29" s="353">
        <v>26.305296673355897</v>
      </c>
      <c r="CC29" s="353">
        <v>25.746879914860855</v>
      </c>
      <c r="CD29" s="353">
        <v>24.504528431138997</v>
      </c>
      <c r="CE29" s="353">
        <v>16.524577674682096</v>
      </c>
      <c r="CF29" s="353">
        <v>47.886087607305569</v>
      </c>
      <c r="CG29" s="353">
        <v>16.558246558832749</v>
      </c>
      <c r="CH29" s="353">
        <v>31.321698828691524</v>
      </c>
      <c r="CI29" s="353">
        <v>27.477327709522132</v>
      </c>
      <c r="CJ29" s="353">
        <v>18.567366829902504</v>
      </c>
      <c r="CK29" s="353">
        <v>15.689972577532652</v>
      </c>
      <c r="CL29" s="353">
        <v>15.111559492793758</v>
      </c>
      <c r="CM29" s="353">
        <v>12.981947829471817</v>
      </c>
      <c r="CN29" s="353">
        <v>13.002311074537143</v>
      </c>
      <c r="CO29" s="353">
        <v>13.459440902356196</v>
      </c>
      <c r="CP29" s="353">
        <v>15.820524067260216</v>
      </c>
      <c r="CQ29" s="353">
        <v>16.367402244577718</v>
      </c>
      <c r="CR29" s="353">
        <v>19.731347080634304</v>
      </c>
      <c r="CS29" s="353">
        <v>12.31144984804188</v>
      </c>
      <c r="CT29" s="353">
        <v>9.3414615077864784</v>
      </c>
      <c r="CU29" s="353">
        <v>10.106272765051315</v>
      </c>
      <c r="CV29" s="353">
        <v>8.2475518214813537</v>
      </c>
      <c r="CW29" s="353">
        <v>9.6734219252842628</v>
      </c>
      <c r="CX29" s="353">
        <v>10.119846935123054</v>
      </c>
      <c r="CY29" s="353">
        <v>10.792875465120476</v>
      </c>
      <c r="CZ29" s="353">
        <v>10.526952664927174</v>
      </c>
      <c r="DA29" s="353">
        <v>11.488135497082119</v>
      </c>
      <c r="DB29" s="353">
        <v>24.074907593683719</v>
      </c>
      <c r="DC29" s="353">
        <v>13.161499058949822</v>
      </c>
      <c r="DD29" s="353">
        <v>13.642712322347197</v>
      </c>
      <c r="DE29" s="353">
        <v>13.497210397580893</v>
      </c>
      <c r="DF29" s="353">
        <v>11.849423545594689</v>
      </c>
      <c r="DG29" s="353">
        <v>12.057962882287484</v>
      </c>
      <c r="DH29" s="353">
        <v>12.081104149360447</v>
      </c>
      <c r="DI29" s="353">
        <v>11.869744052397603</v>
      </c>
      <c r="DJ29" s="353">
        <v>11.482074277931675</v>
      </c>
      <c r="DK29" s="353">
        <v>11.862745005359471</v>
      </c>
      <c r="DL29" s="353">
        <v>12.204605457227014</v>
      </c>
      <c r="DM29" s="353">
        <v>12.306878442331447</v>
      </c>
      <c r="DN29" s="353">
        <v>12.234227280839091</v>
      </c>
      <c r="DO29" s="353">
        <v>12.202460651196818</v>
      </c>
      <c r="DP29" s="353">
        <v>12.46837037393083</v>
      </c>
      <c r="DQ29" s="353">
        <v>12.723138536399068</v>
      </c>
      <c r="DR29" s="353">
        <v>12.390352244952881</v>
      </c>
      <c r="DS29" s="353">
        <v>12.33661041773825</v>
      </c>
      <c r="DT29" s="353">
        <v>13.13930961761691</v>
      </c>
      <c r="DU29" s="353">
        <v>12.869074827104415</v>
      </c>
      <c r="DV29" s="353">
        <v>12.884406955213763</v>
      </c>
      <c r="DW29" s="353">
        <v>13.009407407164945</v>
      </c>
      <c r="DX29" s="353">
        <v>13.205102480500294</v>
      </c>
      <c r="DY29" s="353">
        <v>13.606084951287075</v>
      </c>
      <c r="DZ29" s="353">
        <v>13.057188023177565</v>
      </c>
      <c r="EA29" s="353">
        <v>12.776022406062015</v>
      </c>
      <c r="EB29" s="353">
        <v>11.54374741198979</v>
      </c>
      <c r="EC29" s="353">
        <v>11.433843647478653</v>
      </c>
      <c r="ED29" s="353">
        <v>11.193038634969641</v>
      </c>
      <c r="EE29" s="353">
        <v>11.397351633554806</v>
      </c>
      <c r="EF29" s="353">
        <v>11.303913176522119</v>
      </c>
      <c r="EG29" s="353">
        <v>10.933584853552139</v>
      </c>
      <c r="EH29" s="353">
        <v>10.824746669531619</v>
      </c>
      <c r="EI29" s="353">
        <v>10.624278157068085</v>
      </c>
      <c r="EJ29" s="353">
        <v>10.973503041305456</v>
      </c>
      <c r="EK29" s="353">
        <v>11.12039688654119</v>
      </c>
      <c r="EL29" s="353">
        <v>10.689512632097751</v>
      </c>
      <c r="EM29" s="353">
        <v>10.711798717139896</v>
      </c>
      <c r="EN29" s="353">
        <v>10.535750278041801</v>
      </c>
      <c r="EO29" s="353">
        <v>10.426532704130624</v>
      </c>
      <c r="EP29" s="353">
        <v>10.14430339163826</v>
      </c>
      <c r="EQ29" s="353">
        <v>10.123364234503226</v>
      </c>
      <c r="ER29" s="353">
        <v>10.000369772292569</v>
      </c>
      <c r="ES29" s="353">
        <v>10.054555428830142</v>
      </c>
      <c r="ET29" s="353">
        <v>9.8482508664298418</v>
      </c>
      <c r="EU29" s="353">
        <v>9.5154216344319877</v>
      </c>
      <c r="EV29" s="353">
        <v>9.4883626880091221</v>
      </c>
      <c r="EW29" s="353">
        <v>9.6392127270735948</v>
      </c>
      <c r="EX29" s="353">
        <v>9.6624649089166077</v>
      </c>
      <c r="EY29" s="353">
        <v>9.7766736731573527</v>
      </c>
      <c r="EZ29" s="353">
        <v>9.9177833842708569</v>
      </c>
      <c r="FA29" s="353">
        <v>10.042485378709934</v>
      </c>
      <c r="FB29" s="353">
        <v>9.9789267487416424</v>
      </c>
      <c r="FC29" s="353">
        <v>9.8398302273356411</v>
      </c>
      <c r="FD29" s="353">
        <v>10.713629366061479</v>
      </c>
      <c r="FE29" s="353">
        <v>10.177801538777192</v>
      </c>
      <c r="FF29" s="353">
        <v>10.274872608128488</v>
      </c>
      <c r="FG29" s="353">
        <v>10.415191592408995</v>
      </c>
      <c r="FH29" s="353">
        <v>11.103540523915727</v>
      </c>
      <c r="FI29" s="353">
        <v>12.136168315438313</v>
      </c>
      <c r="FJ29" s="353">
        <v>12.437944498722519</v>
      </c>
      <c r="FK29" s="353">
        <v>11.976237923504193</v>
      </c>
      <c r="FL29" s="353">
        <v>10.921092688638913</v>
      </c>
      <c r="FM29" s="353">
        <v>11.124974434985269</v>
      </c>
      <c r="FN29" s="353">
        <v>11.456608111913219</v>
      </c>
      <c r="FO29" s="353">
        <v>11.760622124922451</v>
      </c>
      <c r="FP29" s="353">
        <v>13.265472279563079</v>
      </c>
      <c r="FQ29" s="350"/>
      <c r="FR29" s="37">
        <v>18.942207420850146</v>
      </c>
      <c r="FS29" s="353">
        <v>17.686429434254269</v>
      </c>
      <c r="FT29" s="353">
        <v>19.257870957368812</v>
      </c>
      <c r="FU29" s="353">
        <v>19.001704971236393</v>
      </c>
      <c r="FV29" s="353">
        <v>25.846290436492009</v>
      </c>
      <c r="FW29" s="353">
        <v>24.246167652380436</v>
      </c>
      <c r="FX29" s="353">
        <v>17.292115387793949</v>
      </c>
      <c r="FY29" s="353">
        <v>11.624772627416323</v>
      </c>
      <c r="FZ29" s="353">
        <v>12.221960924804941</v>
      </c>
      <c r="GA29" s="353">
        <v>12.921556042827675</v>
      </c>
      <c r="GB29" s="353">
        <v>11.05560868156021</v>
      </c>
      <c r="GC29" s="353">
        <v>9.8497570515546453</v>
      </c>
      <c r="GD29" s="353">
        <v>10.540474236184279</v>
      </c>
      <c r="GE29" s="353">
        <v>11.817540440545891</v>
      </c>
      <c r="GF29" s="347"/>
      <c r="GG29" s="347"/>
      <c r="GH29" s="347"/>
      <c r="GI29" s="347"/>
      <c r="GJ29" s="347"/>
      <c r="GK29" s="347"/>
      <c r="GL29" s="347"/>
      <c r="GM29" s="347"/>
      <c r="GN29" s="347"/>
      <c r="GO29" s="347"/>
      <c r="GP29" s="347"/>
      <c r="GQ29" s="347"/>
      <c r="GR29" s="347"/>
      <c r="GS29" s="347"/>
      <c r="GT29" s="347"/>
      <c r="GU29" s="347"/>
      <c r="GV29" s="347"/>
      <c r="GW29" s="347"/>
      <c r="GX29" s="347"/>
    </row>
    <row r="30" spans="1:206" s="3" customFormat="1" ht="13.8" x14ac:dyDescent="0.3">
      <c r="A30" s="17"/>
      <c r="B30" s="24"/>
      <c r="C30" s="308"/>
      <c r="D30" s="308"/>
      <c r="E30" s="308"/>
      <c r="F30" s="309"/>
      <c r="G30" s="308"/>
      <c r="H30" s="308"/>
      <c r="I30" s="308"/>
      <c r="J30" s="309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16"/>
      <c r="CR30" s="316"/>
      <c r="CS30" s="316"/>
      <c r="CT30" s="351"/>
      <c r="CU30" s="351"/>
      <c r="CV30" s="351"/>
      <c r="CW30" s="351"/>
      <c r="CX30" s="351"/>
      <c r="CY30" s="351"/>
      <c r="CZ30" s="351"/>
      <c r="DA30" s="351"/>
      <c r="DB30" s="351"/>
      <c r="DC30" s="351"/>
      <c r="DD30" s="351"/>
      <c r="DE30" s="351"/>
      <c r="DF30" s="351"/>
      <c r="DG30" s="351"/>
      <c r="DH30" s="351"/>
      <c r="DI30" s="351"/>
      <c r="DJ30" s="351"/>
      <c r="DK30" s="351"/>
      <c r="DL30" s="351"/>
      <c r="DM30" s="351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351"/>
      <c r="EB30" s="351"/>
      <c r="EC30" s="351"/>
      <c r="ED30" s="351"/>
      <c r="EE30" s="351"/>
      <c r="EF30" s="351"/>
      <c r="EG30" s="351"/>
      <c r="EH30" s="351"/>
      <c r="EI30" s="351"/>
      <c r="EJ30" s="351"/>
      <c r="EK30" s="351"/>
      <c r="EL30" s="351"/>
      <c r="EM30" s="351"/>
      <c r="EN30" s="351"/>
      <c r="EO30" s="351"/>
      <c r="EP30" s="351"/>
      <c r="EQ30" s="351"/>
      <c r="ER30" s="351"/>
      <c r="ES30" s="351"/>
      <c r="ET30" s="351"/>
      <c r="EU30" s="351"/>
      <c r="EV30" s="351"/>
      <c r="EW30" s="351"/>
      <c r="EX30" s="351"/>
      <c r="EY30" s="351"/>
      <c r="EZ30" s="351"/>
      <c r="FA30" s="351"/>
      <c r="FB30" s="351"/>
      <c r="FC30" s="351"/>
      <c r="FD30" s="351"/>
      <c r="FE30" s="351"/>
      <c r="FF30" s="351"/>
      <c r="FG30" s="351"/>
      <c r="FH30" s="351"/>
      <c r="FI30" s="351"/>
      <c r="FJ30" s="351"/>
      <c r="FK30" s="351"/>
      <c r="FL30" s="351"/>
      <c r="FM30" s="351"/>
      <c r="FN30" s="351"/>
      <c r="FO30" s="351"/>
      <c r="FP30" s="351"/>
      <c r="FQ30" s="350"/>
      <c r="FR30" s="22"/>
      <c r="FS30" s="351"/>
      <c r="FT30" s="351"/>
      <c r="FU30" s="351"/>
      <c r="FV30" s="351"/>
      <c r="FW30" s="351"/>
      <c r="FX30" s="351"/>
      <c r="FY30" s="351"/>
      <c r="FZ30" s="351"/>
      <c r="GA30" s="351"/>
      <c r="GB30" s="351"/>
      <c r="GC30" s="351"/>
      <c r="GD30" s="351"/>
      <c r="GE30" s="351"/>
      <c r="GF30" s="347"/>
      <c r="GG30" s="347"/>
      <c r="GH30" s="347"/>
      <c r="GI30" s="347"/>
      <c r="GJ30" s="347"/>
      <c r="GK30" s="347"/>
      <c r="GL30" s="347"/>
      <c r="GM30" s="347"/>
      <c r="GN30" s="347"/>
      <c r="GO30" s="347"/>
      <c r="GP30" s="347"/>
      <c r="GQ30" s="347"/>
      <c r="GR30" s="347"/>
      <c r="GS30" s="347"/>
      <c r="GT30" s="347"/>
      <c r="GU30" s="347"/>
      <c r="GV30" s="347"/>
      <c r="GW30" s="347"/>
      <c r="GX30" s="347"/>
    </row>
    <row r="31" spans="1:206" s="3" customFormat="1" ht="13.8" x14ac:dyDescent="0.3">
      <c r="A31" s="17"/>
      <c r="B31" s="27" t="s">
        <v>63</v>
      </c>
      <c r="C31" s="306">
        <v>155.76186275000001</v>
      </c>
      <c r="D31" s="349">
        <v>255.97774518199998</v>
      </c>
      <c r="E31" s="349">
        <v>-100.21588243199997</v>
      </c>
      <c r="F31" s="352">
        <v>-0.39150232517575523</v>
      </c>
      <c r="G31" s="307"/>
      <c r="H31" s="306">
        <v>118.29275614906592</v>
      </c>
      <c r="I31" s="349">
        <v>137.68498903293406</v>
      </c>
      <c r="J31" s="352">
        <v>1.1639342383690099</v>
      </c>
      <c r="K31" s="30"/>
      <c r="L31" s="28">
        <v>29.312617927630782</v>
      </c>
      <c r="M31" s="349">
        <v>23.479977721594906</v>
      </c>
      <c r="N31" s="349">
        <v>23.910843000708915</v>
      </c>
      <c r="O31" s="349">
        <v>28.2697232667464</v>
      </c>
      <c r="P31" s="349">
        <v>35.216150971174024</v>
      </c>
      <c r="Q31" s="349">
        <v>34.845776638027445</v>
      </c>
      <c r="R31" s="349">
        <v>39.522736267795807</v>
      </c>
      <c r="S31" s="349">
        <v>33.58185612513585</v>
      </c>
      <c r="T31" s="349">
        <v>35.615814451450511</v>
      </c>
      <c r="U31" s="349">
        <v>43.01691761640074</v>
      </c>
      <c r="V31" s="349">
        <v>35.436609321297723</v>
      </c>
      <c r="W31" s="349">
        <v>43.610730897553594</v>
      </c>
      <c r="X31" s="349">
        <v>32.941873124812879</v>
      </c>
      <c r="Y31" s="349">
        <v>30.45002765105982</v>
      </c>
      <c r="Z31" s="349">
        <v>27.272176290853242</v>
      </c>
      <c r="AA31" s="349">
        <v>37.648318223466397</v>
      </c>
      <c r="AB31" s="349">
        <v>33.931703528784759</v>
      </c>
      <c r="AC31" s="349">
        <v>37.2863701758316</v>
      </c>
      <c r="AD31" s="349">
        <v>40.894982202701016</v>
      </c>
      <c r="AE31" s="349">
        <v>39.079705302577345</v>
      </c>
      <c r="AF31" s="349">
        <v>37.112998444505735</v>
      </c>
      <c r="AG31" s="349">
        <v>32.691206130775988</v>
      </c>
      <c r="AH31" s="349">
        <v>29.023507537449706</v>
      </c>
      <c r="AI31" s="349">
        <v>30.398293392726309</v>
      </c>
      <c r="AJ31" s="349">
        <v>26.466920482105934</v>
      </c>
      <c r="AK31" s="349">
        <v>34.250306391710588</v>
      </c>
      <c r="AL31" s="349">
        <v>44.187128558132883</v>
      </c>
      <c r="AM31" s="349">
        <v>41.384130249277824</v>
      </c>
      <c r="AN31" s="349">
        <v>44.737722767777562</v>
      </c>
      <c r="AO31" s="349">
        <v>46.162816034455453</v>
      </c>
      <c r="AP31" s="349">
        <v>55.900625177544171</v>
      </c>
      <c r="AQ31" s="349">
        <v>50.894797212521482</v>
      </c>
      <c r="AR31" s="349">
        <v>43.605566039411762</v>
      </c>
      <c r="AS31" s="349">
        <v>54.357639675226217</v>
      </c>
      <c r="AT31" s="349">
        <v>46.167331408695063</v>
      </c>
      <c r="AU31" s="349">
        <v>44.92243324272151</v>
      </c>
      <c r="AV31" s="349">
        <v>47.848212274364677</v>
      </c>
      <c r="AW31" s="349">
        <v>37.130894856869958</v>
      </c>
      <c r="AX31" s="349">
        <v>32.787671956228849</v>
      </c>
      <c r="AY31" s="349">
        <v>27.447662439424985</v>
      </c>
      <c r="AZ31" s="349">
        <v>35.943684606384473</v>
      </c>
      <c r="BA31" s="349">
        <v>45.956185553862099</v>
      </c>
      <c r="BB31" s="349">
        <v>52.160504818100947</v>
      </c>
      <c r="BC31" s="349">
        <v>50.001354860199896</v>
      </c>
      <c r="BD31" s="349">
        <v>42.857080888327211</v>
      </c>
      <c r="BE31" s="349">
        <v>46.449792263642706</v>
      </c>
      <c r="BF31" s="349">
        <v>34.797368838482242</v>
      </c>
      <c r="BG31" s="349">
        <v>35.513149719030366</v>
      </c>
      <c r="BH31" s="349">
        <v>35.805251332895018</v>
      </c>
      <c r="BI31" s="349">
        <v>34.440862233965696</v>
      </c>
      <c r="BJ31" s="349">
        <v>33.932485982393388</v>
      </c>
      <c r="BK31" s="349">
        <v>37.999023073423203</v>
      </c>
      <c r="BL31" s="349">
        <v>37.55872615299262</v>
      </c>
      <c r="BM31" s="349">
        <v>37.616571048536905</v>
      </c>
      <c r="BN31" s="349">
        <v>38.114028675427853</v>
      </c>
      <c r="BO31" s="349">
        <v>43.496966736265044</v>
      </c>
      <c r="BP31" s="349">
        <v>40.097523325040299</v>
      </c>
      <c r="BQ31" s="349">
        <v>36.689208491301386</v>
      </c>
      <c r="BR31" s="349">
        <v>32.744739721197149</v>
      </c>
      <c r="BS31" s="349">
        <v>29.917886288342487</v>
      </c>
      <c r="BT31" s="349">
        <v>27.495878677050086</v>
      </c>
      <c r="BU31" s="349">
        <v>29.439675896495757</v>
      </c>
      <c r="BV31" s="349">
        <v>31.621194501524378</v>
      </c>
      <c r="BW31" s="349">
        <v>34.17155778107734</v>
      </c>
      <c r="BX31" s="349">
        <v>32.941931514272561</v>
      </c>
      <c r="BY31" s="349">
        <v>35.407193731287542</v>
      </c>
      <c r="BZ31" s="349">
        <v>38.95970729387917</v>
      </c>
      <c r="CA31" s="349">
        <v>38.43892446443472</v>
      </c>
      <c r="CB31" s="349">
        <v>36.352983708132193</v>
      </c>
      <c r="CC31" s="349">
        <v>37.941630250777663</v>
      </c>
      <c r="CD31" s="349">
        <v>32.683609584018832</v>
      </c>
      <c r="CE31" s="349">
        <v>22.009061168226609</v>
      </c>
      <c r="CF31" s="349">
        <v>24.172163409305711</v>
      </c>
      <c r="CG31" s="349">
        <v>19.269966257150344</v>
      </c>
      <c r="CH31" s="349">
        <v>6.3299672358922798</v>
      </c>
      <c r="CI31" s="349">
        <v>7.6778685068565711</v>
      </c>
      <c r="CJ31" s="349">
        <v>14.951498212199766</v>
      </c>
      <c r="CK31" s="349">
        <v>17.082693064288954</v>
      </c>
      <c r="CL31" s="349">
        <v>15.641813993635262</v>
      </c>
      <c r="CM31" s="349">
        <v>15.454330770373245</v>
      </c>
      <c r="CN31" s="349">
        <v>16.014933892757568</v>
      </c>
      <c r="CO31" s="349">
        <v>18.817980101944947</v>
      </c>
      <c r="CP31" s="349">
        <v>11.664567169444696</v>
      </c>
      <c r="CQ31" s="349">
        <v>7.748451146684169</v>
      </c>
      <c r="CR31" s="349">
        <v>6.2085301219842153</v>
      </c>
      <c r="CS31" s="349">
        <v>9.3300318894204448</v>
      </c>
      <c r="CT31" s="349">
        <v>11.663703182976397</v>
      </c>
      <c r="CU31" s="349">
        <v>12.136924580308724</v>
      </c>
      <c r="CV31" s="349">
        <v>16.49236024594444</v>
      </c>
      <c r="CW31" s="349">
        <v>14.454591859290515</v>
      </c>
      <c r="CX31" s="349">
        <v>14.55789109545645</v>
      </c>
      <c r="CY31" s="349">
        <v>31.082113326632843</v>
      </c>
      <c r="CZ31" s="349">
        <v>38.046457883022697</v>
      </c>
      <c r="DA31" s="349">
        <v>28.297815417512581</v>
      </c>
      <c r="DB31" s="349">
        <v>34.454013066538216</v>
      </c>
      <c r="DC31" s="349">
        <v>19.869138436440178</v>
      </c>
      <c r="DD31" s="349">
        <v>20.907456633997079</v>
      </c>
      <c r="DE31" s="349">
        <v>24.351666999315452</v>
      </c>
      <c r="DF31" s="349">
        <v>24.092800931036329</v>
      </c>
      <c r="DG31" s="349">
        <v>21.623172199639722</v>
      </c>
      <c r="DH31" s="349">
        <v>21.629593836075443</v>
      </c>
      <c r="DI31" s="349">
        <v>24.28824921537656</v>
      </c>
      <c r="DJ31" s="349">
        <v>27.713977756476069</v>
      </c>
      <c r="DK31" s="349">
        <v>26.908975697301695</v>
      </c>
      <c r="DL31" s="349">
        <v>25.003323914932068</v>
      </c>
      <c r="DM31" s="349">
        <v>27.26377572472591</v>
      </c>
      <c r="DN31" s="349">
        <v>25.347210921608291</v>
      </c>
      <c r="DO31" s="349">
        <v>19.369399093022285</v>
      </c>
      <c r="DP31" s="349">
        <v>21.61637084498425</v>
      </c>
      <c r="DQ31" s="349">
        <v>17.551891275622125</v>
      </c>
      <c r="DR31" s="349">
        <v>24.151957009614812</v>
      </c>
      <c r="DS31" s="349">
        <v>20.63055003074404</v>
      </c>
      <c r="DT31" s="349">
        <v>28.584175922165834</v>
      </c>
      <c r="DU31" s="349">
        <v>32.199038210762247</v>
      </c>
      <c r="DV31" s="349">
        <v>36.531284532855913</v>
      </c>
      <c r="DW31" s="349">
        <v>35.466407453334767</v>
      </c>
      <c r="DX31" s="349">
        <v>41.959927520021573</v>
      </c>
      <c r="DY31" s="349">
        <v>33.842795360001119</v>
      </c>
      <c r="DZ31" s="349">
        <v>34.024820123406769</v>
      </c>
      <c r="EA31" s="349">
        <v>31.654195028058908</v>
      </c>
      <c r="EB31" s="349">
        <v>23.15491347952868</v>
      </c>
      <c r="EC31" s="349">
        <v>28.612016719273328</v>
      </c>
      <c r="ED31" s="349">
        <v>35.615523141562001</v>
      </c>
      <c r="EE31" s="349">
        <v>32.614251915875556</v>
      </c>
      <c r="EF31" s="349">
        <v>31.341672870421821</v>
      </c>
      <c r="EG31" s="349">
        <v>33.804075542605553</v>
      </c>
      <c r="EH31" s="349">
        <v>32.830932096627734</v>
      </c>
      <c r="EI31" s="349">
        <v>31.72404806187302</v>
      </c>
      <c r="EJ31" s="349">
        <v>35.970590985290102</v>
      </c>
      <c r="EK31" s="349">
        <v>32.640329956451751</v>
      </c>
      <c r="EL31" s="349">
        <v>24.083055627375821</v>
      </c>
      <c r="EM31" s="349">
        <v>23.682012990684434</v>
      </c>
      <c r="EN31" s="349">
        <v>22.832297571897278</v>
      </c>
      <c r="EO31" s="349">
        <v>25.146093342</v>
      </c>
      <c r="EP31" s="349">
        <v>24.105908149549997</v>
      </c>
      <c r="EQ31" s="349">
        <v>22.370993576426592</v>
      </c>
      <c r="ER31" s="349">
        <v>23.837463509192055</v>
      </c>
      <c r="ES31" s="349">
        <v>30.286625465426127</v>
      </c>
      <c r="ET31" s="349">
        <v>33.632101339585304</v>
      </c>
      <c r="EU31" s="349">
        <v>40.248996169999998</v>
      </c>
      <c r="EV31" s="349">
        <v>36.211722700000003</v>
      </c>
      <c r="EW31" s="349">
        <v>47.71763974000001</v>
      </c>
      <c r="EX31" s="349">
        <v>48.382387400000006</v>
      </c>
      <c r="EY31" s="349">
        <v>50.762809489999995</v>
      </c>
      <c r="EZ31" s="349">
        <v>42.54849024</v>
      </c>
      <c r="FA31" s="349">
        <v>46.115152860000002</v>
      </c>
      <c r="FB31" s="349">
        <v>52.810327180000002</v>
      </c>
      <c r="FC31" s="349">
        <v>52.364253180000006</v>
      </c>
      <c r="FD31" s="349">
        <v>62.139521721999998</v>
      </c>
      <c r="FE31" s="349">
        <v>56.398427099999999</v>
      </c>
      <c r="FF31" s="349">
        <v>57.902953960000005</v>
      </c>
      <c r="FG31" s="349">
        <v>45.363769499999997</v>
      </c>
      <c r="FH31" s="349">
        <v>35.397045849999998</v>
      </c>
      <c r="FI31" s="349">
        <v>34.346771320000002</v>
      </c>
      <c r="FJ31" s="349">
        <v>29.126261149999998</v>
      </c>
      <c r="FK31" s="349">
        <v>32.965536460000003</v>
      </c>
      <c r="FL31" s="349">
        <v>25.773598440000001</v>
      </c>
      <c r="FM31" s="349">
        <v>23.491892409999998</v>
      </c>
      <c r="FN31" s="349">
        <v>29.32014191</v>
      </c>
      <c r="FO31" s="349">
        <v>34.406993210000003</v>
      </c>
      <c r="FP31" s="349">
        <v>42.76923678</v>
      </c>
      <c r="FQ31" s="350"/>
      <c r="FR31" s="28">
        <v>405.81975420551674</v>
      </c>
      <c r="FS31" s="349">
        <v>408.73116200554477</v>
      </c>
      <c r="FT31" s="349">
        <v>533.03741723958046</v>
      </c>
      <c r="FU31" s="349">
        <v>488.8935630749184</v>
      </c>
      <c r="FV31" s="349">
        <v>438.41327306178107</v>
      </c>
      <c r="FW31" s="349">
        <v>397.46334857117688</v>
      </c>
      <c r="FX31" s="349">
        <v>174.82623376053351</v>
      </c>
      <c r="FY31" s="349">
        <v>236.5935711055277</v>
      </c>
      <c r="FZ31" s="349">
        <v>288.49960292350698</v>
      </c>
      <c r="GA31" s="349">
        <v>358.21341331157237</v>
      </c>
      <c r="GB31" s="349">
        <v>366.07342338756979</v>
      </c>
      <c r="GC31" s="349">
        <v>405.53503845407738</v>
      </c>
      <c r="GD31" s="349">
        <v>547.47851052199997</v>
      </c>
      <c r="GE31" s="349">
        <v>155.76186275000001</v>
      </c>
      <c r="GF31" s="347"/>
      <c r="GG31" s="347"/>
      <c r="GH31" s="347"/>
      <c r="GI31" s="347"/>
      <c r="GJ31" s="347"/>
      <c r="GK31" s="347"/>
      <c r="GL31" s="347"/>
      <c r="GM31" s="347"/>
      <c r="GN31" s="347"/>
      <c r="GO31" s="347"/>
      <c r="GP31" s="347"/>
      <c r="GQ31" s="347"/>
      <c r="GR31" s="347"/>
      <c r="GS31" s="347"/>
      <c r="GT31" s="347"/>
      <c r="GU31" s="347"/>
      <c r="GV31" s="347"/>
      <c r="GW31" s="347"/>
      <c r="GX31" s="347"/>
    </row>
    <row r="32" spans="1:206" s="3" customFormat="1" ht="13.8" hidden="1" x14ac:dyDescent="0.3">
      <c r="A32" s="17"/>
      <c r="B32" s="21" t="s">
        <v>289</v>
      </c>
      <c r="C32" s="310">
        <v>0</v>
      </c>
      <c r="D32" s="310">
        <v>0</v>
      </c>
      <c r="E32" s="310">
        <v>0</v>
      </c>
      <c r="F32" s="348">
        <v>0</v>
      </c>
      <c r="G32" s="310"/>
      <c r="H32" s="310">
        <v>0</v>
      </c>
      <c r="I32" s="310">
        <v>0</v>
      </c>
      <c r="J32" s="348">
        <v>0</v>
      </c>
      <c r="K32" s="22"/>
      <c r="L32" s="22">
        <v>15.175145769999999</v>
      </c>
      <c r="M32" s="351">
        <v>9.4500632800000002</v>
      </c>
      <c r="N32" s="351">
        <v>9.415752190000001</v>
      </c>
      <c r="O32" s="351">
        <v>10.05254463</v>
      </c>
      <c r="P32" s="351">
        <v>15.324177530000002</v>
      </c>
      <c r="Q32" s="351">
        <v>14.685640443278571</v>
      </c>
      <c r="R32" s="351">
        <v>20.400598945128376</v>
      </c>
      <c r="S32" s="351">
        <v>14.142132923845347</v>
      </c>
      <c r="T32" s="351">
        <v>11.23408036</v>
      </c>
      <c r="U32" s="351">
        <v>17.93152014</v>
      </c>
      <c r="V32" s="351">
        <v>9.9423409399999993</v>
      </c>
      <c r="W32" s="351">
        <v>19.458577730000002</v>
      </c>
      <c r="X32" s="351">
        <v>16.767951370000002</v>
      </c>
      <c r="Y32" s="351">
        <v>10.970930630000002</v>
      </c>
      <c r="Z32" s="351">
        <v>5.7326578000000001</v>
      </c>
      <c r="AA32" s="351">
        <v>14.256122586536225</v>
      </c>
      <c r="AB32" s="351">
        <v>13.15157945</v>
      </c>
      <c r="AC32" s="351">
        <v>11.85873977</v>
      </c>
      <c r="AD32" s="351">
        <v>18.128400980000002</v>
      </c>
      <c r="AE32" s="351">
        <v>16.706722199999998</v>
      </c>
      <c r="AF32" s="351">
        <v>18.871804969999999</v>
      </c>
      <c r="AG32" s="351">
        <v>13.33319869</v>
      </c>
      <c r="AH32" s="351">
        <v>6.7816284300000014</v>
      </c>
      <c r="AI32" s="351">
        <v>6.1712882400000009</v>
      </c>
      <c r="AJ32" s="351">
        <v>4.6684487774807977</v>
      </c>
      <c r="AK32" s="351">
        <v>19.724046210000001</v>
      </c>
      <c r="AL32" s="351">
        <v>20.452082770000001</v>
      </c>
      <c r="AM32" s="351">
        <v>19.977440360000003</v>
      </c>
      <c r="AN32" s="351">
        <v>16.031040920000002</v>
      </c>
      <c r="AO32" s="351">
        <v>15.92530388</v>
      </c>
      <c r="AP32" s="351">
        <v>24.236907469999998</v>
      </c>
      <c r="AQ32" s="351">
        <v>14.03673324</v>
      </c>
      <c r="AR32" s="351">
        <v>14.741866020292891</v>
      </c>
      <c r="AS32" s="351">
        <v>21.887148234957447</v>
      </c>
      <c r="AT32" s="351">
        <v>18.30439106</v>
      </c>
      <c r="AU32" s="351">
        <v>18.821586120000003</v>
      </c>
      <c r="AV32" s="351">
        <v>18.46554648820107</v>
      </c>
      <c r="AW32" s="351">
        <v>9.7537087800000002</v>
      </c>
      <c r="AX32" s="351">
        <v>3.7563908600000002</v>
      </c>
      <c r="AY32" s="351">
        <v>1.3279847</v>
      </c>
      <c r="AZ32" s="351">
        <v>4.1382699800000005</v>
      </c>
      <c r="BA32" s="351">
        <v>11.3600158625257</v>
      </c>
      <c r="BB32" s="351">
        <v>25.005499685012431</v>
      </c>
      <c r="BC32" s="351">
        <v>23.329941516077678</v>
      </c>
      <c r="BD32" s="351">
        <v>18.442436921568046</v>
      </c>
      <c r="BE32" s="351">
        <v>20.27157965</v>
      </c>
      <c r="BF32" s="351">
        <v>2.2072981152272186</v>
      </c>
      <c r="BG32" s="351">
        <v>2.1543972592185501</v>
      </c>
      <c r="BH32" s="351">
        <v>19.095393928124494</v>
      </c>
      <c r="BI32" s="351">
        <v>10.936248973334425</v>
      </c>
      <c r="BJ32" s="351">
        <v>15.486208370197023</v>
      </c>
      <c r="BK32" s="351">
        <v>11.478905120627619</v>
      </c>
      <c r="BL32" s="351">
        <v>10.869991682208164</v>
      </c>
      <c r="BM32" s="351">
        <v>14.481275625561517</v>
      </c>
      <c r="BN32" s="351">
        <v>13.57586054633266</v>
      </c>
      <c r="BO32" s="351">
        <v>22.124791321158753</v>
      </c>
      <c r="BP32" s="351">
        <v>12.017212833605775</v>
      </c>
      <c r="BQ32" s="351">
        <v>2.2140239219283799</v>
      </c>
      <c r="BR32" s="351">
        <v>2.1420419331689993</v>
      </c>
      <c r="BS32" s="351">
        <v>3.0294316661883403</v>
      </c>
      <c r="BT32" s="351">
        <v>6.5672765048162667</v>
      </c>
      <c r="BU32" s="351">
        <v>9.6914919134730759</v>
      </c>
      <c r="BV32" s="351">
        <v>7.4877981080287883</v>
      </c>
      <c r="BW32" s="351">
        <v>6.6510708189096555</v>
      </c>
      <c r="BX32" s="351">
        <v>2.9981835273550503</v>
      </c>
      <c r="BY32" s="351">
        <v>2.4583775985794816</v>
      </c>
      <c r="BZ32" s="351">
        <v>4.1686107343871379</v>
      </c>
      <c r="CA32" s="351">
        <v>13.472876927763057</v>
      </c>
      <c r="CB32" s="351">
        <v>12.70558149701133</v>
      </c>
      <c r="CC32" s="351">
        <v>15.189937692491178</v>
      </c>
      <c r="CD32" s="351">
        <v>2.3150242589096552</v>
      </c>
      <c r="CE32" s="351">
        <v>2.4234096789096551</v>
      </c>
      <c r="CF32" s="351">
        <v>13.035566837440175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3.8996135990105039</v>
      </c>
      <c r="CW32" s="351">
        <v>2.5990997352198253</v>
      </c>
      <c r="CX32" s="351">
        <v>1.6458251372941635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0</v>
      </c>
      <c r="FM32" s="351">
        <v>0</v>
      </c>
      <c r="FN32" s="351">
        <v>0</v>
      </c>
      <c r="FO32" s="351">
        <v>0</v>
      </c>
      <c r="FP32" s="351">
        <v>0</v>
      </c>
      <c r="FQ32" s="350"/>
      <c r="FR32" s="22">
        <v>167.21257488225231</v>
      </c>
      <c r="FS32" s="351">
        <v>152.73102511653622</v>
      </c>
      <c r="FT32" s="351">
        <v>208.80699506273115</v>
      </c>
      <c r="FU32" s="351">
        <v>140.2130698178307</v>
      </c>
      <c r="FV32" s="351">
        <v>137.45138592243615</v>
      </c>
      <c r="FW32" s="351">
        <v>86.129639260634349</v>
      </c>
      <c r="FX32" s="351">
        <v>13.035566837440175</v>
      </c>
      <c r="FY32" s="351">
        <v>8.1445384715244931</v>
      </c>
      <c r="FZ32" s="351">
        <v>0</v>
      </c>
      <c r="GA32" s="351">
        <v>0</v>
      </c>
      <c r="GB32" s="351">
        <v>0</v>
      </c>
      <c r="GC32" s="351">
        <v>0</v>
      </c>
      <c r="GD32" s="351">
        <v>0</v>
      </c>
      <c r="GE32" s="351">
        <v>0</v>
      </c>
      <c r="GF32" s="347"/>
      <c r="GG32" s="347"/>
      <c r="GH32" s="347"/>
      <c r="GI32" s="347"/>
      <c r="GJ32" s="347"/>
      <c r="GK32" s="347"/>
      <c r="GL32" s="347"/>
      <c r="GM32" s="347"/>
      <c r="GN32" s="347"/>
      <c r="GO32" s="347"/>
      <c r="GP32" s="347"/>
      <c r="GQ32" s="347"/>
      <c r="GR32" s="347"/>
      <c r="GS32" s="347"/>
      <c r="GT32" s="347"/>
      <c r="GU32" s="347"/>
      <c r="GV32" s="347"/>
      <c r="GW32" s="347"/>
      <c r="GX32" s="347"/>
    </row>
    <row r="33" spans="1:206" s="3" customFormat="1" ht="13.8" x14ac:dyDescent="0.3">
      <c r="A33" s="17"/>
      <c r="B33" s="21" t="s">
        <v>192</v>
      </c>
      <c r="C33" s="351">
        <v>74.661186040000004</v>
      </c>
      <c r="D33" s="351">
        <v>60.259630349999995</v>
      </c>
      <c r="E33" s="351">
        <v>14.401555690000009</v>
      </c>
      <c r="F33" s="348">
        <v>0.23899176955372761</v>
      </c>
      <c r="G33" s="310"/>
      <c r="H33" s="351">
        <v>4.4963593229899992</v>
      </c>
      <c r="I33" s="351">
        <v>55.763271027009992</v>
      </c>
      <c r="J33" s="348">
        <v>12.401871607967578</v>
      </c>
      <c r="K33" s="22"/>
      <c r="L33" s="351">
        <v>5.4123796799999999</v>
      </c>
      <c r="M33" s="351">
        <v>5.4707592700000003</v>
      </c>
      <c r="N33" s="351">
        <v>5.6382448399999996</v>
      </c>
      <c r="O33" s="351">
        <v>8.8044505090000005</v>
      </c>
      <c r="P33" s="351">
        <v>10.20055801</v>
      </c>
      <c r="Q33" s="351">
        <v>9.0531019300000004</v>
      </c>
      <c r="R33" s="351">
        <v>10.949001299999999</v>
      </c>
      <c r="S33" s="351">
        <v>13.348468009999998</v>
      </c>
      <c r="T33" s="351">
        <v>12.738102009999999</v>
      </c>
      <c r="U33" s="351">
        <v>13.302038695377508</v>
      </c>
      <c r="V33" s="351">
        <v>13.71821347</v>
      </c>
      <c r="W33" s="351">
        <v>11.221613674719999</v>
      </c>
      <c r="X33" s="351">
        <v>4.4196494102899999</v>
      </c>
      <c r="Y33" s="351">
        <v>4.4180053500000005</v>
      </c>
      <c r="Z33" s="351">
        <v>12.144684889999999</v>
      </c>
      <c r="AA33" s="351">
        <v>12.513471380963415</v>
      </c>
      <c r="AB33" s="351">
        <v>10.399793499999999</v>
      </c>
      <c r="AC33" s="351">
        <v>8.7212677900000006</v>
      </c>
      <c r="AD33" s="351">
        <v>4.6203117899999997</v>
      </c>
      <c r="AE33" s="351">
        <v>4.5136498311314472</v>
      </c>
      <c r="AF33" s="351">
        <v>4.513676260821069</v>
      </c>
      <c r="AG33" s="351">
        <v>4.6018105552164785</v>
      </c>
      <c r="AH33" s="351">
        <v>4.5941198843341038</v>
      </c>
      <c r="AI33" s="351">
        <v>5.1245390091097525</v>
      </c>
      <c r="AJ33" s="351">
        <v>4.5244986365638988</v>
      </c>
      <c r="AK33" s="351">
        <v>4.5234989465729578</v>
      </c>
      <c r="AL33" s="351">
        <v>17.305887715380628</v>
      </c>
      <c r="AM33" s="351">
        <v>12.950716961210645</v>
      </c>
      <c r="AN33" s="351">
        <v>19.502423222075517</v>
      </c>
      <c r="AO33" s="351">
        <v>15.67687631764192</v>
      </c>
      <c r="AP33" s="351">
        <v>18.756038103229351</v>
      </c>
      <c r="AQ33" s="351">
        <v>20.699228971714877</v>
      </c>
      <c r="AR33" s="351">
        <v>13.806063570381061</v>
      </c>
      <c r="AS33" s="351">
        <v>16.610595833729157</v>
      </c>
      <c r="AT33" s="351">
        <v>14.870880824859311</v>
      </c>
      <c r="AU33" s="351">
        <v>15.832591481468286</v>
      </c>
      <c r="AV33" s="351">
        <v>20.514826101246793</v>
      </c>
      <c r="AW33" s="351">
        <v>16.509483981898121</v>
      </c>
      <c r="AX33" s="351">
        <v>12.950216391352495</v>
      </c>
      <c r="AY33" s="351">
        <v>12.246659410965906</v>
      </c>
      <c r="AZ33" s="351">
        <v>13.124512672787986</v>
      </c>
      <c r="BA33" s="351">
        <v>22.066787207021981</v>
      </c>
      <c r="BB33" s="351">
        <v>15.826881939924185</v>
      </c>
      <c r="BC33" s="351">
        <v>14.479038383856102</v>
      </c>
      <c r="BD33" s="351">
        <v>10.849337703300154</v>
      </c>
      <c r="BE33" s="351">
        <v>12.318129710000001</v>
      </c>
      <c r="BF33" s="351">
        <v>14.900315601382754</v>
      </c>
      <c r="BG33" s="351">
        <v>18.190258651680185</v>
      </c>
      <c r="BH33" s="351">
        <v>13.687509300505289</v>
      </c>
      <c r="BI33" s="351">
        <v>8.3938039718131048</v>
      </c>
      <c r="BJ33" s="351">
        <v>5.6140707336504185</v>
      </c>
      <c r="BK33" s="351">
        <v>13.010064684349906</v>
      </c>
      <c r="BL33" s="351">
        <v>19.971074474813935</v>
      </c>
      <c r="BM33" s="351">
        <v>10.050095412033681</v>
      </c>
      <c r="BN33" s="351">
        <v>7.0091846265533384</v>
      </c>
      <c r="BO33" s="351">
        <v>16.031463388650383</v>
      </c>
      <c r="BP33" s="351">
        <v>10.750004780343781</v>
      </c>
      <c r="BQ33" s="351">
        <v>4.8017786910789262</v>
      </c>
      <c r="BR33" s="351">
        <v>4.9261272101732914</v>
      </c>
      <c r="BS33" s="351">
        <v>4.8617899390820627</v>
      </c>
      <c r="BT33" s="351">
        <v>5.1636596991452803</v>
      </c>
      <c r="BU33" s="351">
        <v>7.3564029778498261</v>
      </c>
      <c r="BV33" s="351">
        <v>4.9233699477998272</v>
      </c>
      <c r="BW33" s="351">
        <v>4.925200887856529</v>
      </c>
      <c r="BX33" s="351">
        <v>4.9166175341200899</v>
      </c>
      <c r="BY33" s="351">
        <v>5.5901730793199222</v>
      </c>
      <c r="BZ33" s="351">
        <v>6.0013278059066018</v>
      </c>
      <c r="CA33" s="351">
        <v>5.2241743620480285</v>
      </c>
      <c r="CB33" s="351">
        <v>7.8458890254407718</v>
      </c>
      <c r="CC33" s="351">
        <v>7.098430042127065</v>
      </c>
      <c r="CD33" s="351">
        <v>15.593990518584928</v>
      </c>
      <c r="CE33" s="351">
        <v>5.3729577450209076</v>
      </c>
      <c r="CF33" s="351">
        <v>10.926369825230722</v>
      </c>
      <c r="CG33" s="351">
        <v>19.136412811348968</v>
      </c>
      <c r="CH33" s="351">
        <v>6.285101629582881</v>
      </c>
      <c r="CI33" s="351">
        <v>7.5114498026164567</v>
      </c>
      <c r="CJ33" s="351">
        <v>14.734782763035366</v>
      </c>
      <c r="CK33" s="351">
        <v>16.907956905179184</v>
      </c>
      <c r="CL33" s="351">
        <v>15.423383923666469</v>
      </c>
      <c r="CM33" s="351">
        <v>15.291891712631822</v>
      </c>
      <c r="CN33" s="351">
        <v>15.821475373770904</v>
      </c>
      <c r="CO33" s="351">
        <v>18.619190253625245</v>
      </c>
      <c r="CP33" s="351">
        <v>10.919350469642577</v>
      </c>
      <c r="CQ33" s="351">
        <v>7.5357721832124751</v>
      </c>
      <c r="CR33" s="351">
        <v>6.0371145684442933</v>
      </c>
      <c r="CS33" s="351">
        <v>9.1700957644699077</v>
      </c>
      <c r="CT33" s="351">
        <v>11.478735164067619</v>
      </c>
      <c r="CU33" s="351">
        <v>11.963377125965248</v>
      </c>
      <c r="CV33" s="351">
        <v>12.393661899685553</v>
      </c>
      <c r="CW33" s="351">
        <v>11.572770645152398</v>
      </c>
      <c r="CX33" s="351">
        <v>12.605473372843754</v>
      </c>
      <c r="CY33" s="351">
        <v>15.228744769044058</v>
      </c>
      <c r="CZ33" s="351">
        <v>13.324998785159973</v>
      </c>
      <c r="DA33" s="351">
        <v>12.650218204315784</v>
      </c>
      <c r="DB33" s="351">
        <v>10.171276351316742</v>
      </c>
      <c r="DC33" s="351">
        <v>4.7392828801212854</v>
      </c>
      <c r="DD33" s="351">
        <v>3.85</v>
      </c>
      <c r="DE33" s="351">
        <v>8.3059449766629339</v>
      </c>
      <c r="DF33" s="351">
        <v>6.8577885651840553</v>
      </c>
      <c r="DG33" s="351">
        <v>4.3435899543237539</v>
      </c>
      <c r="DH33" s="351">
        <v>2.6383764074479412</v>
      </c>
      <c r="DI33" s="351">
        <v>4.3597073982488848</v>
      </c>
      <c r="DJ33" s="351">
        <v>7.8745803018119407</v>
      </c>
      <c r="DK33" s="351">
        <v>6.7345032174872763</v>
      </c>
      <c r="DL33" s="351">
        <v>7.2656416522039402</v>
      </c>
      <c r="DM33" s="351">
        <v>8.4195558340026757</v>
      </c>
      <c r="DN33" s="351">
        <v>8.1470350241186029</v>
      </c>
      <c r="DO33" s="351">
        <v>1.01893325110642</v>
      </c>
      <c r="DP33" s="351">
        <v>3.9169104100792076</v>
      </c>
      <c r="DQ33" s="351">
        <v>0.75641309317938354</v>
      </c>
      <c r="DR33" s="351">
        <v>6.8318513791087696</v>
      </c>
      <c r="DS33" s="351">
        <v>2.6460067070024653</v>
      </c>
      <c r="DT33" s="351">
        <v>9.088920779767875</v>
      </c>
      <c r="DU33" s="351">
        <v>12.458713174751093</v>
      </c>
      <c r="DV33" s="351">
        <v>15.081790743684547</v>
      </c>
      <c r="DW33" s="351">
        <v>14.379020286636452</v>
      </c>
      <c r="DX33" s="351">
        <v>22.41406816647142</v>
      </c>
      <c r="DY33" s="351">
        <v>14.962583290630324</v>
      </c>
      <c r="DZ33" s="351">
        <v>15.17939854913663</v>
      </c>
      <c r="EA33" s="351">
        <v>10.496313369756042</v>
      </c>
      <c r="EB33" s="351">
        <v>5.2258694145100009</v>
      </c>
      <c r="EC33" s="351">
        <v>11.394031522550002</v>
      </c>
      <c r="ED33" s="351">
        <v>17.790982286509998</v>
      </c>
      <c r="EE33" s="351">
        <v>13.62191462036</v>
      </c>
      <c r="EF33" s="351">
        <v>11.19583407495</v>
      </c>
      <c r="EG33" s="351">
        <v>11.811382320709999</v>
      </c>
      <c r="EH33" s="351">
        <v>9.740054197060001</v>
      </c>
      <c r="EI33" s="351">
        <v>8.53713643719</v>
      </c>
      <c r="EJ33" s="351">
        <v>16.279306564519999</v>
      </c>
      <c r="EK33" s="351">
        <v>11.047375212349998</v>
      </c>
      <c r="EL33" s="351">
        <v>4.7358305434800005</v>
      </c>
      <c r="EM33" s="351">
        <v>1.81602814239</v>
      </c>
      <c r="EN33" s="351">
        <v>1.1842034591799999</v>
      </c>
      <c r="EO33" s="351">
        <v>2.007746102</v>
      </c>
      <c r="EP33" s="351">
        <v>1.1159081495500001</v>
      </c>
      <c r="EQ33" s="351">
        <v>4.5375559320000002E-2</v>
      </c>
      <c r="ER33" s="351">
        <v>0.14312605294</v>
      </c>
      <c r="ES33" s="351">
        <v>1.9243240745399999</v>
      </c>
      <c r="ET33" s="351">
        <v>3.6831407336300002</v>
      </c>
      <c r="EU33" s="351">
        <v>0</v>
      </c>
      <c r="EV33" s="351">
        <v>0.79239872</v>
      </c>
      <c r="EW33" s="351">
        <v>7.12640093</v>
      </c>
      <c r="EX33" s="351">
        <v>12.979281310000001</v>
      </c>
      <c r="EY33" s="351">
        <v>15.254475530000001</v>
      </c>
      <c r="EZ33" s="351">
        <v>7.9462655</v>
      </c>
      <c r="FA33" s="351">
        <v>8.4024373099999998</v>
      </c>
      <c r="FB33" s="351">
        <v>13.93236791</v>
      </c>
      <c r="FC33" s="351">
        <v>14.95402191</v>
      </c>
      <c r="FD33" s="351">
        <v>15.024537720000001</v>
      </c>
      <c r="FE33" s="351">
        <v>12.978220519999999</v>
      </c>
      <c r="FF33" s="351">
        <v>14.778961619999999</v>
      </c>
      <c r="FG33" s="351">
        <v>12.50493196</v>
      </c>
      <c r="FH33" s="351">
        <v>16.276279349999999</v>
      </c>
      <c r="FI33" s="351">
        <v>14.026463120000001</v>
      </c>
      <c r="FJ33" s="351">
        <v>8.9969385199999987</v>
      </c>
      <c r="FK33" s="351">
        <v>14.276531289999999</v>
      </c>
      <c r="FL33" s="351">
        <v>10.92814587</v>
      </c>
      <c r="FM33" s="351">
        <v>10.145273060000001</v>
      </c>
      <c r="FN33" s="351">
        <v>13.192341689999999</v>
      </c>
      <c r="FO33" s="351">
        <v>17.801271170000003</v>
      </c>
      <c r="FP33" s="351">
        <v>22.594154249999999</v>
      </c>
      <c r="FQ33" s="350"/>
      <c r="FR33" s="351">
        <v>119.85693139909749</v>
      </c>
      <c r="FS33" s="351">
        <v>80.584979651866263</v>
      </c>
      <c r="FT33" s="351">
        <v>175.05930058482758</v>
      </c>
      <c r="FU33" s="351">
        <v>183.97644775541667</v>
      </c>
      <c r="FV33" s="351">
        <v>119.10696721304811</v>
      </c>
      <c r="FW33" s="351">
        <v>80.01219362521978</v>
      </c>
      <c r="FX33" s="351">
        <v>159.11313765354308</v>
      </c>
      <c r="FY33" s="351">
        <v>131.33574953058664</v>
      </c>
      <c r="FZ33" s="351">
        <v>69.815656582598436</v>
      </c>
      <c r="GA33" s="351">
        <v>128.21198995020421</v>
      </c>
      <c r="GB33" s="351">
        <v>123.19574533657999</v>
      </c>
      <c r="GC33" s="351">
        <v>46.256380621160005</v>
      </c>
      <c r="GD33" s="351">
        <v>154.09795672999999</v>
      </c>
      <c r="GE33" s="351">
        <v>74.661186040000004</v>
      </c>
      <c r="GF33" s="347"/>
      <c r="GG33" s="347"/>
      <c r="GH33" s="347"/>
      <c r="GI33" s="347"/>
      <c r="GJ33" s="347"/>
      <c r="GK33" s="347"/>
      <c r="GL33" s="347"/>
      <c r="GM33" s="347"/>
      <c r="GN33" s="347"/>
      <c r="GO33" s="347"/>
      <c r="GP33" s="347"/>
      <c r="GQ33" s="347"/>
      <c r="GR33" s="347"/>
      <c r="GS33" s="347"/>
      <c r="GT33" s="347"/>
      <c r="GU33" s="347"/>
      <c r="GV33" s="347"/>
      <c r="GW33" s="347"/>
      <c r="GX33" s="347"/>
    </row>
    <row r="34" spans="1:206" s="347" customFormat="1" ht="13.8" x14ac:dyDescent="0.3">
      <c r="A34" s="17"/>
      <c r="B34" s="21" t="s">
        <v>205</v>
      </c>
      <c r="C34" s="351">
        <v>81.100676710000002</v>
      </c>
      <c r="D34" s="351">
        <v>70.124867750000007</v>
      </c>
      <c r="E34" s="351">
        <v>10.975808959999995</v>
      </c>
      <c r="F34" s="348">
        <v>0.15651807001090556</v>
      </c>
      <c r="G34" s="351"/>
      <c r="H34" s="351">
        <v>63.571168930200002</v>
      </c>
      <c r="I34" s="351">
        <v>6.5536988198000046</v>
      </c>
      <c r="J34" s="348">
        <v>0.10309231260157962</v>
      </c>
      <c r="K34" s="351"/>
      <c r="L34" s="351">
        <v>0</v>
      </c>
      <c r="M34" s="351">
        <v>0</v>
      </c>
      <c r="N34" s="351">
        <v>0</v>
      </c>
      <c r="O34" s="351">
        <v>0</v>
      </c>
      <c r="P34" s="351">
        <v>0</v>
      </c>
      <c r="Q34" s="351">
        <v>0</v>
      </c>
      <c r="R34" s="351">
        <v>0</v>
      </c>
      <c r="S34" s="351">
        <v>0</v>
      </c>
      <c r="T34" s="351">
        <v>0</v>
      </c>
      <c r="U34" s="351">
        <v>0</v>
      </c>
      <c r="V34" s="351">
        <v>0</v>
      </c>
      <c r="W34" s="351">
        <v>0</v>
      </c>
      <c r="X34" s="351">
        <v>0</v>
      </c>
      <c r="Y34" s="351">
        <v>0</v>
      </c>
      <c r="Z34" s="351">
        <v>0</v>
      </c>
      <c r="AA34" s="351">
        <v>0</v>
      </c>
      <c r="AB34" s="351">
        <v>0</v>
      </c>
      <c r="AC34" s="351">
        <v>0</v>
      </c>
      <c r="AD34" s="351">
        <v>0</v>
      </c>
      <c r="AE34" s="351">
        <v>0</v>
      </c>
      <c r="AF34" s="351">
        <v>0</v>
      </c>
      <c r="AG34" s="351">
        <v>0</v>
      </c>
      <c r="AH34" s="351">
        <v>0</v>
      </c>
      <c r="AI34" s="351">
        <v>0</v>
      </c>
      <c r="AJ34" s="351">
        <v>0</v>
      </c>
      <c r="AK34" s="351">
        <v>0</v>
      </c>
      <c r="AL34" s="351">
        <v>0</v>
      </c>
      <c r="AM34" s="351">
        <v>0</v>
      </c>
      <c r="AN34" s="351">
        <v>0</v>
      </c>
      <c r="AO34" s="351">
        <v>0</v>
      </c>
      <c r="AP34" s="351">
        <v>0</v>
      </c>
      <c r="AQ34" s="351">
        <v>0</v>
      </c>
      <c r="AR34" s="351">
        <v>0</v>
      </c>
      <c r="AS34" s="351">
        <v>0</v>
      </c>
      <c r="AT34" s="351">
        <v>0</v>
      </c>
      <c r="AU34" s="351">
        <v>0</v>
      </c>
      <c r="AV34" s="351">
        <v>0</v>
      </c>
      <c r="AW34" s="351">
        <v>0</v>
      </c>
      <c r="AX34" s="351">
        <v>0</v>
      </c>
      <c r="AY34" s="351">
        <v>0</v>
      </c>
      <c r="AZ34" s="351">
        <v>0</v>
      </c>
      <c r="BA34" s="351">
        <v>0</v>
      </c>
      <c r="BB34" s="351">
        <v>0</v>
      </c>
      <c r="BC34" s="351">
        <v>0</v>
      </c>
      <c r="BD34" s="351">
        <v>0</v>
      </c>
      <c r="BE34" s="351">
        <v>0</v>
      </c>
      <c r="BF34" s="351">
        <v>0</v>
      </c>
      <c r="BG34" s="351">
        <v>0</v>
      </c>
      <c r="BH34" s="351">
        <v>0</v>
      </c>
      <c r="BI34" s="351">
        <v>0</v>
      </c>
      <c r="BJ34" s="351">
        <v>0</v>
      </c>
      <c r="BK34" s="351">
        <v>0</v>
      </c>
      <c r="BL34" s="351">
        <v>0</v>
      </c>
      <c r="BM34" s="351">
        <v>0</v>
      </c>
      <c r="BN34" s="351">
        <v>0</v>
      </c>
      <c r="BO34" s="351">
        <v>0</v>
      </c>
      <c r="BP34" s="351">
        <v>0</v>
      </c>
      <c r="BQ34" s="351">
        <v>0</v>
      </c>
      <c r="BR34" s="351">
        <v>0</v>
      </c>
      <c r="BS34" s="351">
        <v>0</v>
      </c>
      <c r="BT34" s="351">
        <v>0</v>
      </c>
      <c r="BU34" s="351">
        <v>0</v>
      </c>
      <c r="BV34" s="351">
        <v>0</v>
      </c>
      <c r="BW34" s="351">
        <v>0</v>
      </c>
      <c r="BX34" s="351">
        <v>0</v>
      </c>
      <c r="BY34" s="351">
        <v>0</v>
      </c>
      <c r="BZ34" s="351">
        <v>0</v>
      </c>
      <c r="CA34" s="351">
        <v>0</v>
      </c>
      <c r="CB34" s="351">
        <v>0</v>
      </c>
      <c r="CC34" s="351">
        <v>0</v>
      </c>
      <c r="CD34" s="351">
        <v>0</v>
      </c>
      <c r="CE34" s="351">
        <v>0</v>
      </c>
      <c r="CF34" s="351">
        <v>0</v>
      </c>
      <c r="CG34" s="351">
        <v>0</v>
      </c>
      <c r="CH34" s="351">
        <v>0</v>
      </c>
      <c r="CI34" s="351">
        <v>0</v>
      </c>
      <c r="CJ34" s="351">
        <v>0</v>
      </c>
      <c r="CK34" s="351">
        <v>0</v>
      </c>
      <c r="CL34" s="351">
        <v>0</v>
      </c>
      <c r="CM34" s="351">
        <v>0</v>
      </c>
      <c r="CN34" s="351">
        <v>0</v>
      </c>
      <c r="CO34" s="351">
        <v>0</v>
      </c>
      <c r="CP34" s="351">
        <v>0</v>
      </c>
      <c r="CQ34" s="351">
        <v>0</v>
      </c>
      <c r="CR34" s="351">
        <v>0</v>
      </c>
      <c r="CS34" s="351">
        <v>0</v>
      </c>
      <c r="CT34" s="351">
        <v>0</v>
      </c>
      <c r="CU34" s="351">
        <v>0</v>
      </c>
      <c r="CV34" s="351">
        <v>0</v>
      </c>
      <c r="CW34" s="351">
        <v>0</v>
      </c>
      <c r="CX34" s="351">
        <v>0</v>
      </c>
      <c r="CY34" s="351">
        <v>13.184670555322045</v>
      </c>
      <c r="CZ34" s="351">
        <v>12.81141899514625</v>
      </c>
      <c r="DA34" s="351">
        <v>12.840544400956734</v>
      </c>
      <c r="DB34" s="351">
        <v>11.656086296654548</v>
      </c>
      <c r="DC34" s="351">
        <v>11.939195595941863</v>
      </c>
      <c r="DD34" s="351">
        <v>14.69</v>
      </c>
      <c r="DE34" s="351">
        <v>14.064161637794182</v>
      </c>
      <c r="DF34" s="351">
        <v>14.764358526210271</v>
      </c>
      <c r="DG34" s="351">
        <v>14.888922113898211</v>
      </c>
      <c r="DH34" s="351">
        <v>16.308295492386812</v>
      </c>
      <c r="DI34" s="351">
        <v>16.717646979505972</v>
      </c>
      <c r="DJ34" s="351">
        <v>17.132400588571016</v>
      </c>
      <c r="DK34" s="351">
        <v>17.488917006761451</v>
      </c>
      <c r="DL34" s="351">
        <v>16.302278919577176</v>
      </c>
      <c r="DM34" s="351">
        <v>16.990974410416285</v>
      </c>
      <c r="DN34" s="351">
        <v>15.639613237939832</v>
      </c>
      <c r="DO34" s="351">
        <v>15.87614836</v>
      </c>
      <c r="DP34" s="351">
        <v>14.763497389999999</v>
      </c>
      <c r="DQ34" s="351">
        <v>13.44256775</v>
      </c>
      <c r="DR34" s="351">
        <v>15.066419009999999</v>
      </c>
      <c r="DS34" s="351">
        <v>15.615801569999999</v>
      </c>
      <c r="DT34" s="351">
        <v>16.34421996</v>
      </c>
      <c r="DU34" s="351">
        <v>16.914217369999999</v>
      </c>
      <c r="DV34" s="351">
        <v>17.976331070000001</v>
      </c>
      <c r="DW34" s="351">
        <v>17.825867860000002</v>
      </c>
      <c r="DX34" s="351">
        <v>16.98122017</v>
      </c>
      <c r="DY34" s="351">
        <v>16.739214520000001</v>
      </c>
      <c r="DZ34" s="351">
        <v>16.749120050000002</v>
      </c>
      <c r="EA34" s="351">
        <v>17.436671880000002</v>
      </c>
      <c r="EB34" s="351">
        <v>14.24909944</v>
      </c>
      <c r="EC34" s="351">
        <v>12.043443300000002</v>
      </c>
      <c r="ED34" s="351">
        <v>13.36013951</v>
      </c>
      <c r="EE34" s="351">
        <v>13.5816131</v>
      </c>
      <c r="EF34" s="351">
        <v>14.43261277</v>
      </c>
      <c r="EG34" s="351">
        <v>14.432861460000002</v>
      </c>
      <c r="EH34" s="351">
        <v>15.259938999999999</v>
      </c>
      <c r="EI34" s="351">
        <v>15.37494927</v>
      </c>
      <c r="EJ34" s="351">
        <v>14.348161619999999</v>
      </c>
      <c r="EK34" s="351">
        <v>14.9103817</v>
      </c>
      <c r="EL34" s="351">
        <v>13.4992486087</v>
      </c>
      <c r="EM34" s="351">
        <v>13.830593255</v>
      </c>
      <c r="EN34" s="351">
        <v>12.732839778100001</v>
      </c>
      <c r="EO34" s="351">
        <v>12.08983102</v>
      </c>
      <c r="EP34" s="351">
        <v>12.07</v>
      </c>
      <c r="EQ34" s="351">
        <v>12.8001769121</v>
      </c>
      <c r="ER34" s="351">
        <v>13.87832122</v>
      </c>
      <c r="ES34" s="351">
        <v>14.411225567700001</v>
      </c>
      <c r="ET34" s="351">
        <v>15.09213901</v>
      </c>
      <c r="EU34" s="351">
        <v>15.217208699999999</v>
      </c>
      <c r="EV34" s="351">
        <v>15.32745388</v>
      </c>
      <c r="EW34" s="351">
        <v>15.826117640000001</v>
      </c>
      <c r="EX34" s="351">
        <v>14.527794050000001</v>
      </c>
      <c r="EY34" s="351">
        <v>14.64301</v>
      </c>
      <c r="EZ34" s="351">
        <v>13.243784880000002</v>
      </c>
      <c r="FA34" s="351">
        <v>12.27375402</v>
      </c>
      <c r="FB34" s="351">
        <v>14.245079840000001</v>
      </c>
      <c r="FC34" s="351">
        <v>14.373227960000001</v>
      </c>
      <c r="FD34" s="351">
        <v>15.989021050000002</v>
      </c>
      <c r="FE34" s="351">
        <v>16.071905579999999</v>
      </c>
      <c r="FF34" s="351">
        <v>17.949058620000002</v>
      </c>
      <c r="FG34" s="351">
        <v>19.086723809999999</v>
      </c>
      <c r="FH34" s="351">
        <v>19.120766499999998</v>
      </c>
      <c r="FI34" s="351">
        <v>20.320308199999999</v>
      </c>
      <c r="FJ34" s="351">
        <v>20.129322629999997</v>
      </c>
      <c r="FK34" s="351">
        <v>18.689005170000001</v>
      </c>
      <c r="FL34" s="351">
        <v>14.845452570000001</v>
      </c>
      <c r="FM34" s="351">
        <v>13.346619349999999</v>
      </c>
      <c r="FN34" s="351">
        <v>16.127800220000001</v>
      </c>
      <c r="FO34" s="351">
        <v>16.60572204</v>
      </c>
      <c r="FP34" s="351">
        <v>20.175082530000001</v>
      </c>
      <c r="FQ34" s="350"/>
      <c r="FR34" s="351">
        <v>0</v>
      </c>
      <c r="FS34" s="351">
        <v>0</v>
      </c>
      <c r="FT34" s="351">
        <v>0</v>
      </c>
      <c r="FU34" s="351">
        <v>0</v>
      </c>
      <c r="FV34" s="351">
        <v>0</v>
      </c>
      <c r="FW34" s="351">
        <v>0</v>
      </c>
      <c r="FX34" s="351">
        <v>0</v>
      </c>
      <c r="FY34" s="351">
        <v>62.431915844021439</v>
      </c>
      <c r="FZ34" s="351">
        <v>190.86371727306124</v>
      </c>
      <c r="GA34" s="351">
        <v>195.85514860000001</v>
      </c>
      <c r="GB34" s="351">
        <v>169.3230430337</v>
      </c>
      <c r="GC34" s="351">
        <v>168.61611777790003</v>
      </c>
      <c r="GD34" s="351">
        <v>201.49195825999999</v>
      </c>
      <c r="GE34" s="351">
        <v>81.100676710000002</v>
      </c>
    </row>
    <row r="35" spans="1:206" s="347" customFormat="1" ht="13.8" hidden="1" x14ac:dyDescent="0.3">
      <c r="A35" s="17"/>
      <c r="B35" s="21" t="s">
        <v>278</v>
      </c>
      <c r="C35" s="351">
        <v>0</v>
      </c>
      <c r="D35" s="351">
        <v>10.581326059999999</v>
      </c>
      <c r="E35" s="351">
        <v>-10.581326059999999</v>
      </c>
      <c r="F35" s="348">
        <v>-1</v>
      </c>
      <c r="G35" s="351"/>
      <c r="H35" s="351">
        <v>9.1863316158747086</v>
      </c>
      <c r="I35" s="351">
        <v>1.3949944441252899</v>
      </c>
      <c r="J35" s="348">
        <v>0.15185544159048528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2.4644853003805998</v>
      </c>
      <c r="CZ35" s="351">
        <v>1.7007521497181437</v>
      </c>
      <c r="DA35" s="351">
        <v>0.73323310614390669</v>
      </c>
      <c r="DB35" s="351">
        <v>0.79737192903188403</v>
      </c>
      <c r="DC35" s="351">
        <v>2.4253736291094947</v>
      </c>
      <c r="DD35" s="351">
        <v>1.66</v>
      </c>
      <c r="DE35" s="351">
        <v>1.3572989290209447</v>
      </c>
      <c r="DF35" s="351">
        <v>1.8184932093942852</v>
      </c>
      <c r="DG35" s="351">
        <v>1.8322031923777566</v>
      </c>
      <c r="DH35" s="351">
        <v>2.0652528118110598</v>
      </c>
      <c r="DI35" s="351">
        <v>2.5920914086475348</v>
      </c>
      <c r="DJ35" s="351">
        <v>2.3709888940878265</v>
      </c>
      <c r="DK35" s="351">
        <v>2.0415365026390031</v>
      </c>
      <c r="DL35" s="351">
        <v>0.85729827620972177</v>
      </c>
      <c r="DM35" s="351">
        <v>1.325544113586089</v>
      </c>
      <c r="DN35" s="351">
        <v>1.1083875453542582</v>
      </c>
      <c r="DO35" s="351">
        <v>1.9290384641126581</v>
      </c>
      <c r="DP35" s="351">
        <v>2.4325659710067509</v>
      </c>
      <c r="DQ35" s="351">
        <v>2.7439968399400096</v>
      </c>
      <c r="DR35" s="351">
        <v>1.4817111245319701</v>
      </c>
      <c r="DS35" s="351">
        <v>1.7477411631971587</v>
      </c>
      <c r="DT35" s="351">
        <v>2.5770187365872572</v>
      </c>
      <c r="DU35" s="351">
        <v>2.2512588712796826</v>
      </c>
      <c r="DV35" s="351">
        <v>2.8433857646556548</v>
      </c>
      <c r="DW35" s="351">
        <v>2.6768637051556969</v>
      </c>
      <c r="DX35" s="351">
        <v>1.9793871515438821</v>
      </c>
      <c r="DY35" s="351">
        <v>1.5466745946879858</v>
      </c>
      <c r="DZ35" s="351">
        <v>1.5722487633049995</v>
      </c>
      <c r="EA35" s="351">
        <v>2.5093678164273201</v>
      </c>
      <c r="EB35" s="351">
        <v>2.0630867597324904</v>
      </c>
      <c r="EC35" s="351">
        <v>2.1511550466054712</v>
      </c>
      <c r="ED35" s="351">
        <v>1.6477318625879975</v>
      </c>
      <c r="EE35" s="351">
        <v>2.2076161132319214</v>
      </c>
      <c r="EF35" s="351">
        <v>1.953608230016771</v>
      </c>
      <c r="EG35" s="351">
        <v>2.4202007009857187</v>
      </c>
      <c r="EH35" s="351">
        <v>2.6383173707146756</v>
      </c>
      <c r="EI35" s="351">
        <v>2.2352868494161484</v>
      </c>
      <c r="EJ35" s="351">
        <v>0.74101067234056561</v>
      </c>
      <c r="EK35" s="351">
        <v>1.2829962430390676</v>
      </c>
      <c r="EL35" s="351">
        <v>1.0200461155584446</v>
      </c>
      <c r="EM35" s="351">
        <v>1.7861633456589394</v>
      </c>
      <c r="EN35" s="351">
        <v>1.847656135874709</v>
      </c>
      <c r="EO35" s="351">
        <v>2.30664092</v>
      </c>
      <c r="EP35" s="351">
        <v>1.76</v>
      </c>
      <c r="EQ35" s="351">
        <v>1.4511755500000001</v>
      </c>
      <c r="ER35" s="351">
        <v>1.8208590099999999</v>
      </c>
      <c r="ES35" s="351">
        <v>2.1573013700000003</v>
      </c>
      <c r="ET35" s="351">
        <v>2.3627692499999999</v>
      </c>
      <c r="EU35" s="351">
        <v>2.1048177799999999</v>
      </c>
      <c r="EV35" s="351">
        <v>1.1363921499999998</v>
      </c>
      <c r="EW35" s="351">
        <v>1.91279675</v>
      </c>
      <c r="EX35" s="351">
        <v>1.6165721200000001</v>
      </c>
      <c r="EY35" s="351">
        <v>1.4129751100000001</v>
      </c>
      <c r="EZ35" s="351">
        <v>1.6974211299999999</v>
      </c>
      <c r="FA35" s="351">
        <v>2.7003838900000003</v>
      </c>
      <c r="FB35" s="351">
        <v>2.0728239299999998</v>
      </c>
      <c r="FC35" s="351">
        <v>1.8071220400000001</v>
      </c>
      <c r="FD35" s="351">
        <v>2.3035750699999999</v>
      </c>
      <c r="FE35" s="351">
        <v>2.7273212099999999</v>
      </c>
      <c r="FF35" s="351">
        <v>2.9463780499999999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0"/>
      <c r="FR35" s="351">
        <v>0</v>
      </c>
      <c r="FS35" s="351">
        <v>0</v>
      </c>
      <c r="FT35" s="351">
        <v>0</v>
      </c>
      <c r="FU35" s="351">
        <v>0</v>
      </c>
      <c r="FV35" s="351">
        <v>0</v>
      </c>
      <c r="FW35" s="351">
        <v>0</v>
      </c>
      <c r="FX35" s="351">
        <v>0</v>
      </c>
      <c r="FY35" s="351">
        <v>8.1212161143840298</v>
      </c>
      <c r="FZ35" s="351">
        <v>20.958133347241141</v>
      </c>
      <c r="GA35" s="351">
        <v>26.362220502318369</v>
      </c>
      <c r="GB35" s="351">
        <v>22.147219309888207</v>
      </c>
      <c r="GC35" s="351">
        <v>21.889956145874709</v>
      </c>
      <c r="GD35" s="351">
        <v>16.255025319999998</v>
      </c>
      <c r="GE35" s="351">
        <v>0</v>
      </c>
    </row>
    <row r="36" spans="1:206" s="347" customFormat="1" ht="13.8" hidden="1" x14ac:dyDescent="0.3">
      <c r="A36" s="17"/>
      <c r="B36" s="21" t="s">
        <v>278</v>
      </c>
      <c r="C36" s="351">
        <v>0</v>
      </c>
      <c r="D36" s="351">
        <v>6.4113611199999996</v>
      </c>
      <c r="E36" s="351">
        <v>-6.4113611199999996</v>
      </c>
      <c r="F36" s="348">
        <v>-1</v>
      </c>
      <c r="G36" s="351"/>
      <c r="H36" s="351">
        <v>5.8154227483022973</v>
      </c>
      <c r="I36" s="351">
        <v>0.59593837169770225</v>
      </c>
      <c r="J36" s="348">
        <v>0.10247550307012077</v>
      </c>
      <c r="K36" s="351"/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351">
        <v>0</v>
      </c>
      <c r="AD36" s="351">
        <v>0</v>
      </c>
      <c r="AE36" s="351">
        <v>0</v>
      </c>
      <c r="AF36" s="351">
        <v>0</v>
      </c>
      <c r="AG36" s="351">
        <v>0</v>
      </c>
      <c r="AH36" s="351">
        <v>0</v>
      </c>
      <c r="AI36" s="351">
        <v>0</v>
      </c>
      <c r="AJ36" s="351">
        <v>0</v>
      </c>
      <c r="AK36" s="351">
        <v>0</v>
      </c>
      <c r="AL36" s="351">
        <v>0</v>
      </c>
      <c r="AM36" s="351">
        <v>0</v>
      </c>
      <c r="AN36" s="351">
        <v>0</v>
      </c>
      <c r="AO36" s="351">
        <v>0</v>
      </c>
      <c r="AP36" s="351">
        <v>0</v>
      </c>
      <c r="AQ36" s="351">
        <v>0</v>
      </c>
      <c r="AR36" s="351">
        <v>0</v>
      </c>
      <c r="AS36" s="351">
        <v>0</v>
      </c>
      <c r="AT36" s="351">
        <v>0</v>
      </c>
      <c r="AU36" s="351">
        <v>0</v>
      </c>
      <c r="AV36" s="351">
        <v>0</v>
      </c>
      <c r="AW36" s="351">
        <v>0</v>
      </c>
      <c r="AX36" s="351">
        <v>0</v>
      </c>
      <c r="AY36" s="351">
        <v>0</v>
      </c>
      <c r="AZ36" s="351">
        <v>0</v>
      </c>
      <c r="BA36" s="351">
        <v>0</v>
      </c>
      <c r="BB36" s="351">
        <v>0</v>
      </c>
      <c r="BC36" s="351">
        <v>0</v>
      </c>
      <c r="BD36" s="351">
        <v>0</v>
      </c>
      <c r="BE36" s="351">
        <v>0</v>
      </c>
      <c r="BF36" s="351">
        <v>0</v>
      </c>
      <c r="BG36" s="351">
        <v>0</v>
      </c>
      <c r="BH36" s="351">
        <v>0</v>
      </c>
      <c r="BI36" s="351">
        <v>0</v>
      </c>
      <c r="BJ36" s="351">
        <v>0</v>
      </c>
      <c r="BK36" s="351">
        <v>0</v>
      </c>
      <c r="BL36" s="351">
        <v>0</v>
      </c>
      <c r="BM36" s="351">
        <v>0</v>
      </c>
      <c r="BN36" s="351">
        <v>0</v>
      </c>
      <c r="BO36" s="351">
        <v>0</v>
      </c>
      <c r="BP36" s="351">
        <v>0</v>
      </c>
      <c r="BQ36" s="351">
        <v>0</v>
      </c>
      <c r="BR36" s="351">
        <v>0</v>
      </c>
      <c r="BS36" s="351">
        <v>0</v>
      </c>
      <c r="BT36" s="351">
        <v>0</v>
      </c>
      <c r="BU36" s="351">
        <v>0</v>
      </c>
      <c r="BV36" s="351">
        <v>0</v>
      </c>
      <c r="BW36" s="351">
        <v>0</v>
      </c>
      <c r="BX36" s="351">
        <v>0</v>
      </c>
      <c r="BY36" s="351">
        <v>0</v>
      </c>
      <c r="BZ36" s="351">
        <v>0</v>
      </c>
      <c r="CA36" s="351">
        <v>0</v>
      </c>
      <c r="CB36" s="351">
        <v>0</v>
      </c>
      <c r="CC36" s="351">
        <v>0</v>
      </c>
      <c r="CD36" s="351">
        <v>0</v>
      </c>
      <c r="CE36" s="351">
        <v>0</v>
      </c>
      <c r="CF36" s="351">
        <v>0</v>
      </c>
      <c r="CG36" s="351">
        <v>0</v>
      </c>
      <c r="CH36" s="351">
        <v>0</v>
      </c>
      <c r="CI36" s="351">
        <v>0</v>
      </c>
      <c r="CJ36" s="351">
        <v>0</v>
      </c>
      <c r="CK36" s="351">
        <v>0</v>
      </c>
      <c r="CL36" s="351">
        <v>0</v>
      </c>
      <c r="CM36" s="351">
        <v>0</v>
      </c>
      <c r="CN36" s="351">
        <v>0</v>
      </c>
      <c r="CO36" s="351">
        <v>0</v>
      </c>
      <c r="CP36" s="351">
        <v>0</v>
      </c>
      <c r="CQ36" s="351">
        <v>0</v>
      </c>
      <c r="CR36" s="351">
        <v>0</v>
      </c>
      <c r="CS36" s="351">
        <v>0</v>
      </c>
      <c r="CT36" s="351">
        <v>0</v>
      </c>
      <c r="CU36" s="351">
        <v>0</v>
      </c>
      <c r="CV36" s="351">
        <v>0</v>
      </c>
      <c r="CW36" s="351">
        <v>0</v>
      </c>
      <c r="CX36" s="351">
        <v>0</v>
      </c>
      <c r="CY36" s="351">
        <v>0</v>
      </c>
      <c r="CZ36" s="351">
        <v>0</v>
      </c>
      <c r="DA36" s="351">
        <v>0</v>
      </c>
      <c r="DB36" s="351">
        <v>0</v>
      </c>
      <c r="DC36" s="351">
        <v>0</v>
      </c>
      <c r="DD36" s="351">
        <v>0</v>
      </c>
      <c r="DE36" s="351">
        <v>0</v>
      </c>
      <c r="DF36" s="351">
        <v>0</v>
      </c>
      <c r="DG36" s="351">
        <v>0</v>
      </c>
      <c r="DH36" s="351">
        <v>0</v>
      </c>
      <c r="DI36" s="351">
        <v>0</v>
      </c>
      <c r="DJ36" s="351">
        <v>0</v>
      </c>
      <c r="DK36" s="351">
        <v>0</v>
      </c>
      <c r="DL36" s="351">
        <v>0</v>
      </c>
      <c r="DM36" s="351">
        <v>0</v>
      </c>
      <c r="DN36" s="351">
        <v>0</v>
      </c>
      <c r="DO36" s="351">
        <v>0</v>
      </c>
      <c r="DP36" s="351">
        <v>0</v>
      </c>
      <c r="DQ36" s="351">
        <v>0</v>
      </c>
      <c r="DR36" s="351">
        <v>0</v>
      </c>
      <c r="DS36" s="351">
        <v>0</v>
      </c>
      <c r="DT36" s="351">
        <v>0</v>
      </c>
      <c r="DU36" s="351">
        <v>0</v>
      </c>
      <c r="DV36" s="351">
        <v>0</v>
      </c>
      <c r="DW36" s="351">
        <v>0</v>
      </c>
      <c r="DX36" s="351">
        <v>0</v>
      </c>
      <c r="DY36" s="351">
        <v>0</v>
      </c>
      <c r="DZ36" s="351">
        <v>0</v>
      </c>
      <c r="EA36" s="351">
        <v>0</v>
      </c>
      <c r="EB36" s="351">
        <v>0</v>
      </c>
      <c r="EC36" s="351">
        <v>1.4917477050835761</v>
      </c>
      <c r="ED36" s="351">
        <v>0.99468170699459391</v>
      </c>
      <c r="EE36" s="351">
        <v>1.3430456122998911</v>
      </c>
      <c r="EF36" s="351">
        <v>1.1917785358002471</v>
      </c>
      <c r="EG36" s="351">
        <v>1.5315792192167685</v>
      </c>
      <c r="EH36" s="351">
        <v>1.6502845203170391</v>
      </c>
      <c r="EI36" s="351">
        <v>1.3430617057667973</v>
      </c>
      <c r="EJ36" s="351">
        <v>0.56033020432173741</v>
      </c>
      <c r="EK36" s="351">
        <v>0.71528775326569027</v>
      </c>
      <c r="EL36" s="351">
        <v>0.57955976101095641</v>
      </c>
      <c r="EM36" s="351">
        <v>1.1431153646717105</v>
      </c>
      <c r="EN36" s="351">
        <v>1.3854714283022969</v>
      </c>
      <c r="EO36" s="351">
        <v>1.6142017</v>
      </c>
      <c r="EP36" s="351">
        <v>1.1399999999999999</v>
      </c>
      <c r="EQ36" s="351">
        <v>0.77054747000000001</v>
      </c>
      <c r="ER36" s="351">
        <v>0.90520215000000004</v>
      </c>
      <c r="ES36" s="351">
        <v>1.2178257100000001</v>
      </c>
      <c r="ET36" s="351">
        <v>1.3532712499999999</v>
      </c>
      <c r="EU36" s="351">
        <v>1.1665829299999999</v>
      </c>
      <c r="EV36" s="351">
        <v>0.63087096999999992</v>
      </c>
      <c r="EW36" s="351">
        <v>1.1607063400000002</v>
      </c>
      <c r="EX36" s="351">
        <v>1.02561144</v>
      </c>
      <c r="EY36" s="351">
        <v>0.80509496000000003</v>
      </c>
      <c r="EZ36" s="351">
        <v>0.75880596999999994</v>
      </c>
      <c r="FA36" s="351">
        <v>1.8607309999999999</v>
      </c>
      <c r="FB36" s="351">
        <v>1.3600100500000001</v>
      </c>
      <c r="FC36" s="351">
        <v>1.03782967</v>
      </c>
      <c r="FD36" s="351">
        <v>1.3939844299999999</v>
      </c>
      <c r="FE36" s="351">
        <v>1.65742608</v>
      </c>
      <c r="FF36" s="351">
        <v>1.2120388700000002</v>
      </c>
      <c r="FG36" s="351">
        <v>0</v>
      </c>
      <c r="FH36" s="351">
        <v>0</v>
      </c>
      <c r="FI36" s="351">
        <v>0</v>
      </c>
      <c r="FJ36" s="351">
        <v>0</v>
      </c>
      <c r="FK36" s="351">
        <v>0</v>
      </c>
      <c r="FL36" s="351">
        <v>0</v>
      </c>
      <c r="FM36" s="351">
        <v>0</v>
      </c>
      <c r="FN36" s="351">
        <v>0</v>
      </c>
      <c r="FO36" s="351">
        <v>0</v>
      </c>
      <c r="FP36" s="351">
        <v>0</v>
      </c>
      <c r="FQ36" s="350"/>
      <c r="FR36" s="351">
        <v>0</v>
      </c>
      <c r="FS36" s="351">
        <v>0</v>
      </c>
      <c r="FT36" s="351">
        <v>0</v>
      </c>
      <c r="FU36" s="351">
        <v>0</v>
      </c>
      <c r="FV36" s="351">
        <v>0</v>
      </c>
      <c r="FW36" s="351">
        <v>0</v>
      </c>
      <c r="FX36" s="351">
        <v>0</v>
      </c>
      <c r="FY36" s="351">
        <v>0</v>
      </c>
      <c r="FZ36" s="351">
        <v>0</v>
      </c>
      <c r="GA36" s="351">
        <v>0</v>
      </c>
      <c r="GB36" s="351">
        <v>12.544472088749007</v>
      </c>
      <c r="GC36" s="351">
        <v>13.1753863483023</v>
      </c>
      <c r="GD36" s="351">
        <v>9.2808260699999998</v>
      </c>
      <c r="GE36" s="351">
        <v>0</v>
      </c>
    </row>
    <row r="37" spans="1:206" s="347" customFormat="1" ht="13.8" hidden="1" x14ac:dyDescent="0.3">
      <c r="A37" s="17"/>
      <c r="B37" s="21" t="s">
        <v>271</v>
      </c>
      <c r="C37" s="351">
        <v>0</v>
      </c>
      <c r="D37" s="351">
        <v>3.05279568</v>
      </c>
      <c r="E37" s="351">
        <v>-3.05279568</v>
      </c>
      <c r="F37" s="348">
        <v>-1</v>
      </c>
      <c r="G37" s="351"/>
      <c r="H37" s="351">
        <v>2.9686429843097537</v>
      </c>
      <c r="I37" s="351">
        <v>8.4152695690246304E-2</v>
      </c>
      <c r="J37" s="348">
        <v>2.8347193022206018E-2</v>
      </c>
      <c r="K37" s="351"/>
      <c r="L37" s="351">
        <v>0</v>
      </c>
      <c r="M37" s="351">
        <v>0</v>
      </c>
      <c r="N37" s="351">
        <v>0</v>
      </c>
      <c r="O37" s="351">
        <v>0</v>
      </c>
      <c r="P37" s="351">
        <v>0</v>
      </c>
      <c r="Q37" s="351">
        <v>0</v>
      </c>
      <c r="R37" s="351">
        <v>0</v>
      </c>
      <c r="S37" s="351">
        <v>0</v>
      </c>
      <c r="T37" s="351">
        <v>0</v>
      </c>
      <c r="U37" s="351">
        <v>0</v>
      </c>
      <c r="V37" s="351">
        <v>0</v>
      </c>
      <c r="W37" s="351">
        <v>0</v>
      </c>
      <c r="X37" s="351">
        <v>0</v>
      </c>
      <c r="Y37" s="351">
        <v>0</v>
      </c>
      <c r="Z37" s="351">
        <v>0</v>
      </c>
      <c r="AA37" s="351">
        <v>0</v>
      </c>
      <c r="AB37" s="351">
        <v>0</v>
      </c>
      <c r="AC37" s="351">
        <v>0</v>
      </c>
      <c r="AD37" s="351">
        <v>0</v>
      </c>
      <c r="AE37" s="351">
        <v>0</v>
      </c>
      <c r="AF37" s="351">
        <v>0</v>
      </c>
      <c r="AG37" s="351">
        <v>0</v>
      </c>
      <c r="AH37" s="351">
        <v>0</v>
      </c>
      <c r="AI37" s="351">
        <v>0</v>
      </c>
      <c r="AJ37" s="351">
        <v>0</v>
      </c>
      <c r="AK37" s="351">
        <v>0</v>
      </c>
      <c r="AL37" s="351">
        <v>0</v>
      </c>
      <c r="AM37" s="351">
        <v>0</v>
      </c>
      <c r="AN37" s="351">
        <v>0</v>
      </c>
      <c r="AO37" s="351">
        <v>0</v>
      </c>
      <c r="AP37" s="351">
        <v>0</v>
      </c>
      <c r="AQ37" s="351">
        <v>0</v>
      </c>
      <c r="AR37" s="351">
        <v>0</v>
      </c>
      <c r="AS37" s="351">
        <v>0</v>
      </c>
      <c r="AT37" s="351">
        <v>0</v>
      </c>
      <c r="AU37" s="351">
        <v>0</v>
      </c>
      <c r="AV37" s="351">
        <v>0</v>
      </c>
      <c r="AW37" s="351">
        <v>0</v>
      </c>
      <c r="AX37" s="351">
        <v>0</v>
      </c>
      <c r="AY37" s="351">
        <v>0</v>
      </c>
      <c r="AZ37" s="351">
        <v>0</v>
      </c>
      <c r="BA37" s="351">
        <v>0</v>
      </c>
      <c r="BB37" s="351">
        <v>0</v>
      </c>
      <c r="BC37" s="351">
        <v>0</v>
      </c>
      <c r="BD37" s="351">
        <v>0</v>
      </c>
      <c r="BE37" s="351">
        <v>0</v>
      </c>
      <c r="BF37" s="351">
        <v>0</v>
      </c>
      <c r="BG37" s="351">
        <v>0</v>
      </c>
      <c r="BH37" s="351">
        <v>0</v>
      </c>
      <c r="BI37" s="351">
        <v>0</v>
      </c>
      <c r="BJ37" s="351">
        <v>0</v>
      </c>
      <c r="BK37" s="351">
        <v>0</v>
      </c>
      <c r="BL37" s="351">
        <v>0</v>
      </c>
      <c r="BM37" s="351">
        <v>0</v>
      </c>
      <c r="BN37" s="351">
        <v>0</v>
      </c>
      <c r="BO37" s="351">
        <v>0</v>
      </c>
      <c r="BP37" s="351">
        <v>0</v>
      </c>
      <c r="BQ37" s="351">
        <v>0</v>
      </c>
      <c r="BR37" s="351">
        <v>0</v>
      </c>
      <c r="BS37" s="351">
        <v>0</v>
      </c>
      <c r="BT37" s="351">
        <v>0</v>
      </c>
      <c r="BU37" s="351">
        <v>0</v>
      </c>
      <c r="BV37" s="351">
        <v>0</v>
      </c>
      <c r="BW37" s="351">
        <v>0</v>
      </c>
      <c r="BX37" s="351">
        <v>0</v>
      </c>
      <c r="BY37" s="351">
        <v>0</v>
      </c>
      <c r="BZ37" s="351">
        <v>0</v>
      </c>
      <c r="CA37" s="351">
        <v>0</v>
      </c>
      <c r="CB37" s="351">
        <v>0</v>
      </c>
      <c r="CC37" s="351">
        <v>0</v>
      </c>
      <c r="CD37" s="351">
        <v>0</v>
      </c>
      <c r="CE37" s="351">
        <v>0</v>
      </c>
      <c r="CF37" s="351">
        <v>0</v>
      </c>
      <c r="CG37" s="351">
        <v>0</v>
      </c>
      <c r="CH37" s="351">
        <v>0</v>
      </c>
      <c r="CI37" s="351">
        <v>0</v>
      </c>
      <c r="CJ37" s="351">
        <v>0</v>
      </c>
      <c r="CK37" s="351">
        <v>0</v>
      </c>
      <c r="CL37" s="351">
        <v>0</v>
      </c>
      <c r="CM37" s="351">
        <v>0</v>
      </c>
      <c r="CN37" s="351">
        <v>0</v>
      </c>
      <c r="CO37" s="351">
        <v>0</v>
      </c>
      <c r="CP37" s="351">
        <v>0</v>
      </c>
      <c r="CQ37" s="351">
        <v>0</v>
      </c>
      <c r="CR37" s="351">
        <v>0</v>
      </c>
      <c r="CS37" s="351">
        <v>0</v>
      </c>
      <c r="CT37" s="351">
        <v>0</v>
      </c>
      <c r="CU37" s="351">
        <v>0</v>
      </c>
      <c r="CV37" s="351">
        <v>0</v>
      </c>
      <c r="CW37" s="351">
        <v>0</v>
      </c>
      <c r="CX37" s="351">
        <v>0</v>
      </c>
      <c r="CY37" s="351">
        <v>0</v>
      </c>
      <c r="CZ37" s="351">
        <v>0.62014216006470002</v>
      </c>
      <c r="DA37" s="351">
        <v>0.55657793022845969</v>
      </c>
      <c r="DB37" s="351">
        <v>0.46476443282878011</v>
      </c>
      <c r="DC37" s="351">
        <v>0.54336348877607998</v>
      </c>
      <c r="DD37" s="351">
        <v>0.62</v>
      </c>
      <c r="DE37" s="351">
        <v>0.54524251583739169</v>
      </c>
      <c r="DF37" s="351">
        <v>0.65216063024771787</v>
      </c>
      <c r="DG37" s="351">
        <v>0.55845693904000004</v>
      </c>
      <c r="DH37" s="351">
        <v>0.61766912442963096</v>
      </c>
      <c r="DI37" s="351">
        <v>0.61880342897416751</v>
      </c>
      <c r="DJ37" s="351">
        <v>0.3360079720052872</v>
      </c>
      <c r="DK37" s="351">
        <v>0.64401897041396383</v>
      </c>
      <c r="DL37" s="351">
        <v>0.57810506694122965</v>
      </c>
      <c r="DM37" s="351">
        <v>0.52770136672086088</v>
      </c>
      <c r="DN37" s="351">
        <v>0.45217511419559864</v>
      </c>
      <c r="DO37" s="351">
        <v>0.54527901780320587</v>
      </c>
      <c r="DP37" s="351">
        <v>0.50339707389828914</v>
      </c>
      <c r="DQ37" s="351">
        <v>0.57545230552478899</v>
      </c>
      <c r="DR37" s="351">
        <v>0.69718092876820048</v>
      </c>
      <c r="DS37" s="351">
        <v>0.62100059054441592</v>
      </c>
      <c r="DT37" s="351">
        <v>0.57401644581070155</v>
      </c>
      <c r="DU37" s="351">
        <v>0.57484879473146944</v>
      </c>
      <c r="DV37" s="351">
        <v>0.62977695451570748</v>
      </c>
      <c r="DW37" s="351">
        <v>0.58465560154261298</v>
      </c>
      <c r="DX37" s="351">
        <v>0.58525203200626741</v>
      </c>
      <c r="DY37" s="351">
        <v>0.59432295468280838</v>
      </c>
      <c r="DZ37" s="351">
        <v>0.52405276096514086</v>
      </c>
      <c r="EA37" s="351">
        <v>0.55631615506266696</v>
      </c>
      <c r="EB37" s="351">
        <v>0.56504727327224691</v>
      </c>
      <c r="EC37" s="351">
        <v>0.55027990662778226</v>
      </c>
      <c r="ED37" s="351">
        <v>0.63839566440599804</v>
      </c>
      <c r="EE37" s="351">
        <v>0.64083829282018634</v>
      </c>
      <c r="EF37" s="351">
        <v>0.62148267527096712</v>
      </c>
      <c r="EG37" s="351">
        <v>0.6481890226652679</v>
      </c>
      <c r="EH37" s="351">
        <v>0.68728458631124334</v>
      </c>
      <c r="EI37" s="351">
        <v>0.65606932410228957</v>
      </c>
      <c r="EJ37" s="351">
        <v>0.59888283854854918</v>
      </c>
      <c r="EK37" s="351">
        <v>0.6128656303669302</v>
      </c>
      <c r="EL37" s="351">
        <v>0.56347900034722687</v>
      </c>
      <c r="EM37" s="351">
        <v>0.54210384269428213</v>
      </c>
      <c r="EN37" s="351">
        <v>0.55318051944155122</v>
      </c>
      <c r="EO37" s="351">
        <v>0.54651614000000004</v>
      </c>
      <c r="EP37" s="351">
        <v>0.63</v>
      </c>
      <c r="EQ37" s="351">
        <v>0.64998608511601108</v>
      </c>
      <c r="ER37" s="351">
        <v>0.58896023975219147</v>
      </c>
      <c r="ES37" s="351">
        <v>0.63469580365852518</v>
      </c>
      <c r="ET37" s="351">
        <v>0.60484075003704274</v>
      </c>
      <c r="EU37" s="351">
        <v>0.65308485999999999</v>
      </c>
      <c r="EV37" s="351">
        <v>0.60185027000000002</v>
      </c>
      <c r="EW37" s="351">
        <v>0.55995026999999997</v>
      </c>
      <c r="EX37" s="351">
        <v>0.47726589000000003</v>
      </c>
      <c r="EY37" s="351">
        <v>0.53146645999999997</v>
      </c>
      <c r="EZ37" s="351">
        <v>0.56237747999999999</v>
      </c>
      <c r="FA37" s="351">
        <v>0.57668028000000005</v>
      </c>
      <c r="FB37" s="351">
        <v>0.64440162000000001</v>
      </c>
      <c r="FC37" s="351">
        <v>0.63312575999999998</v>
      </c>
      <c r="FD37" s="351">
        <v>0.63621053999999999</v>
      </c>
      <c r="FE37" s="351">
        <v>0.63621053999999999</v>
      </c>
      <c r="FF37" s="351">
        <v>0.59591810000000001</v>
      </c>
      <c r="FG37" s="351">
        <v>0.58335650999999999</v>
      </c>
      <c r="FH37" s="351">
        <v>0</v>
      </c>
      <c r="FI37" s="351">
        <v>0</v>
      </c>
      <c r="FJ37" s="351">
        <v>0</v>
      </c>
      <c r="FK37" s="351">
        <v>0</v>
      </c>
      <c r="FL37" s="351">
        <v>0</v>
      </c>
      <c r="FM37" s="351">
        <v>0</v>
      </c>
      <c r="FN37" s="351">
        <v>0</v>
      </c>
      <c r="FO37" s="351">
        <v>0</v>
      </c>
      <c r="FP37" s="351">
        <v>0</v>
      </c>
      <c r="FQ37" s="350"/>
      <c r="FR37" s="351">
        <v>0</v>
      </c>
      <c r="FS37" s="351">
        <v>0</v>
      </c>
      <c r="FT37" s="351">
        <v>0</v>
      </c>
      <c r="FU37" s="351">
        <v>0</v>
      </c>
      <c r="FV37" s="351">
        <v>0</v>
      </c>
      <c r="FW37" s="351">
        <v>0</v>
      </c>
      <c r="FX37" s="351">
        <v>0</v>
      </c>
      <c r="FY37" s="351">
        <v>2.1848480118980196</v>
      </c>
      <c r="FZ37" s="351">
        <v>6.6956201466090537</v>
      </c>
      <c r="GA37" s="351">
        <v>7.0202725980530705</v>
      </c>
      <c r="GB37" s="351">
        <v>7.3249180574329706</v>
      </c>
      <c r="GC37" s="351">
        <v>7.031797288005321</v>
      </c>
      <c r="GD37" s="351">
        <v>4.8682808299999998</v>
      </c>
      <c r="GE37" s="351">
        <v>0</v>
      </c>
    </row>
    <row r="38" spans="1:206" s="347" customFormat="1" ht="13.8" hidden="1" x14ac:dyDescent="0.3">
      <c r="A38" s="17"/>
      <c r="B38" s="21" t="s">
        <v>279</v>
      </c>
      <c r="C38" s="351">
        <v>0</v>
      </c>
      <c r="D38" s="351">
        <v>5.5419333300000009</v>
      </c>
      <c r="E38" s="351">
        <v>-5.5419333300000009</v>
      </c>
      <c r="F38" s="348">
        <v>-1</v>
      </c>
      <c r="G38" s="351"/>
      <c r="H38" s="351">
        <v>5.5404582237617834</v>
      </c>
      <c r="I38" s="351">
        <v>1.4751062382174496E-3</v>
      </c>
      <c r="J38" s="348">
        <v>2.6624264251123663E-4</v>
      </c>
      <c r="K38" s="351"/>
      <c r="L38" s="351">
        <v>0</v>
      </c>
      <c r="M38" s="351">
        <v>0</v>
      </c>
      <c r="N38" s="351">
        <v>0</v>
      </c>
      <c r="O38" s="351">
        <v>0</v>
      </c>
      <c r="P38" s="351">
        <v>0</v>
      </c>
      <c r="Q38" s="351">
        <v>0</v>
      </c>
      <c r="R38" s="351">
        <v>0</v>
      </c>
      <c r="S38" s="351">
        <v>0</v>
      </c>
      <c r="T38" s="351">
        <v>0</v>
      </c>
      <c r="U38" s="351">
        <v>0</v>
      </c>
      <c r="V38" s="351">
        <v>0</v>
      </c>
      <c r="W38" s="351">
        <v>0</v>
      </c>
      <c r="X38" s="351">
        <v>0</v>
      </c>
      <c r="Y38" s="351">
        <v>0</v>
      </c>
      <c r="Z38" s="351">
        <v>0</v>
      </c>
      <c r="AA38" s="351">
        <v>0</v>
      </c>
      <c r="AB38" s="351">
        <v>0</v>
      </c>
      <c r="AC38" s="351">
        <v>0</v>
      </c>
      <c r="AD38" s="351">
        <v>0</v>
      </c>
      <c r="AE38" s="351">
        <v>0</v>
      </c>
      <c r="AF38" s="351">
        <v>0</v>
      </c>
      <c r="AG38" s="351">
        <v>0</v>
      </c>
      <c r="AH38" s="351">
        <v>0</v>
      </c>
      <c r="AI38" s="351">
        <v>0</v>
      </c>
      <c r="AJ38" s="351">
        <v>0</v>
      </c>
      <c r="AK38" s="351">
        <v>0</v>
      </c>
      <c r="AL38" s="351">
        <v>0</v>
      </c>
      <c r="AM38" s="351">
        <v>0</v>
      </c>
      <c r="AN38" s="351">
        <v>0</v>
      </c>
      <c r="AO38" s="351">
        <v>0</v>
      </c>
      <c r="AP38" s="351">
        <v>0</v>
      </c>
      <c r="AQ38" s="351">
        <v>0</v>
      </c>
      <c r="AR38" s="351">
        <v>0</v>
      </c>
      <c r="AS38" s="351">
        <v>0</v>
      </c>
      <c r="AT38" s="351">
        <v>0</v>
      </c>
      <c r="AU38" s="351">
        <v>0</v>
      </c>
      <c r="AV38" s="351">
        <v>0</v>
      </c>
      <c r="AW38" s="351">
        <v>0</v>
      </c>
      <c r="AX38" s="351">
        <v>0</v>
      </c>
      <c r="AY38" s="351">
        <v>0</v>
      </c>
      <c r="AZ38" s="351">
        <v>0</v>
      </c>
      <c r="BA38" s="351">
        <v>0</v>
      </c>
      <c r="BB38" s="351">
        <v>0</v>
      </c>
      <c r="BC38" s="351">
        <v>0</v>
      </c>
      <c r="BD38" s="351">
        <v>0</v>
      </c>
      <c r="BE38" s="351">
        <v>0</v>
      </c>
      <c r="BF38" s="351">
        <v>0</v>
      </c>
      <c r="BG38" s="351">
        <v>0</v>
      </c>
      <c r="BH38" s="351">
        <v>0</v>
      </c>
      <c r="BI38" s="351">
        <v>0</v>
      </c>
      <c r="BJ38" s="351">
        <v>0</v>
      </c>
      <c r="BK38" s="351">
        <v>0</v>
      </c>
      <c r="BL38" s="351">
        <v>0</v>
      </c>
      <c r="BM38" s="351">
        <v>0</v>
      </c>
      <c r="BN38" s="351">
        <v>0</v>
      </c>
      <c r="BO38" s="351">
        <v>0</v>
      </c>
      <c r="BP38" s="351">
        <v>0</v>
      </c>
      <c r="BQ38" s="351">
        <v>0</v>
      </c>
      <c r="BR38" s="351">
        <v>0</v>
      </c>
      <c r="BS38" s="351">
        <v>0</v>
      </c>
      <c r="BT38" s="351">
        <v>0</v>
      </c>
      <c r="BU38" s="351">
        <v>0</v>
      </c>
      <c r="BV38" s="351">
        <v>0</v>
      </c>
      <c r="BW38" s="351">
        <v>0</v>
      </c>
      <c r="BX38" s="351">
        <v>0</v>
      </c>
      <c r="BY38" s="351">
        <v>0</v>
      </c>
      <c r="BZ38" s="351">
        <v>0</v>
      </c>
      <c r="CA38" s="351">
        <v>0</v>
      </c>
      <c r="CB38" s="351">
        <v>0</v>
      </c>
      <c r="CC38" s="351">
        <v>0</v>
      </c>
      <c r="CD38" s="351">
        <v>0</v>
      </c>
      <c r="CE38" s="351">
        <v>0</v>
      </c>
      <c r="CF38" s="351">
        <v>0</v>
      </c>
      <c r="CG38" s="351">
        <v>0</v>
      </c>
      <c r="CH38" s="351">
        <v>0</v>
      </c>
      <c r="CI38" s="351">
        <v>0</v>
      </c>
      <c r="CJ38" s="351">
        <v>0</v>
      </c>
      <c r="CK38" s="351">
        <v>0</v>
      </c>
      <c r="CL38" s="351">
        <v>0</v>
      </c>
      <c r="CM38" s="351">
        <v>0</v>
      </c>
      <c r="CN38" s="351">
        <v>0</v>
      </c>
      <c r="CO38" s="351">
        <v>0</v>
      </c>
      <c r="CP38" s="351">
        <v>0</v>
      </c>
      <c r="CQ38" s="351">
        <v>0</v>
      </c>
      <c r="CR38" s="351">
        <v>0</v>
      </c>
      <c r="CS38" s="351">
        <v>0</v>
      </c>
      <c r="CT38" s="351">
        <v>0</v>
      </c>
      <c r="CU38" s="351">
        <v>0</v>
      </c>
      <c r="CV38" s="351">
        <v>0</v>
      </c>
      <c r="CW38" s="351">
        <v>0</v>
      </c>
      <c r="CX38" s="351">
        <v>0</v>
      </c>
      <c r="CY38" s="351">
        <v>0</v>
      </c>
      <c r="CZ38" s="351">
        <v>0</v>
      </c>
      <c r="DA38" s="351">
        <v>0</v>
      </c>
      <c r="DB38" s="351">
        <v>0</v>
      </c>
      <c r="DC38" s="351">
        <v>0</v>
      </c>
      <c r="DD38" s="351">
        <v>0</v>
      </c>
      <c r="DE38" s="351">
        <v>0</v>
      </c>
      <c r="DF38" s="351">
        <v>0</v>
      </c>
      <c r="DG38" s="351">
        <v>0</v>
      </c>
      <c r="DH38" s="351">
        <v>0</v>
      </c>
      <c r="DI38" s="351">
        <v>0</v>
      </c>
      <c r="DJ38" s="351">
        <v>0</v>
      </c>
      <c r="DK38" s="351">
        <v>0</v>
      </c>
      <c r="DL38" s="351">
        <v>0</v>
      </c>
      <c r="DM38" s="351">
        <v>0</v>
      </c>
      <c r="DN38" s="351">
        <v>0</v>
      </c>
      <c r="DO38" s="351">
        <v>0</v>
      </c>
      <c r="DP38" s="351">
        <v>0</v>
      </c>
      <c r="DQ38" s="351">
        <v>0</v>
      </c>
      <c r="DR38" s="351">
        <v>0</v>
      </c>
      <c r="DS38" s="351">
        <v>0</v>
      </c>
      <c r="DT38" s="351">
        <v>0</v>
      </c>
      <c r="DU38" s="351">
        <v>0</v>
      </c>
      <c r="DV38" s="351">
        <v>0</v>
      </c>
      <c r="DW38" s="351">
        <v>0</v>
      </c>
      <c r="DX38" s="351">
        <v>0</v>
      </c>
      <c r="DY38" s="351">
        <v>0</v>
      </c>
      <c r="DZ38" s="351">
        <v>0</v>
      </c>
      <c r="EA38" s="351">
        <v>0.65552580681287498</v>
      </c>
      <c r="EB38" s="351">
        <v>1.0518105920139389</v>
      </c>
      <c r="EC38" s="351">
        <v>0.98135923840649575</v>
      </c>
      <c r="ED38" s="351">
        <v>1.1835921110634156</v>
      </c>
      <c r="EE38" s="351">
        <v>1.2192241771635541</v>
      </c>
      <c r="EF38" s="351">
        <v>1.1406618513850739</v>
      </c>
      <c r="EG38" s="351">
        <v>1.168412119240207</v>
      </c>
      <c r="EH38" s="351">
        <v>1.1819503982183253</v>
      </c>
      <c r="EI38" s="351">
        <v>1.1787490028212411</v>
      </c>
      <c r="EJ38" s="351">
        <v>0.98392914537904608</v>
      </c>
      <c r="EK38" s="351">
        <v>1.0860502364787115</v>
      </c>
      <c r="EL38" s="351">
        <v>0.93160820197762317</v>
      </c>
      <c r="EM38" s="351">
        <v>0.93096695962418408</v>
      </c>
      <c r="EN38" s="351">
        <v>1.0133909079683932</v>
      </c>
      <c r="EO38" s="351">
        <v>1.03872762</v>
      </c>
      <c r="EP38" s="351">
        <v>1.1100000000000001</v>
      </c>
      <c r="EQ38" s="351">
        <v>1.2241047622038095</v>
      </c>
      <c r="ER38" s="351">
        <v>1.154234933589581</v>
      </c>
      <c r="ES38" s="351">
        <v>1.1456089717811078</v>
      </c>
      <c r="ET38" s="351">
        <v>1.1474374162725145</v>
      </c>
      <c r="EU38" s="351">
        <v>1.1201941399999999</v>
      </c>
      <c r="EV38" s="351">
        <v>1.0858307300000001</v>
      </c>
      <c r="EW38" s="351">
        <v>1.1100341100000002</v>
      </c>
      <c r="EX38" s="351">
        <v>0.87038743000000007</v>
      </c>
      <c r="EY38" s="351">
        <v>0.90417420999999998</v>
      </c>
      <c r="EZ38" s="351">
        <v>1.0060471600000001</v>
      </c>
      <c r="FA38" s="351">
        <v>1.04523221</v>
      </c>
      <c r="FB38" s="351">
        <v>1.16719317</v>
      </c>
      <c r="FC38" s="351">
        <v>1.13715382</v>
      </c>
      <c r="FD38" s="351">
        <v>1.18630697</v>
      </c>
      <c r="FE38" s="351">
        <v>1.1266659699999999</v>
      </c>
      <c r="FF38" s="351">
        <v>0.68197660999999998</v>
      </c>
      <c r="FG38" s="351">
        <v>0</v>
      </c>
      <c r="FH38" s="351">
        <v>0</v>
      </c>
      <c r="FI38" s="351">
        <v>0</v>
      </c>
      <c r="FJ38" s="351">
        <v>0</v>
      </c>
      <c r="FK38" s="351">
        <v>0</v>
      </c>
      <c r="FL38" s="351">
        <v>0</v>
      </c>
      <c r="FM38" s="351">
        <v>0</v>
      </c>
      <c r="FN38" s="351">
        <v>0</v>
      </c>
      <c r="FO38" s="351">
        <v>0</v>
      </c>
      <c r="FP38" s="351">
        <v>0</v>
      </c>
      <c r="FQ38" s="350"/>
      <c r="FR38" s="351">
        <v>0</v>
      </c>
      <c r="FS38" s="351">
        <v>0</v>
      </c>
      <c r="FT38" s="351">
        <v>0</v>
      </c>
      <c r="FU38" s="351">
        <v>0</v>
      </c>
      <c r="FV38" s="351">
        <v>0</v>
      </c>
      <c r="FW38" s="351">
        <v>0</v>
      </c>
      <c r="FX38" s="351">
        <v>0</v>
      </c>
      <c r="FY38" s="351">
        <v>0</v>
      </c>
      <c r="FZ38" s="351">
        <v>0</v>
      </c>
      <c r="GA38" s="351">
        <v>0.65552580681287498</v>
      </c>
      <c r="GB38" s="351">
        <v>13.038314033771815</v>
      </c>
      <c r="GC38" s="351">
        <v>12.924125231815406</v>
      </c>
      <c r="GD38" s="351">
        <v>7.3505759099999999</v>
      </c>
      <c r="GE38" s="351">
        <v>0</v>
      </c>
    </row>
    <row r="39" spans="1:206" s="347" customFormat="1" ht="13.8" hidden="1" x14ac:dyDescent="0.3">
      <c r="A39" s="17"/>
      <c r="B39" s="21" t="s">
        <v>280</v>
      </c>
      <c r="C39" s="351">
        <v>0</v>
      </c>
      <c r="D39" s="351">
        <v>8.8422389199999998</v>
      </c>
      <c r="E39" s="351">
        <v>-8.8422389199999998</v>
      </c>
      <c r="F39" s="348">
        <v>-1</v>
      </c>
      <c r="G39" s="351"/>
      <c r="H39" s="351">
        <v>7.2117733027064794</v>
      </c>
      <c r="I39" s="351">
        <v>1.6304656172935204</v>
      </c>
      <c r="J39" s="348">
        <v>0.22608386992442331</v>
      </c>
      <c r="K39" s="351"/>
      <c r="L39" s="351">
        <v>0</v>
      </c>
      <c r="M39" s="351">
        <v>0</v>
      </c>
      <c r="N39" s="351">
        <v>0</v>
      </c>
      <c r="O39" s="351">
        <v>0</v>
      </c>
      <c r="P39" s="351">
        <v>0</v>
      </c>
      <c r="Q39" s="351">
        <v>0</v>
      </c>
      <c r="R39" s="351">
        <v>0</v>
      </c>
      <c r="S39" s="351">
        <v>0</v>
      </c>
      <c r="T39" s="351">
        <v>0</v>
      </c>
      <c r="U39" s="351">
        <v>0</v>
      </c>
      <c r="V39" s="351">
        <v>0</v>
      </c>
      <c r="W39" s="351">
        <v>0</v>
      </c>
      <c r="X39" s="351">
        <v>0</v>
      </c>
      <c r="Y39" s="351">
        <v>0</v>
      </c>
      <c r="Z39" s="351">
        <v>0</v>
      </c>
      <c r="AA39" s="351">
        <v>0</v>
      </c>
      <c r="AB39" s="351">
        <v>0</v>
      </c>
      <c r="AC39" s="351">
        <v>0</v>
      </c>
      <c r="AD39" s="351">
        <v>0</v>
      </c>
      <c r="AE39" s="351">
        <v>0</v>
      </c>
      <c r="AF39" s="351">
        <v>0</v>
      </c>
      <c r="AG39" s="351">
        <v>0</v>
      </c>
      <c r="AH39" s="351">
        <v>0</v>
      </c>
      <c r="AI39" s="351">
        <v>0</v>
      </c>
      <c r="AJ39" s="351">
        <v>0</v>
      </c>
      <c r="AK39" s="351">
        <v>0</v>
      </c>
      <c r="AL39" s="351">
        <v>0</v>
      </c>
      <c r="AM39" s="351">
        <v>0</v>
      </c>
      <c r="AN39" s="351">
        <v>0</v>
      </c>
      <c r="AO39" s="351">
        <v>0</v>
      </c>
      <c r="AP39" s="351">
        <v>0</v>
      </c>
      <c r="AQ39" s="351">
        <v>0</v>
      </c>
      <c r="AR39" s="351">
        <v>0</v>
      </c>
      <c r="AS39" s="351">
        <v>0</v>
      </c>
      <c r="AT39" s="351">
        <v>0</v>
      </c>
      <c r="AU39" s="351">
        <v>0</v>
      </c>
      <c r="AV39" s="351">
        <v>0</v>
      </c>
      <c r="AW39" s="351">
        <v>0</v>
      </c>
      <c r="AX39" s="351">
        <v>0</v>
      </c>
      <c r="AY39" s="351">
        <v>0</v>
      </c>
      <c r="AZ39" s="351">
        <v>0</v>
      </c>
      <c r="BA39" s="351">
        <v>0</v>
      </c>
      <c r="BB39" s="351">
        <v>0</v>
      </c>
      <c r="BC39" s="351">
        <v>0</v>
      </c>
      <c r="BD39" s="351">
        <v>0</v>
      </c>
      <c r="BE39" s="351">
        <v>0</v>
      </c>
      <c r="BF39" s="351">
        <v>0</v>
      </c>
      <c r="BG39" s="351">
        <v>0</v>
      </c>
      <c r="BH39" s="351">
        <v>0</v>
      </c>
      <c r="BI39" s="351">
        <v>0</v>
      </c>
      <c r="BJ39" s="351">
        <v>0</v>
      </c>
      <c r="BK39" s="351">
        <v>0</v>
      </c>
      <c r="BL39" s="351">
        <v>0</v>
      </c>
      <c r="BM39" s="351">
        <v>0</v>
      </c>
      <c r="BN39" s="351">
        <v>0</v>
      </c>
      <c r="BO39" s="351">
        <v>0</v>
      </c>
      <c r="BP39" s="351">
        <v>0</v>
      </c>
      <c r="BQ39" s="351">
        <v>0</v>
      </c>
      <c r="BR39" s="351">
        <v>0</v>
      </c>
      <c r="BS39" s="351">
        <v>0</v>
      </c>
      <c r="BT39" s="351">
        <v>0</v>
      </c>
      <c r="BU39" s="351">
        <v>0</v>
      </c>
      <c r="BV39" s="351">
        <v>0</v>
      </c>
      <c r="BW39" s="351">
        <v>0</v>
      </c>
      <c r="BX39" s="351">
        <v>0</v>
      </c>
      <c r="BY39" s="351">
        <v>0</v>
      </c>
      <c r="BZ39" s="351">
        <v>0</v>
      </c>
      <c r="CA39" s="351">
        <v>0</v>
      </c>
      <c r="CB39" s="351">
        <v>0</v>
      </c>
      <c r="CC39" s="351">
        <v>0</v>
      </c>
      <c r="CD39" s="351">
        <v>0</v>
      </c>
      <c r="CE39" s="351">
        <v>0</v>
      </c>
      <c r="CF39" s="351">
        <v>0</v>
      </c>
      <c r="CG39" s="351">
        <v>0</v>
      </c>
      <c r="CH39" s="351">
        <v>0</v>
      </c>
      <c r="CI39" s="351">
        <v>0</v>
      </c>
      <c r="CJ39" s="351">
        <v>0</v>
      </c>
      <c r="CK39" s="351">
        <v>0</v>
      </c>
      <c r="CL39" s="351">
        <v>0</v>
      </c>
      <c r="CM39" s="351">
        <v>0</v>
      </c>
      <c r="CN39" s="351">
        <v>0</v>
      </c>
      <c r="CO39" s="351">
        <v>0</v>
      </c>
      <c r="CP39" s="351">
        <v>0</v>
      </c>
      <c r="CQ39" s="351">
        <v>0</v>
      </c>
      <c r="CR39" s="351">
        <v>0</v>
      </c>
      <c r="CS39" s="351">
        <v>0</v>
      </c>
      <c r="CT39" s="351">
        <v>0</v>
      </c>
      <c r="CU39" s="351">
        <v>0</v>
      </c>
      <c r="CV39" s="351">
        <v>0</v>
      </c>
      <c r="CW39" s="351">
        <v>0</v>
      </c>
      <c r="CX39" s="351">
        <v>0</v>
      </c>
      <c r="CY39" s="351">
        <v>0</v>
      </c>
      <c r="CZ39" s="351">
        <v>0</v>
      </c>
      <c r="DA39" s="351">
        <v>0</v>
      </c>
      <c r="DB39" s="351">
        <v>0</v>
      </c>
      <c r="DC39" s="351">
        <v>0</v>
      </c>
      <c r="DD39" s="351">
        <v>0</v>
      </c>
      <c r="DE39" s="351">
        <v>0</v>
      </c>
      <c r="DF39" s="351">
        <v>0</v>
      </c>
      <c r="DG39" s="351">
        <v>0</v>
      </c>
      <c r="DH39" s="351">
        <v>0</v>
      </c>
      <c r="DI39" s="351">
        <v>0</v>
      </c>
      <c r="DJ39" s="351">
        <v>0</v>
      </c>
      <c r="DK39" s="351">
        <v>0</v>
      </c>
      <c r="DL39" s="351">
        <v>0</v>
      </c>
      <c r="DM39" s="351">
        <v>0</v>
      </c>
      <c r="DN39" s="351">
        <v>0</v>
      </c>
      <c r="DO39" s="351">
        <v>0</v>
      </c>
      <c r="DP39" s="351">
        <v>0</v>
      </c>
      <c r="DQ39" s="351">
        <v>0</v>
      </c>
      <c r="DR39" s="351">
        <v>0</v>
      </c>
      <c r="DS39" s="351">
        <v>0</v>
      </c>
      <c r="DT39" s="351">
        <v>0</v>
      </c>
      <c r="DU39" s="351">
        <v>0</v>
      </c>
      <c r="DV39" s="351">
        <v>0</v>
      </c>
      <c r="DW39" s="351">
        <v>0</v>
      </c>
      <c r="DX39" s="351">
        <v>0</v>
      </c>
      <c r="DY39" s="351">
        <v>0</v>
      </c>
      <c r="DZ39" s="351">
        <v>0</v>
      </c>
      <c r="EA39" s="351">
        <v>0</v>
      </c>
      <c r="EB39" s="351">
        <v>0</v>
      </c>
      <c r="EC39" s="351">
        <v>0</v>
      </c>
      <c r="ED39" s="351">
        <v>0</v>
      </c>
      <c r="EE39" s="351">
        <v>0</v>
      </c>
      <c r="EF39" s="351">
        <v>0.80569473299876493</v>
      </c>
      <c r="EG39" s="351">
        <v>1.7914506997875888</v>
      </c>
      <c r="EH39" s="351">
        <v>1.6731020240064503</v>
      </c>
      <c r="EI39" s="351">
        <v>1.6679819384082</v>
      </c>
      <c r="EJ39" s="351">
        <v>0.86165807336269096</v>
      </c>
      <c r="EK39" s="351">
        <v>0.92613385550747007</v>
      </c>
      <c r="EL39" s="351">
        <v>0.84599939196585494</v>
      </c>
      <c r="EM39" s="351">
        <v>1.1458254229769096</v>
      </c>
      <c r="EN39" s="351">
        <v>1.2853787920876028</v>
      </c>
      <c r="EO39" s="351">
        <v>1.84553806</v>
      </c>
      <c r="EP39" s="351">
        <v>1.51</v>
      </c>
      <c r="EQ39" s="351">
        <v>1.28</v>
      </c>
      <c r="ER39" s="351">
        <v>1.2908564506188767</v>
      </c>
      <c r="ES39" s="351">
        <v>1.8716999083151067</v>
      </c>
      <c r="ET39" s="351">
        <v>2.1360914160882998</v>
      </c>
      <c r="EU39" s="351">
        <v>1.90777642</v>
      </c>
      <c r="EV39" s="351">
        <v>1.0604296499999999</v>
      </c>
      <c r="EW39" s="351">
        <v>1.82275649</v>
      </c>
      <c r="EX39" s="351">
        <v>1.36270062</v>
      </c>
      <c r="EY39" s="351">
        <v>1.0902105</v>
      </c>
      <c r="EZ39" s="351">
        <v>1.40537515</v>
      </c>
      <c r="FA39" s="351">
        <v>2.3389828800000001</v>
      </c>
      <c r="FB39" s="351">
        <v>1.7654803100000001</v>
      </c>
      <c r="FC39" s="351">
        <v>1.3920379299999999</v>
      </c>
      <c r="FD39" s="351">
        <v>1.94036265</v>
      </c>
      <c r="FE39" s="351">
        <v>2.238299</v>
      </c>
      <c r="FF39" s="351">
        <v>1.6463972900000001</v>
      </c>
      <c r="FG39" s="351">
        <v>0</v>
      </c>
      <c r="FH39" s="351">
        <v>0</v>
      </c>
      <c r="FI39" s="351">
        <v>0</v>
      </c>
      <c r="FJ39" s="351">
        <v>0</v>
      </c>
      <c r="FK39" s="351">
        <v>0</v>
      </c>
      <c r="FL39" s="351">
        <v>0</v>
      </c>
      <c r="FM39" s="351">
        <v>0</v>
      </c>
      <c r="FN39" s="351">
        <v>0</v>
      </c>
      <c r="FO39" s="351">
        <v>0</v>
      </c>
      <c r="FP39" s="351">
        <v>0</v>
      </c>
      <c r="FQ39" s="350"/>
      <c r="FR39" s="351">
        <v>0</v>
      </c>
      <c r="FS39" s="351">
        <v>0</v>
      </c>
      <c r="FT39" s="351">
        <v>0</v>
      </c>
      <c r="FU39" s="351">
        <v>0</v>
      </c>
      <c r="FV39" s="351">
        <v>0</v>
      </c>
      <c r="FW39" s="351">
        <v>0</v>
      </c>
      <c r="FX39" s="351">
        <v>0</v>
      </c>
      <c r="FY39" s="351">
        <v>0</v>
      </c>
      <c r="FZ39" s="351">
        <v>0</v>
      </c>
      <c r="GA39" s="351">
        <v>0</v>
      </c>
      <c r="GB39" s="351">
        <v>9.717846139013929</v>
      </c>
      <c r="GC39" s="351">
        <v>18.463438307109886</v>
      </c>
      <c r="GD39" s="351">
        <v>12.726935209999999</v>
      </c>
      <c r="GE39" s="351">
        <v>0</v>
      </c>
    </row>
    <row r="40" spans="1:206" s="347" customFormat="1" ht="13.8" hidden="1" x14ac:dyDescent="0.3">
      <c r="A40" s="17"/>
      <c r="B40" s="21" t="s">
        <v>277</v>
      </c>
      <c r="C40" s="351">
        <v>0</v>
      </c>
      <c r="D40" s="351">
        <v>10.237788329999999</v>
      </c>
      <c r="E40" s="351">
        <v>-10.237788329999999</v>
      </c>
      <c r="F40" s="348">
        <v>-1</v>
      </c>
      <c r="G40" s="351"/>
      <c r="H40" s="351">
        <v>9.1033193448283178</v>
      </c>
      <c r="I40" s="351">
        <v>1.1344689851716812</v>
      </c>
      <c r="J40" s="348">
        <v>0.12462146412738818</v>
      </c>
      <c r="K40" s="351"/>
      <c r="L40" s="351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1">
        <v>0</v>
      </c>
      <c r="AA40" s="351">
        <v>0</v>
      </c>
      <c r="AB40" s="351">
        <v>0</v>
      </c>
      <c r="AC40" s="351">
        <v>0</v>
      </c>
      <c r="AD40" s="351">
        <v>0</v>
      </c>
      <c r="AE40" s="351">
        <v>0</v>
      </c>
      <c r="AF40" s="351">
        <v>0</v>
      </c>
      <c r="AG40" s="351">
        <v>0</v>
      </c>
      <c r="AH40" s="351">
        <v>0</v>
      </c>
      <c r="AI40" s="351">
        <v>0</v>
      </c>
      <c r="AJ40" s="351">
        <v>0</v>
      </c>
      <c r="AK40" s="351">
        <v>0</v>
      </c>
      <c r="AL40" s="351">
        <v>0</v>
      </c>
      <c r="AM40" s="351">
        <v>0</v>
      </c>
      <c r="AN40" s="351">
        <v>0</v>
      </c>
      <c r="AO40" s="351">
        <v>0</v>
      </c>
      <c r="AP40" s="351">
        <v>0</v>
      </c>
      <c r="AQ40" s="351">
        <v>0</v>
      </c>
      <c r="AR40" s="351">
        <v>0</v>
      </c>
      <c r="AS40" s="351">
        <v>0</v>
      </c>
      <c r="AT40" s="351">
        <v>0</v>
      </c>
      <c r="AU40" s="351">
        <v>0</v>
      </c>
      <c r="AV40" s="351">
        <v>0</v>
      </c>
      <c r="AW40" s="351">
        <v>0</v>
      </c>
      <c r="AX40" s="351">
        <v>0</v>
      </c>
      <c r="AY40" s="351">
        <v>0</v>
      </c>
      <c r="AZ40" s="351">
        <v>0</v>
      </c>
      <c r="BA40" s="351">
        <v>0</v>
      </c>
      <c r="BB40" s="351">
        <v>0</v>
      </c>
      <c r="BC40" s="351">
        <v>0</v>
      </c>
      <c r="BD40" s="351">
        <v>0</v>
      </c>
      <c r="BE40" s="351">
        <v>0</v>
      </c>
      <c r="BF40" s="351">
        <v>0</v>
      </c>
      <c r="BG40" s="351">
        <v>0</v>
      </c>
      <c r="BH40" s="351">
        <v>0</v>
      </c>
      <c r="BI40" s="351">
        <v>0</v>
      </c>
      <c r="BJ40" s="351">
        <v>0</v>
      </c>
      <c r="BK40" s="351">
        <v>0</v>
      </c>
      <c r="BL40" s="351">
        <v>0</v>
      </c>
      <c r="BM40" s="351">
        <v>0</v>
      </c>
      <c r="BN40" s="351">
        <v>0</v>
      </c>
      <c r="BO40" s="351">
        <v>0</v>
      </c>
      <c r="BP40" s="351">
        <v>0</v>
      </c>
      <c r="BQ40" s="351">
        <v>0</v>
      </c>
      <c r="BR40" s="351">
        <v>0</v>
      </c>
      <c r="BS40" s="351">
        <v>0</v>
      </c>
      <c r="BT40" s="351">
        <v>0</v>
      </c>
      <c r="BU40" s="351">
        <v>0</v>
      </c>
      <c r="BV40" s="351">
        <v>0</v>
      </c>
      <c r="BW40" s="351">
        <v>0</v>
      </c>
      <c r="BX40" s="351">
        <v>0</v>
      </c>
      <c r="BY40" s="351">
        <v>0</v>
      </c>
      <c r="BZ40" s="351">
        <v>0</v>
      </c>
      <c r="CA40" s="351">
        <v>0</v>
      </c>
      <c r="CB40" s="351">
        <v>0</v>
      </c>
      <c r="CC40" s="351">
        <v>0</v>
      </c>
      <c r="CD40" s="351">
        <v>0</v>
      </c>
      <c r="CE40" s="351">
        <v>0</v>
      </c>
      <c r="CF40" s="351">
        <v>0</v>
      </c>
      <c r="CG40" s="351">
        <v>0</v>
      </c>
      <c r="CH40" s="351">
        <v>0</v>
      </c>
      <c r="CI40" s="351">
        <v>0</v>
      </c>
      <c r="CJ40" s="351">
        <v>0</v>
      </c>
      <c r="CK40" s="351">
        <v>0</v>
      </c>
      <c r="CL40" s="351">
        <v>0</v>
      </c>
      <c r="CM40" s="351">
        <v>0</v>
      </c>
      <c r="CN40" s="351">
        <v>0</v>
      </c>
      <c r="CO40" s="351">
        <v>0</v>
      </c>
      <c r="CP40" s="351">
        <v>0</v>
      </c>
      <c r="CQ40" s="351">
        <v>0</v>
      </c>
      <c r="CR40" s="351">
        <v>0</v>
      </c>
      <c r="CS40" s="351">
        <v>0</v>
      </c>
      <c r="CT40" s="351">
        <v>0</v>
      </c>
      <c r="CU40" s="351">
        <v>0</v>
      </c>
      <c r="CV40" s="351">
        <v>0</v>
      </c>
      <c r="CW40" s="351">
        <v>0</v>
      </c>
      <c r="CX40" s="351">
        <v>0</v>
      </c>
      <c r="CY40" s="351">
        <v>0</v>
      </c>
      <c r="CZ40" s="351">
        <v>0</v>
      </c>
      <c r="DA40" s="351">
        <v>0</v>
      </c>
      <c r="DB40" s="351">
        <v>0</v>
      </c>
      <c r="DC40" s="351">
        <v>0</v>
      </c>
      <c r="DD40" s="351">
        <v>0</v>
      </c>
      <c r="DE40" s="351">
        <v>0</v>
      </c>
      <c r="DF40" s="351">
        <v>0</v>
      </c>
      <c r="DG40" s="351">
        <v>0</v>
      </c>
      <c r="DH40" s="351">
        <v>0</v>
      </c>
      <c r="DI40" s="351">
        <v>0</v>
      </c>
      <c r="DJ40" s="351">
        <v>0</v>
      </c>
      <c r="DK40" s="351">
        <v>0</v>
      </c>
      <c r="DL40" s="351">
        <v>0</v>
      </c>
      <c r="DM40" s="351">
        <v>0</v>
      </c>
      <c r="DN40" s="351">
        <v>0</v>
      </c>
      <c r="DO40" s="351">
        <v>0</v>
      </c>
      <c r="DP40" s="351">
        <v>0</v>
      </c>
      <c r="DQ40" s="351">
        <v>0</v>
      </c>
      <c r="DR40" s="351">
        <v>0</v>
      </c>
      <c r="DS40" s="351">
        <v>0</v>
      </c>
      <c r="DT40" s="351">
        <v>0</v>
      </c>
      <c r="DU40" s="351">
        <v>0</v>
      </c>
      <c r="DV40" s="351">
        <v>0</v>
      </c>
      <c r="DW40" s="351">
        <v>0</v>
      </c>
      <c r="DX40" s="351">
        <v>0</v>
      </c>
      <c r="DY40" s="351">
        <v>0</v>
      </c>
      <c r="DZ40" s="351">
        <v>0</v>
      </c>
      <c r="EA40" s="351">
        <v>0</v>
      </c>
      <c r="EB40" s="351">
        <v>0</v>
      </c>
      <c r="EC40" s="351">
        <v>0</v>
      </c>
      <c r="ED40" s="351">
        <v>0</v>
      </c>
      <c r="EE40" s="351">
        <v>0</v>
      </c>
      <c r="EF40" s="351">
        <v>0</v>
      </c>
      <c r="EG40" s="351">
        <v>0</v>
      </c>
      <c r="EH40" s="351">
        <v>0</v>
      </c>
      <c r="EI40" s="351">
        <v>0.73081353416834038</v>
      </c>
      <c r="EJ40" s="351">
        <v>1.0334216297822751</v>
      </c>
      <c r="EK40" s="351">
        <v>1.3290910778196643</v>
      </c>
      <c r="EL40" s="351">
        <v>1.3375175282926755</v>
      </c>
      <c r="EM40" s="351">
        <v>1.5039894579748136</v>
      </c>
      <c r="EN40" s="351">
        <v>1.6939764497639085</v>
      </c>
      <c r="EO40" s="351">
        <v>1.9938296200000001</v>
      </c>
      <c r="EP40" s="351">
        <v>2.4</v>
      </c>
      <c r="EQ40" s="351">
        <v>1.6069812528711716</v>
      </c>
      <c r="ER40" s="351">
        <v>1.4085320221932385</v>
      </c>
      <c r="ES40" s="351">
        <v>1.8012028751355356</v>
      </c>
      <c r="ET40" s="351">
        <v>2.0223118101868693</v>
      </c>
      <c r="EU40" s="351">
        <v>1.86342045</v>
      </c>
      <c r="EV40" s="351">
        <v>1.2940141000000001</v>
      </c>
      <c r="EW40" s="351">
        <v>1.7853948400000001</v>
      </c>
      <c r="EX40" s="351">
        <v>1.5353868100000001</v>
      </c>
      <c r="EY40" s="351">
        <v>1.49573724</v>
      </c>
      <c r="EZ40" s="351">
        <v>1.7415542500000001</v>
      </c>
      <c r="FA40" s="351">
        <v>2.2390135799999999</v>
      </c>
      <c r="FB40" s="351">
        <v>2.2782587099999998</v>
      </c>
      <c r="FC40" s="351">
        <v>1.9498529599999999</v>
      </c>
      <c r="FD40" s="351">
        <v>2.0291088300000002</v>
      </c>
      <c r="FE40" s="351">
        <v>2.1282732400000004</v>
      </c>
      <c r="FF40" s="351">
        <v>1.6007273700000002</v>
      </c>
      <c r="FG40" s="351">
        <v>0</v>
      </c>
      <c r="FH40" s="351">
        <v>0</v>
      </c>
      <c r="FI40" s="351">
        <v>0</v>
      </c>
      <c r="FJ40" s="351">
        <v>0</v>
      </c>
      <c r="FK40" s="351">
        <v>0</v>
      </c>
      <c r="FL40" s="351">
        <v>0</v>
      </c>
      <c r="FM40" s="351">
        <v>0</v>
      </c>
      <c r="FN40" s="351">
        <v>0</v>
      </c>
      <c r="FO40" s="351">
        <v>0</v>
      </c>
      <c r="FP40" s="351">
        <v>0</v>
      </c>
      <c r="FQ40" s="350"/>
      <c r="FR40" s="351">
        <v>0</v>
      </c>
      <c r="FS40" s="351">
        <v>0</v>
      </c>
      <c r="FT40" s="351">
        <v>0</v>
      </c>
      <c r="FU40" s="351">
        <v>0</v>
      </c>
      <c r="FV40" s="351">
        <v>0</v>
      </c>
      <c r="FW40" s="351">
        <v>0</v>
      </c>
      <c r="FX40" s="351">
        <v>0</v>
      </c>
      <c r="FY40" s="351">
        <v>0</v>
      </c>
      <c r="FZ40" s="351">
        <v>0</v>
      </c>
      <c r="GA40" s="351">
        <v>0</v>
      </c>
      <c r="GB40" s="351">
        <v>5.9348332280377685</v>
      </c>
      <c r="GC40" s="351">
        <v>20.900787470150718</v>
      </c>
      <c r="GD40" s="351">
        <v>13.966788939999999</v>
      </c>
      <c r="GE40" s="351">
        <v>0</v>
      </c>
    </row>
    <row r="41" spans="1:206" s="347" customFormat="1" ht="13.8" hidden="1" x14ac:dyDescent="0.3">
      <c r="A41" s="17"/>
      <c r="B41" s="21" t="s">
        <v>281</v>
      </c>
      <c r="C41" s="351">
        <v>0</v>
      </c>
      <c r="D41" s="351">
        <v>6.3705233400000001</v>
      </c>
      <c r="E41" s="351">
        <v>-6.3705233400000001</v>
      </c>
      <c r="F41" s="348">
        <v>-1</v>
      </c>
      <c r="G41" s="351"/>
      <c r="H41" s="351">
        <v>5.22427248854867</v>
      </c>
      <c r="I41" s="351">
        <v>1.1462508514513301</v>
      </c>
      <c r="J41" s="348">
        <v>0.21940870311873117</v>
      </c>
      <c r="K41" s="351"/>
      <c r="L41" s="351">
        <v>0</v>
      </c>
      <c r="M41" s="351">
        <v>0</v>
      </c>
      <c r="N41" s="351">
        <v>0</v>
      </c>
      <c r="O41" s="351">
        <v>0</v>
      </c>
      <c r="P41" s="351">
        <v>0</v>
      </c>
      <c r="Q41" s="351">
        <v>0</v>
      </c>
      <c r="R41" s="351">
        <v>0</v>
      </c>
      <c r="S41" s="351">
        <v>0</v>
      </c>
      <c r="T41" s="351">
        <v>0</v>
      </c>
      <c r="U41" s="351">
        <v>0</v>
      </c>
      <c r="V41" s="351">
        <v>0</v>
      </c>
      <c r="W41" s="351">
        <v>0</v>
      </c>
      <c r="X41" s="351">
        <v>0</v>
      </c>
      <c r="Y41" s="351">
        <v>0</v>
      </c>
      <c r="Z41" s="351">
        <v>0</v>
      </c>
      <c r="AA41" s="351">
        <v>0</v>
      </c>
      <c r="AB41" s="351">
        <v>0</v>
      </c>
      <c r="AC41" s="351">
        <v>0</v>
      </c>
      <c r="AD41" s="351">
        <v>0</v>
      </c>
      <c r="AE41" s="351">
        <v>0</v>
      </c>
      <c r="AF41" s="351">
        <v>0</v>
      </c>
      <c r="AG41" s="351">
        <v>0</v>
      </c>
      <c r="AH41" s="351">
        <v>0</v>
      </c>
      <c r="AI41" s="351">
        <v>0</v>
      </c>
      <c r="AJ41" s="351">
        <v>0</v>
      </c>
      <c r="AK41" s="351">
        <v>0</v>
      </c>
      <c r="AL41" s="351">
        <v>0</v>
      </c>
      <c r="AM41" s="351">
        <v>0</v>
      </c>
      <c r="AN41" s="351">
        <v>0</v>
      </c>
      <c r="AO41" s="351">
        <v>0</v>
      </c>
      <c r="AP41" s="351">
        <v>0</v>
      </c>
      <c r="AQ41" s="351">
        <v>0</v>
      </c>
      <c r="AR41" s="351">
        <v>0</v>
      </c>
      <c r="AS41" s="351">
        <v>0</v>
      </c>
      <c r="AT41" s="351">
        <v>0</v>
      </c>
      <c r="AU41" s="351">
        <v>0</v>
      </c>
      <c r="AV41" s="351">
        <v>0</v>
      </c>
      <c r="AW41" s="351">
        <v>0</v>
      </c>
      <c r="AX41" s="351">
        <v>0</v>
      </c>
      <c r="AY41" s="351">
        <v>0</v>
      </c>
      <c r="AZ41" s="351">
        <v>0</v>
      </c>
      <c r="BA41" s="351">
        <v>0</v>
      </c>
      <c r="BB41" s="351">
        <v>0</v>
      </c>
      <c r="BC41" s="351">
        <v>0</v>
      </c>
      <c r="BD41" s="351">
        <v>0</v>
      </c>
      <c r="BE41" s="351">
        <v>0</v>
      </c>
      <c r="BF41" s="351">
        <v>0</v>
      </c>
      <c r="BG41" s="351">
        <v>0</v>
      </c>
      <c r="BH41" s="351">
        <v>0</v>
      </c>
      <c r="BI41" s="351">
        <v>0</v>
      </c>
      <c r="BJ41" s="351">
        <v>0</v>
      </c>
      <c r="BK41" s="351">
        <v>0</v>
      </c>
      <c r="BL41" s="351">
        <v>0</v>
      </c>
      <c r="BM41" s="351">
        <v>0</v>
      </c>
      <c r="BN41" s="351">
        <v>0</v>
      </c>
      <c r="BO41" s="351">
        <v>0</v>
      </c>
      <c r="BP41" s="351">
        <v>0</v>
      </c>
      <c r="BQ41" s="351">
        <v>0</v>
      </c>
      <c r="BR41" s="351">
        <v>0</v>
      </c>
      <c r="BS41" s="351">
        <v>0</v>
      </c>
      <c r="BT41" s="351">
        <v>0</v>
      </c>
      <c r="BU41" s="351">
        <v>0</v>
      </c>
      <c r="BV41" s="351">
        <v>0</v>
      </c>
      <c r="BW41" s="351">
        <v>0</v>
      </c>
      <c r="BX41" s="351">
        <v>0</v>
      </c>
      <c r="BY41" s="351">
        <v>0</v>
      </c>
      <c r="BZ41" s="351">
        <v>0</v>
      </c>
      <c r="CA41" s="351">
        <v>0</v>
      </c>
      <c r="CB41" s="351">
        <v>0</v>
      </c>
      <c r="CC41" s="351">
        <v>0</v>
      </c>
      <c r="CD41" s="351">
        <v>0</v>
      </c>
      <c r="CE41" s="351">
        <v>0</v>
      </c>
      <c r="CF41" s="351">
        <v>0</v>
      </c>
      <c r="CG41" s="351">
        <v>0</v>
      </c>
      <c r="CH41" s="351">
        <v>0</v>
      </c>
      <c r="CI41" s="351">
        <v>0</v>
      </c>
      <c r="CJ41" s="351">
        <v>0</v>
      </c>
      <c r="CK41" s="351">
        <v>0</v>
      </c>
      <c r="CL41" s="351">
        <v>0</v>
      </c>
      <c r="CM41" s="351">
        <v>0</v>
      </c>
      <c r="CN41" s="351">
        <v>0</v>
      </c>
      <c r="CO41" s="351">
        <v>0</v>
      </c>
      <c r="CP41" s="351">
        <v>0</v>
      </c>
      <c r="CQ41" s="351">
        <v>0</v>
      </c>
      <c r="CR41" s="351">
        <v>0</v>
      </c>
      <c r="CS41" s="351">
        <v>0</v>
      </c>
      <c r="CT41" s="351">
        <v>0</v>
      </c>
      <c r="CU41" s="351">
        <v>0</v>
      </c>
      <c r="CV41" s="351">
        <v>0</v>
      </c>
      <c r="CW41" s="351">
        <v>0</v>
      </c>
      <c r="CX41" s="351">
        <v>0</v>
      </c>
      <c r="CY41" s="351">
        <v>0</v>
      </c>
      <c r="CZ41" s="351">
        <v>0</v>
      </c>
      <c r="DA41" s="351">
        <v>0</v>
      </c>
      <c r="DB41" s="351">
        <v>0</v>
      </c>
      <c r="DC41" s="351">
        <v>0</v>
      </c>
      <c r="DD41" s="351">
        <v>0</v>
      </c>
      <c r="DE41" s="351">
        <v>0</v>
      </c>
      <c r="DF41" s="351">
        <v>0</v>
      </c>
      <c r="DG41" s="351">
        <v>0</v>
      </c>
      <c r="DH41" s="351">
        <v>0</v>
      </c>
      <c r="DI41" s="351">
        <v>0</v>
      </c>
      <c r="DJ41" s="351">
        <v>0</v>
      </c>
      <c r="DK41" s="351">
        <v>0</v>
      </c>
      <c r="DL41" s="351">
        <v>0</v>
      </c>
      <c r="DM41" s="351">
        <v>0</v>
      </c>
      <c r="DN41" s="351">
        <v>0</v>
      </c>
      <c r="DO41" s="351">
        <v>0</v>
      </c>
      <c r="DP41" s="351">
        <v>0</v>
      </c>
      <c r="DQ41" s="351">
        <v>0</v>
      </c>
      <c r="DR41" s="351">
        <v>0</v>
      </c>
      <c r="DS41" s="351">
        <v>0</v>
      </c>
      <c r="DT41" s="351">
        <v>0</v>
      </c>
      <c r="DU41" s="351">
        <v>0</v>
      </c>
      <c r="DV41" s="351">
        <v>0</v>
      </c>
      <c r="DW41" s="351">
        <v>0</v>
      </c>
      <c r="DX41" s="351">
        <v>0</v>
      </c>
      <c r="DY41" s="351">
        <v>0</v>
      </c>
      <c r="DZ41" s="351">
        <v>0</v>
      </c>
      <c r="EA41" s="351">
        <v>0</v>
      </c>
      <c r="EB41" s="351">
        <v>0</v>
      </c>
      <c r="EC41" s="351">
        <v>0</v>
      </c>
      <c r="ED41" s="351">
        <v>0</v>
      </c>
      <c r="EE41" s="351">
        <v>0</v>
      </c>
      <c r="EF41" s="351">
        <v>0</v>
      </c>
      <c r="EG41" s="351">
        <v>0</v>
      </c>
      <c r="EH41" s="351">
        <v>0</v>
      </c>
      <c r="EI41" s="351">
        <v>0</v>
      </c>
      <c r="EJ41" s="351">
        <v>0.56389023703523644</v>
      </c>
      <c r="EK41" s="351">
        <v>0.73014824762421604</v>
      </c>
      <c r="EL41" s="351">
        <v>0.56976647604304087</v>
      </c>
      <c r="EM41" s="351">
        <v>0.98322719969359285</v>
      </c>
      <c r="EN41" s="351">
        <v>1.1362001011788134</v>
      </c>
      <c r="EO41" s="351">
        <v>1.3305243600000001</v>
      </c>
      <c r="EP41" s="351">
        <v>0.98</v>
      </c>
      <c r="EQ41" s="351">
        <v>0.93527003022328659</v>
      </c>
      <c r="ER41" s="351">
        <v>0.84227799714657003</v>
      </c>
      <c r="ES41" s="351">
        <v>1.2672809977060382</v>
      </c>
      <c r="ET41" s="351">
        <v>1.3186416254057669</v>
      </c>
      <c r="EU41" s="351">
        <v>1.24900159</v>
      </c>
      <c r="EV41" s="351">
        <v>0.61644715999999999</v>
      </c>
      <c r="EW41" s="351">
        <v>0.96883348000000002</v>
      </c>
      <c r="EX41" s="351">
        <v>0.68620018999999999</v>
      </c>
      <c r="EY41" s="351">
        <v>0.74277928999999998</v>
      </c>
      <c r="EZ41" s="351">
        <v>1.1463394499999999</v>
      </c>
      <c r="FA41" s="351">
        <v>1.56166242</v>
      </c>
      <c r="FB41" s="351">
        <v>1.3268130900000001</v>
      </c>
      <c r="FC41" s="351">
        <v>1.0108769100000001</v>
      </c>
      <c r="FD41" s="351">
        <v>1.3248314699999999</v>
      </c>
      <c r="FE41" s="351">
        <v>1.4933850200000001</v>
      </c>
      <c r="FF41" s="351">
        <v>0.96058626000000003</v>
      </c>
      <c r="FG41" s="351">
        <v>0</v>
      </c>
      <c r="FH41" s="351">
        <v>0</v>
      </c>
      <c r="FI41" s="351">
        <v>0</v>
      </c>
      <c r="FJ41" s="351">
        <v>0</v>
      </c>
      <c r="FK41" s="351">
        <v>0</v>
      </c>
      <c r="FL41" s="351">
        <v>0</v>
      </c>
      <c r="FM41" s="351">
        <v>0</v>
      </c>
      <c r="FN41" s="351">
        <v>0</v>
      </c>
      <c r="FO41" s="351">
        <v>0</v>
      </c>
      <c r="FP41" s="351">
        <v>0</v>
      </c>
      <c r="FQ41" s="350"/>
      <c r="FR41" s="351">
        <v>0</v>
      </c>
      <c r="FS41" s="351">
        <v>0</v>
      </c>
      <c r="FT41" s="351">
        <v>0</v>
      </c>
      <c r="FU41" s="351">
        <v>0</v>
      </c>
      <c r="FV41" s="351">
        <v>0</v>
      </c>
      <c r="FW41" s="351">
        <v>0</v>
      </c>
      <c r="FX41" s="351">
        <v>0</v>
      </c>
      <c r="FY41" s="351">
        <v>0</v>
      </c>
      <c r="FZ41" s="351">
        <v>0</v>
      </c>
      <c r="GA41" s="351">
        <v>0</v>
      </c>
      <c r="GB41" s="351">
        <v>2.8470321603960862</v>
      </c>
      <c r="GC41" s="351">
        <v>12.073456821660475</v>
      </c>
      <c r="GD41" s="351">
        <v>8.8244946199999994</v>
      </c>
      <c r="GE41" s="351">
        <v>0</v>
      </c>
    </row>
    <row r="42" spans="1:206" s="347" customFormat="1" ht="13.8" hidden="1" x14ac:dyDescent="0.3">
      <c r="A42" s="17"/>
      <c r="B42" s="21" t="s">
        <v>286</v>
      </c>
      <c r="C42" s="351">
        <v>0</v>
      </c>
      <c r="D42" s="351">
        <v>4.1980218200000001</v>
      </c>
      <c r="E42" s="351">
        <v>-4.1980218200000001</v>
      </c>
      <c r="F42" s="348">
        <v>-1</v>
      </c>
      <c r="G42" s="351"/>
      <c r="H42" s="351">
        <v>3.0045405878489113</v>
      </c>
      <c r="I42" s="351">
        <v>1.1934812321510888</v>
      </c>
      <c r="J42" s="348">
        <v>0.39722586440596458</v>
      </c>
      <c r="K42" s="351"/>
      <c r="L42" s="351">
        <v>0</v>
      </c>
      <c r="M42" s="351">
        <v>0</v>
      </c>
      <c r="N42" s="351">
        <v>0</v>
      </c>
      <c r="O42" s="351">
        <v>0</v>
      </c>
      <c r="P42" s="351">
        <v>0</v>
      </c>
      <c r="Q42" s="351">
        <v>0</v>
      </c>
      <c r="R42" s="351">
        <v>0</v>
      </c>
      <c r="S42" s="351">
        <v>0</v>
      </c>
      <c r="T42" s="351">
        <v>0</v>
      </c>
      <c r="U42" s="351">
        <v>0</v>
      </c>
      <c r="V42" s="351">
        <v>0</v>
      </c>
      <c r="W42" s="351">
        <v>0</v>
      </c>
      <c r="X42" s="351">
        <v>0</v>
      </c>
      <c r="Y42" s="351">
        <v>0</v>
      </c>
      <c r="Z42" s="351">
        <v>0</v>
      </c>
      <c r="AA42" s="351">
        <v>0</v>
      </c>
      <c r="AB42" s="351">
        <v>0</v>
      </c>
      <c r="AC42" s="351">
        <v>0</v>
      </c>
      <c r="AD42" s="351">
        <v>0</v>
      </c>
      <c r="AE42" s="351">
        <v>0</v>
      </c>
      <c r="AF42" s="351">
        <v>0</v>
      </c>
      <c r="AG42" s="351">
        <v>0</v>
      </c>
      <c r="AH42" s="351">
        <v>0</v>
      </c>
      <c r="AI42" s="351">
        <v>0</v>
      </c>
      <c r="AJ42" s="351">
        <v>0</v>
      </c>
      <c r="AK42" s="351">
        <v>0</v>
      </c>
      <c r="AL42" s="351">
        <v>0</v>
      </c>
      <c r="AM42" s="351">
        <v>0</v>
      </c>
      <c r="AN42" s="351">
        <v>0</v>
      </c>
      <c r="AO42" s="351">
        <v>0</v>
      </c>
      <c r="AP42" s="351">
        <v>0</v>
      </c>
      <c r="AQ42" s="351">
        <v>0</v>
      </c>
      <c r="AR42" s="351">
        <v>0</v>
      </c>
      <c r="AS42" s="351">
        <v>0</v>
      </c>
      <c r="AT42" s="351">
        <v>0</v>
      </c>
      <c r="AU42" s="351">
        <v>0</v>
      </c>
      <c r="AV42" s="351">
        <v>0</v>
      </c>
      <c r="AW42" s="351">
        <v>0</v>
      </c>
      <c r="AX42" s="351">
        <v>0</v>
      </c>
      <c r="AY42" s="351">
        <v>0</v>
      </c>
      <c r="AZ42" s="351">
        <v>0</v>
      </c>
      <c r="BA42" s="351">
        <v>0</v>
      </c>
      <c r="BB42" s="351">
        <v>0</v>
      </c>
      <c r="BC42" s="351">
        <v>0</v>
      </c>
      <c r="BD42" s="351">
        <v>0</v>
      </c>
      <c r="BE42" s="351">
        <v>0</v>
      </c>
      <c r="BF42" s="351">
        <v>0</v>
      </c>
      <c r="BG42" s="351">
        <v>0</v>
      </c>
      <c r="BH42" s="351">
        <v>0</v>
      </c>
      <c r="BI42" s="351">
        <v>0</v>
      </c>
      <c r="BJ42" s="351">
        <v>0</v>
      </c>
      <c r="BK42" s="351">
        <v>0</v>
      </c>
      <c r="BL42" s="351">
        <v>0</v>
      </c>
      <c r="BM42" s="351">
        <v>0</v>
      </c>
      <c r="BN42" s="351">
        <v>0</v>
      </c>
      <c r="BO42" s="351">
        <v>0</v>
      </c>
      <c r="BP42" s="351">
        <v>0</v>
      </c>
      <c r="BQ42" s="351">
        <v>0</v>
      </c>
      <c r="BR42" s="351">
        <v>0</v>
      </c>
      <c r="BS42" s="351">
        <v>0</v>
      </c>
      <c r="BT42" s="351">
        <v>0</v>
      </c>
      <c r="BU42" s="351">
        <v>0</v>
      </c>
      <c r="BV42" s="351">
        <v>0</v>
      </c>
      <c r="BW42" s="351">
        <v>0</v>
      </c>
      <c r="BX42" s="351">
        <v>0</v>
      </c>
      <c r="BY42" s="351">
        <v>0</v>
      </c>
      <c r="BZ42" s="351">
        <v>0</v>
      </c>
      <c r="CA42" s="351">
        <v>0</v>
      </c>
      <c r="CB42" s="351">
        <v>0</v>
      </c>
      <c r="CC42" s="351">
        <v>0</v>
      </c>
      <c r="CD42" s="351">
        <v>0</v>
      </c>
      <c r="CE42" s="351">
        <v>0</v>
      </c>
      <c r="CF42" s="351">
        <v>0</v>
      </c>
      <c r="CG42" s="351">
        <v>0</v>
      </c>
      <c r="CH42" s="351">
        <v>0</v>
      </c>
      <c r="CI42" s="351">
        <v>0</v>
      </c>
      <c r="CJ42" s="351">
        <v>0</v>
      </c>
      <c r="CK42" s="351">
        <v>0</v>
      </c>
      <c r="CL42" s="351">
        <v>0</v>
      </c>
      <c r="CM42" s="351">
        <v>0</v>
      </c>
      <c r="CN42" s="351">
        <v>0</v>
      </c>
      <c r="CO42" s="351">
        <v>0</v>
      </c>
      <c r="CP42" s="351">
        <v>0</v>
      </c>
      <c r="CQ42" s="351">
        <v>0</v>
      </c>
      <c r="CR42" s="351">
        <v>0</v>
      </c>
      <c r="CS42" s="351">
        <v>0</v>
      </c>
      <c r="CT42" s="351">
        <v>0</v>
      </c>
      <c r="CU42" s="351">
        <v>0</v>
      </c>
      <c r="CV42" s="351">
        <v>0</v>
      </c>
      <c r="CW42" s="351">
        <v>0</v>
      </c>
      <c r="CX42" s="351">
        <v>0</v>
      </c>
      <c r="CY42" s="351">
        <v>0</v>
      </c>
      <c r="CZ42" s="351">
        <v>0</v>
      </c>
      <c r="DA42" s="351">
        <v>0</v>
      </c>
      <c r="DB42" s="351">
        <v>0</v>
      </c>
      <c r="DC42" s="351">
        <v>0</v>
      </c>
      <c r="DD42" s="351">
        <v>0</v>
      </c>
      <c r="DE42" s="351">
        <v>0</v>
      </c>
      <c r="DF42" s="351">
        <v>0</v>
      </c>
      <c r="DG42" s="351">
        <v>0</v>
      </c>
      <c r="DH42" s="351">
        <v>0</v>
      </c>
      <c r="DI42" s="351">
        <v>0</v>
      </c>
      <c r="DJ42" s="351">
        <v>0</v>
      </c>
      <c r="DK42" s="351">
        <v>0</v>
      </c>
      <c r="DL42" s="351">
        <v>0</v>
      </c>
      <c r="DM42" s="351">
        <v>0</v>
      </c>
      <c r="DN42" s="351">
        <v>0</v>
      </c>
      <c r="DO42" s="351">
        <v>0</v>
      </c>
      <c r="DP42" s="351">
        <v>0</v>
      </c>
      <c r="DQ42" s="351">
        <v>0</v>
      </c>
      <c r="DR42" s="351">
        <v>0</v>
      </c>
      <c r="DS42" s="351">
        <v>0</v>
      </c>
      <c r="DT42" s="351">
        <v>0</v>
      </c>
      <c r="DU42" s="351">
        <v>0</v>
      </c>
      <c r="DV42" s="351">
        <v>0</v>
      </c>
      <c r="DW42" s="351">
        <v>0</v>
      </c>
      <c r="DX42" s="351">
        <v>0</v>
      </c>
      <c r="DY42" s="351">
        <v>0</v>
      </c>
      <c r="DZ42" s="351">
        <v>0</v>
      </c>
      <c r="EA42" s="351">
        <v>0</v>
      </c>
      <c r="EB42" s="351">
        <v>0</v>
      </c>
      <c r="EC42" s="351">
        <v>0</v>
      </c>
      <c r="ED42" s="351">
        <v>0</v>
      </c>
      <c r="EE42" s="351">
        <v>0</v>
      </c>
      <c r="EF42" s="351">
        <v>0</v>
      </c>
      <c r="EG42" s="351">
        <v>0</v>
      </c>
      <c r="EH42" s="351">
        <v>0</v>
      </c>
      <c r="EI42" s="351">
        <v>0</v>
      </c>
      <c r="EJ42" s="351">
        <v>0</v>
      </c>
      <c r="EK42" s="351">
        <v>0</v>
      </c>
      <c r="EL42" s="351">
        <v>0</v>
      </c>
      <c r="EM42" s="351">
        <v>0</v>
      </c>
      <c r="EN42" s="351">
        <v>0</v>
      </c>
      <c r="EO42" s="351">
        <v>0.37253779999999997</v>
      </c>
      <c r="EP42" s="351">
        <v>0.85</v>
      </c>
      <c r="EQ42" s="351">
        <v>0.89649725459231189</v>
      </c>
      <c r="ER42" s="351">
        <v>0.88550553325659975</v>
      </c>
      <c r="ES42" s="351">
        <v>0.81769241811981286</v>
      </c>
      <c r="ET42" s="351">
        <v>0.81769241811981286</v>
      </c>
      <c r="EU42" s="351">
        <v>0.86440371999999999</v>
      </c>
      <c r="EV42" s="351">
        <v>0.74367331000000003</v>
      </c>
      <c r="EW42" s="351">
        <v>0.81503243999999997</v>
      </c>
      <c r="EX42" s="351">
        <v>0.68218171999999999</v>
      </c>
      <c r="EY42" s="351">
        <v>0.75975831999999999</v>
      </c>
      <c r="EZ42" s="351">
        <v>0.75700170999999994</v>
      </c>
      <c r="FA42" s="351">
        <v>0.80424934999999997</v>
      </c>
      <c r="FB42" s="351">
        <v>0.8995733199999999</v>
      </c>
      <c r="FC42" s="351">
        <v>0.88540448999999999</v>
      </c>
      <c r="FD42" s="351">
        <v>0.85179294999999999</v>
      </c>
      <c r="FE42" s="351">
        <v>0.76979531000000001</v>
      </c>
      <c r="FF42" s="351">
        <v>0.47934167999999999</v>
      </c>
      <c r="FG42" s="351">
        <v>0</v>
      </c>
      <c r="FH42" s="351">
        <v>0</v>
      </c>
      <c r="FI42" s="351">
        <v>0</v>
      </c>
      <c r="FJ42" s="351">
        <v>0</v>
      </c>
      <c r="FK42" s="351">
        <v>0</v>
      </c>
      <c r="FL42" s="351">
        <v>0</v>
      </c>
      <c r="FM42" s="351">
        <v>0</v>
      </c>
      <c r="FN42" s="351">
        <v>0</v>
      </c>
      <c r="FO42" s="351">
        <v>0</v>
      </c>
      <c r="FP42" s="351">
        <v>0</v>
      </c>
      <c r="FQ42" s="350"/>
      <c r="FR42" s="351">
        <v>0</v>
      </c>
      <c r="FS42" s="351">
        <v>0</v>
      </c>
      <c r="FT42" s="351">
        <v>0</v>
      </c>
      <c r="FU42" s="351">
        <v>0</v>
      </c>
      <c r="FV42" s="351">
        <v>0</v>
      </c>
      <c r="FW42" s="351">
        <v>0</v>
      </c>
      <c r="FX42" s="351">
        <v>0</v>
      </c>
      <c r="FY42" s="351">
        <v>0</v>
      </c>
      <c r="FZ42" s="351">
        <v>0</v>
      </c>
      <c r="GA42" s="351">
        <v>0</v>
      </c>
      <c r="GB42" s="351">
        <v>0</v>
      </c>
      <c r="GC42" s="351">
        <v>8.504974934088537</v>
      </c>
      <c r="GD42" s="351">
        <v>5.4471588100000004</v>
      </c>
      <c r="GE42" s="351">
        <v>0</v>
      </c>
    </row>
    <row r="43" spans="1:206" s="347" customFormat="1" ht="13.8" hidden="1" x14ac:dyDescent="0.3">
      <c r="A43" s="17"/>
      <c r="B43" s="21" t="s">
        <v>290</v>
      </c>
      <c r="C43" s="351">
        <v>0</v>
      </c>
      <c r="D43" s="351">
        <v>7.9972205519999982</v>
      </c>
      <c r="E43" s="351">
        <v>-7.9972205519999982</v>
      </c>
      <c r="F43" s="348">
        <v>-1</v>
      </c>
      <c r="G43" s="351"/>
      <c r="H43" s="351">
        <v>1.924033741625</v>
      </c>
      <c r="I43" s="351">
        <v>6.073186810374998</v>
      </c>
      <c r="J43" s="348">
        <v>3.1564866452111735</v>
      </c>
      <c r="K43" s="351"/>
      <c r="L43" s="351">
        <v>0</v>
      </c>
      <c r="M43" s="351">
        <v>0</v>
      </c>
      <c r="N43" s="351">
        <v>0</v>
      </c>
      <c r="O43" s="351">
        <v>0</v>
      </c>
      <c r="P43" s="351">
        <v>0</v>
      </c>
      <c r="Q43" s="351">
        <v>0</v>
      </c>
      <c r="R43" s="351">
        <v>0</v>
      </c>
      <c r="S43" s="351">
        <v>0</v>
      </c>
      <c r="T43" s="351">
        <v>0</v>
      </c>
      <c r="U43" s="351">
        <v>0</v>
      </c>
      <c r="V43" s="351">
        <v>0</v>
      </c>
      <c r="W43" s="351">
        <v>0</v>
      </c>
      <c r="X43" s="351">
        <v>0</v>
      </c>
      <c r="Y43" s="351">
        <v>0</v>
      </c>
      <c r="Z43" s="351">
        <v>0</v>
      </c>
      <c r="AA43" s="351">
        <v>0</v>
      </c>
      <c r="AB43" s="351">
        <v>0</v>
      </c>
      <c r="AC43" s="351">
        <v>0</v>
      </c>
      <c r="AD43" s="351">
        <v>0</v>
      </c>
      <c r="AE43" s="351">
        <v>0</v>
      </c>
      <c r="AF43" s="351">
        <v>0</v>
      </c>
      <c r="AG43" s="351">
        <v>0</v>
      </c>
      <c r="AH43" s="351">
        <v>0</v>
      </c>
      <c r="AI43" s="351">
        <v>0</v>
      </c>
      <c r="AJ43" s="351">
        <v>0</v>
      </c>
      <c r="AK43" s="351">
        <v>0</v>
      </c>
      <c r="AL43" s="351">
        <v>0</v>
      </c>
      <c r="AM43" s="351">
        <v>0</v>
      </c>
      <c r="AN43" s="351">
        <v>0</v>
      </c>
      <c r="AO43" s="351">
        <v>0</v>
      </c>
      <c r="AP43" s="351">
        <v>0</v>
      </c>
      <c r="AQ43" s="351">
        <v>0</v>
      </c>
      <c r="AR43" s="351">
        <v>0</v>
      </c>
      <c r="AS43" s="351">
        <v>0</v>
      </c>
      <c r="AT43" s="351">
        <v>0</v>
      </c>
      <c r="AU43" s="351">
        <v>0</v>
      </c>
      <c r="AV43" s="351">
        <v>0</v>
      </c>
      <c r="AW43" s="351">
        <v>0</v>
      </c>
      <c r="AX43" s="351">
        <v>0</v>
      </c>
      <c r="AY43" s="351">
        <v>0</v>
      </c>
      <c r="AZ43" s="351">
        <v>0</v>
      </c>
      <c r="BA43" s="351">
        <v>0</v>
      </c>
      <c r="BB43" s="351">
        <v>0</v>
      </c>
      <c r="BC43" s="351">
        <v>0</v>
      </c>
      <c r="BD43" s="351">
        <v>0</v>
      </c>
      <c r="BE43" s="351">
        <v>0</v>
      </c>
      <c r="BF43" s="351">
        <v>0</v>
      </c>
      <c r="BG43" s="351">
        <v>0</v>
      </c>
      <c r="BH43" s="351">
        <v>0</v>
      </c>
      <c r="BI43" s="351">
        <v>0</v>
      </c>
      <c r="BJ43" s="351">
        <v>0</v>
      </c>
      <c r="BK43" s="351">
        <v>0</v>
      </c>
      <c r="BL43" s="351">
        <v>0</v>
      </c>
      <c r="BM43" s="351">
        <v>0</v>
      </c>
      <c r="BN43" s="351">
        <v>0</v>
      </c>
      <c r="BO43" s="351">
        <v>0</v>
      </c>
      <c r="BP43" s="351">
        <v>0</v>
      </c>
      <c r="BQ43" s="351">
        <v>0</v>
      </c>
      <c r="BR43" s="351">
        <v>0</v>
      </c>
      <c r="BS43" s="351">
        <v>0</v>
      </c>
      <c r="BT43" s="351">
        <v>0</v>
      </c>
      <c r="BU43" s="351">
        <v>0</v>
      </c>
      <c r="BV43" s="351">
        <v>0</v>
      </c>
      <c r="BW43" s="351">
        <v>0</v>
      </c>
      <c r="BX43" s="351">
        <v>0</v>
      </c>
      <c r="BY43" s="351">
        <v>0</v>
      </c>
      <c r="BZ43" s="351">
        <v>0</v>
      </c>
      <c r="CA43" s="351">
        <v>0</v>
      </c>
      <c r="CB43" s="351">
        <v>0</v>
      </c>
      <c r="CC43" s="351">
        <v>0</v>
      </c>
      <c r="CD43" s="351">
        <v>0</v>
      </c>
      <c r="CE43" s="351">
        <v>0</v>
      </c>
      <c r="CF43" s="351">
        <v>0</v>
      </c>
      <c r="CG43" s="351">
        <v>0</v>
      </c>
      <c r="CH43" s="351">
        <v>0</v>
      </c>
      <c r="CI43" s="351">
        <v>0</v>
      </c>
      <c r="CJ43" s="351">
        <v>0</v>
      </c>
      <c r="CK43" s="351">
        <v>0</v>
      </c>
      <c r="CL43" s="351">
        <v>0</v>
      </c>
      <c r="CM43" s="351">
        <v>0</v>
      </c>
      <c r="CN43" s="351">
        <v>0</v>
      </c>
      <c r="CO43" s="351">
        <v>0</v>
      </c>
      <c r="CP43" s="351">
        <v>0</v>
      </c>
      <c r="CQ43" s="351">
        <v>0</v>
      </c>
      <c r="CR43" s="351">
        <v>0</v>
      </c>
      <c r="CS43" s="351">
        <v>0</v>
      </c>
      <c r="CT43" s="351">
        <v>0</v>
      </c>
      <c r="CU43" s="351">
        <v>0</v>
      </c>
      <c r="CV43" s="351">
        <v>0</v>
      </c>
      <c r="CW43" s="351">
        <v>0</v>
      </c>
      <c r="CX43" s="351">
        <v>0</v>
      </c>
      <c r="CY43" s="351">
        <v>0</v>
      </c>
      <c r="CZ43" s="351">
        <v>0</v>
      </c>
      <c r="DA43" s="351">
        <v>0</v>
      </c>
      <c r="DB43" s="351">
        <v>0</v>
      </c>
      <c r="DC43" s="351">
        <v>0</v>
      </c>
      <c r="DD43" s="351">
        <v>0</v>
      </c>
      <c r="DE43" s="351">
        <v>0</v>
      </c>
      <c r="DF43" s="351">
        <v>0</v>
      </c>
      <c r="DG43" s="351">
        <v>0</v>
      </c>
      <c r="DH43" s="351">
        <v>0</v>
      </c>
      <c r="DI43" s="351">
        <v>0</v>
      </c>
      <c r="DJ43" s="351">
        <v>0</v>
      </c>
      <c r="DK43" s="351">
        <v>0</v>
      </c>
      <c r="DL43" s="351">
        <v>0</v>
      </c>
      <c r="DM43" s="351">
        <v>0</v>
      </c>
      <c r="DN43" s="351">
        <v>0</v>
      </c>
      <c r="DO43" s="351">
        <v>0</v>
      </c>
      <c r="DP43" s="351">
        <v>0</v>
      </c>
      <c r="DQ43" s="351">
        <v>0</v>
      </c>
      <c r="DR43" s="351">
        <v>0</v>
      </c>
      <c r="DS43" s="351">
        <v>0</v>
      </c>
      <c r="DT43" s="351">
        <v>0</v>
      </c>
      <c r="DU43" s="351">
        <v>0</v>
      </c>
      <c r="DV43" s="351">
        <v>0</v>
      </c>
      <c r="DW43" s="351">
        <v>0</v>
      </c>
      <c r="DX43" s="351">
        <v>0</v>
      </c>
      <c r="DY43" s="351">
        <v>0</v>
      </c>
      <c r="DZ43" s="351">
        <v>0</v>
      </c>
      <c r="EA43" s="351">
        <v>0</v>
      </c>
      <c r="EB43" s="351">
        <v>0</v>
      </c>
      <c r="EC43" s="351">
        <v>0</v>
      </c>
      <c r="ED43" s="351">
        <v>0</v>
      </c>
      <c r="EE43" s="351">
        <v>0</v>
      </c>
      <c r="EF43" s="351">
        <v>0</v>
      </c>
      <c r="EG43" s="351">
        <v>0</v>
      </c>
      <c r="EH43" s="351">
        <v>0</v>
      </c>
      <c r="EI43" s="351">
        <v>0</v>
      </c>
      <c r="EJ43" s="351">
        <v>0</v>
      </c>
      <c r="EK43" s="351">
        <v>0</v>
      </c>
      <c r="EL43" s="351">
        <v>0</v>
      </c>
      <c r="EM43" s="351">
        <v>0</v>
      </c>
      <c r="EN43" s="351">
        <v>0</v>
      </c>
      <c r="EO43" s="351">
        <v>0</v>
      </c>
      <c r="EP43" s="351">
        <v>0.54</v>
      </c>
      <c r="EQ43" s="351">
        <v>0.71087869999999997</v>
      </c>
      <c r="ER43" s="351">
        <v>0.67315504162500006</v>
      </c>
      <c r="ES43" s="351">
        <v>0.65022879637500008</v>
      </c>
      <c r="ET43" s="351">
        <v>0.62722481000000008</v>
      </c>
      <c r="EU43" s="351">
        <v>0.59206948999999998</v>
      </c>
      <c r="EV43" s="351">
        <v>0.61842143000000005</v>
      </c>
      <c r="EW43" s="351">
        <v>0.59682704000000009</v>
      </c>
      <c r="EX43" s="351">
        <v>0.48885466</v>
      </c>
      <c r="EY43" s="351">
        <v>0.58407573000000002</v>
      </c>
      <c r="EZ43" s="351">
        <v>0.58407573000000002</v>
      </c>
      <c r="FA43" s="351">
        <v>0.61020557999999991</v>
      </c>
      <c r="FB43" s="351">
        <v>0.69990764000000005</v>
      </c>
      <c r="FC43" s="351">
        <v>0.65236280000000002</v>
      </c>
      <c r="FD43" s="351">
        <v>5.4506688019999974</v>
      </c>
      <c r="FE43" s="351">
        <v>0.62541669999999994</v>
      </c>
      <c r="FF43" s="351">
        <v>0.60823868999999997</v>
      </c>
      <c r="FG43" s="351">
        <v>0</v>
      </c>
      <c r="FH43" s="351">
        <v>0</v>
      </c>
      <c r="FI43" s="351">
        <v>0</v>
      </c>
      <c r="FJ43" s="351">
        <v>0</v>
      </c>
      <c r="FK43" s="351">
        <v>0</v>
      </c>
      <c r="FL43" s="351">
        <v>0</v>
      </c>
      <c r="FM43" s="351">
        <v>0</v>
      </c>
      <c r="FN43" s="351">
        <v>0</v>
      </c>
      <c r="FO43" s="351">
        <v>0</v>
      </c>
      <c r="FP43" s="351">
        <v>0</v>
      </c>
      <c r="FQ43" s="350"/>
      <c r="FR43" s="351">
        <v>0</v>
      </c>
      <c r="FS43" s="351">
        <v>0</v>
      </c>
      <c r="FT43" s="351">
        <v>0</v>
      </c>
      <c r="FU43" s="351">
        <v>0</v>
      </c>
      <c r="FV43" s="351">
        <v>0</v>
      </c>
      <c r="FW43" s="351">
        <v>0</v>
      </c>
      <c r="FX43" s="351">
        <v>0</v>
      </c>
      <c r="FY43" s="351">
        <v>0</v>
      </c>
      <c r="FZ43" s="351">
        <v>0</v>
      </c>
      <c r="GA43" s="351">
        <v>0</v>
      </c>
      <c r="GB43" s="351">
        <v>0</v>
      </c>
      <c r="GC43" s="351">
        <v>6.081735698000001</v>
      </c>
      <c r="GD43" s="351">
        <v>9.2308759419999991</v>
      </c>
      <c r="GE43" s="351">
        <v>0</v>
      </c>
    </row>
    <row r="44" spans="1:206" s="347" customFormat="1" ht="13.8" hidden="1" x14ac:dyDescent="0.3">
      <c r="A44" s="17"/>
      <c r="B44" s="21" t="s">
        <v>291</v>
      </c>
      <c r="C44" s="351">
        <v>0</v>
      </c>
      <c r="D44" s="351">
        <v>9.8235900699999998</v>
      </c>
      <c r="E44" s="351">
        <v>-9.8235900699999998</v>
      </c>
      <c r="F44" s="348">
        <v>-1</v>
      </c>
      <c r="G44" s="351"/>
      <c r="H44" s="351">
        <v>0.24643285806999987</v>
      </c>
      <c r="I44" s="351">
        <v>9.5771572119300004</v>
      </c>
      <c r="J44" s="348">
        <v>38.863150340161155</v>
      </c>
      <c r="K44" s="351"/>
      <c r="L44" s="351">
        <v>0</v>
      </c>
      <c r="M44" s="351">
        <v>0</v>
      </c>
      <c r="N44" s="351">
        <v>0</v>
      </c>
      <c r="O44" s="351">
        <v>0</v>
      </c>
      <c r="P44" s="351">
        <v>0</v>
      </c>
      <c r="Q44" s="351">
        <v>0</v>
      </c>
      <c r="R44" s="351">
        <v>0</v>
      </c>
      <c r="S44" s="351">
        <v>0</v>
      </c>
      <c r="T44" s="351">
        <v>0</v>
      </c>
      <c r="U44" s="351">
        <v>0</v>
      </c>
      <c r="V44" s="351">
        <v>0</v>
      </c>
      <c r="W44" s="351">
        <v>0</v>
      </c>
      <c r="X44" s="351">
        <v>0</v>
      </c>
      <c r="Y44" s="351">
        <v>0</v>
      </c>
      <c r="Z44" s="351">
        <v>0</v>
      </c>
      <c r="AA44" s="351">
        <v>0</v>
      </c>
      <c r="AB44" s="351">
        <v>0</v>
      </c>
      <c r="AC44" s="351">
        <v>0</v>
      </c>
      <c r="AD44" s="351">
        <v>0</v>
      </c>
      <c r="AE44" s="351">
        <v>0</v>
      </c>
      <c r="AF44" s="351">
        <v>0</v>
      </c>
      <c r="AG44" s="351">
        <v>0</v>
      </c>
      <c r="AH44" s="351">
        <v>0</v>
      </c>
      <c r="AI44" s="351">
        <v>0</v>
      </c>
      <c r="AJ44" s="351">
        <v>0</v>
      </c>
      <c r="AK44" s="351">
        <v>0</v>
      </c>
      <c r="AL44" s="351">
        <v>0</v>
      </c>
      <c r="AM44" s="351">
        <v>0</v>
      </c>
      <c r="AN44" s="351">
        <v>0</v>
      </c>
      <c r="AO44" s="351">
        <v>0</v>
      </c>
      <c r="AP44" s="351">
        <v>0</v>
      </c>
      <c r="AQ44" s="351">
        <v>0</v>
      </c>
      <c r="AR44" s="351">
        <v>0</v>
      </c>
      <c r="AS44" s="351">
        <v>0</v>
      </c>
      <c r="AT44" s="351">
        <v>0</v>
      </c>
      <c r="AU44" s="351">
        <v>0</v>
      </c>
      <c r="AV44" s="351">
        <v>0</v>
      </c>
      <c r="AW44" s="351">
        <v>0</v>
      </c>
      <c r="AX44" s="351">
        <v>0</v>
      </c>
      <c r="AY44" s="351">
        <v>0</v>
      </c>
      <c r="AZ44" s="351">
        <v>0</v>
      </c>
      <c r="BA44" s="351">
        <v>0</v>
      </c>
      <c r="BB44" s="351">
        <v>0</v>
      </c>
      <c r="BC44" s="351">
        <v>0</v>
      </c>
      <c r="BD44" s="351">
        <v>0</v>
      </c>
      <c r="BE44" s="351">
        <v>0</v>
      </c>
      <c r="BF44" s="351">
        <v>0</v>
      </c>
      <c r="BG44" s="351">
        <v>0</v>
      </c>
      <c r="BH44" s="351">
        <v>0</v>
      </c>
      <c r="BI44" s="351">
        <v>0</v>
      </c>
      <c r="BJ44" s="351">
        <v>0</v>
      </c>
      <c r="BK44" s="351">
        <v>0</v>
      </c>
      <c r="BL44" s="351">
        <v>0</v>
      </c>
      <c r="BM44" s="351">
        <v>0</v>
      </c>
      <c r="BN44" s="351">
        <v>0</v>
      </c>
      <c r="BO44" s="351">
        <v>0</v>
      </c>
      <c r="BP44" s="351">
        <v>0</v>
      </c>
      <c r="BQ44" s="351">
        <v>0</v>
      </c>
      <c r="BR44" s="351">
        <v>0</v>
      </c>
      <c r="BS44" s="351">
        <v>0</v>
      </c>
      <c r="BT44" s="351">
        <v>0</v>
      </c>
      <c r="BU44" s="351">
        <v>0</v>
      </c>
      <c r="BV44" s="351">
        <v>0</v>
      </c>
      <c r="BW44" s="351">
        <v>0</v>
      </c>
      <c r="BX44" s="351">
        <v>0</v>
      </c>
      <c r="BY44" s="351">
        <v>0</v>
      </c>
      <c r="BZ44" s="351">
        <v>0</v>
      </c>
      <c r="CA44" s="351">
        <v>0</v>
      </c>
      <c r="CB44" s="351">
        <v>0</v>
      </c>
      <c r="CC44" s="351">
        <v>0</v>
      </c>
      <c r="CD44" s="351">
        <v>0</v>
      </c>
      <c r="CE44" s="351">
        <v>0</v>
      </c>
      <c r="CF44" s="351">
        <v>0</v>
      </c>
      <c r="CG44" s="351">
        <v>0</v>
      </c>
      <c r="CH44" s="351">
        <v>0</v>
      </c>
      <c r="CI44" s="351">
        <v>0</v>
      </c>
      <c r="CJ44" s="351">
        <v>0</v>
      </c>
      <c r="CK44" s="351">
        <v>0</v>
      </c>
      <c r="CL44" s="351">
        <v>0</v>
      </c>
      <c r="CM44" s="351">
        <v>0</v>
      </c>
      <c r="CN44" s="351">
        <v>0</v>
      </c>
      <c r="CO44" s="351">
        <v>0</v>
      </c>
      <c r="CP44" s="351">
        <v>0</v>
      </c>
      <c r="CQ44" s="351">
        <v>0</v>
      </c>
      <c r="CR44" s="351">
        <v>0</v>
      </c>
      <c r="CS44" s="351">
        <v>0</v>
      </c>
      <c r="CT44" s="351">
        <v>0</v>
      </c>
      <c r="CU44" s="351">
        <v>0</v>
      </c>
      <c r="CV44" s="351">
        <v>0</v>
      </c>
      <c r="CW44" s="351">
        <v>0</v>
      </c>
      <c r="CX44" s="351">
        <v>0</v>
      </c>
      <c r="CY44" s="351">
        <v>0</v>
      </c>
      <c r="CZ44" s="351">
        <v>0</v>
      </c>
      <c r="DA44" s="351">
        <v>0</v>
      </c>
      <c r="DB44" s="351">
        <v>0</v>
      </c>
      <c r="DC44" s="351">
        <v>0</v>
      </c>
      <c r="DD44" s="351">
        <v>0</v>
      </c>
      <c r="DE44" s="351">
        <v>0</v>
      </c>
      <c r="DF44" s="351">
        <v>0</v>
      </c>
      <c r="DG44" s="351">
        <v>0</v>
      </c>
      <c r="DH44" s="351">
        <v>0</v>
      </c>
      <c r="DI44" s="351">
        <v>0</v>
      </c>
      <c r="DJ44" s="351">
        <v>0</v>
      </c>
      <c r="DK44" s="351">
        <v>0</v>
      </c>
      <c r="DL44" s="351">
        <v>0</v>
      </c>
      <c r="DM44" s="351">
        <v>0</v>
      </c>
      <c r="DN44" s="351">
        <v>0</v>
      </c>
      <c r="DO44" s="351">
        <v>0</v>
      </c>
      <c r="DP44" s="351">
        <v>0</v>
      </c>
      <c r="DQ44" s="351">
        <v>0</v>
      </c>
      <c r="DR44" s="351">
        <v>0</v>
      </c>
      <c r="DS44" s="351">
        <v>0</v>
      </c>
      <c r="DT44" s="351">
        <v>0</v>
      </c>
      <c r="DU44" s="351">
        <v>0</v>
      </c>
      <c r="DV44" s="351">
        <v>0</v>
      </c>
      <c r="DW44" s="351">
        <v>0</v>
      </c>
      <c r="DX44" s="351">
        <v>0</v>
      </c>
      <c r="DY44" s="351">
        <v>0</v>
      </c>
      <c r="DZ44" s="351">
        <v>0</v>
      </c>
      <c r="EA44" s="351">
        <v>0</v>
      </c>
      <c r="EB44" s="351">
        <v>0</v>
      </c>
      <c r="EC44" s="351">
        <v>0</v>
      </c>
      <c r="ED44" s="351">
        <v>0</v>
      </c>
      <c r="EE44" s="351">
        <v>0</v>
      </c>
      <c r="EF44" s="351">
        <v>0</v>
      </c>
      <c r="EG44" s="351">
        <v>0</v>
      </c>
      <c r="EH44" s="351">
        <v>0</v>
      </c>
      <c r="EI44" s="351">
        <v>0</v>
      </c>
      <c r="EJ44" s="351">
        <v>0</v>
      </c>
      <c r="EK44" s="351">
        <v>0</v>
      </c>
      <c r="EL44" s="351">
        <v>0</v>
      </c>
      <c r="EM44" s="351">
        <v>0</v>
      </c>
      <c r="EN44" s="351">
        <v>0</v>
      </c>
      <c r="EO44" s="351">
        <v>0</v>
      </c>
      <c r="EP44" s="351">
        <v>0</v>
      </c>
      <c r="EQ44" s="351">
        <v>0</v>
      </c>
      <c r="ER44" s="351">
        <v>0.24643285806999987</v>
      </c>
      <c r="ES44" s="351">
        <v>2.3875389720949984</v>
      </c>
      <c r="ET44" s="351">
        <v>2.4665408498449986</v>
      </c>
      <c r="EU44" s="351">
        <v>2.29639046</v>
      </c>
      <c r="EV44" s="351">
        <v>1.27589602</v>
      </c>
      <c r="EW44" s="351">
        <v>2.0894013400000002</v>
      </c>
      <c r="EX44" s="351">
        <v>1.6186532600000001</v>
      </c>
      <c r="EY44" s="351">
        <v>1.2826316499999999</v>
      </c>
      <c r="EZ44" s="351">
        <v>1.54013672</v>
      </c>
      <c r="FA44" s="351">
        <v>2.3886261200000001</v>
      </c>
      <c r="FB44" s="351">
        <v>1.9927729299999999</v>
      </c>
      <c r="FC44" s="351">
        <v>1.6711279299999999</v>
      </c>
      <c r="FD44" s="351">
        <v>2.2309263700000002</v>
      </c>
      <c r="FE44" s="351">
        <v>2.4969394500000002</v>
      </c>
      <c r="FF44" s="351">
        <v>1.5952302700000001</v>
      </c>
      <c r="FG44" s="351">
        <v>0</v>
      </c>
      <c r="FH44" s="351">
        <v>0</v>
      </c>
      <c r="FI44" s="351">
        <v>0</v>
      </c>
      <c r="FJ44" s="351">
        <v>0</v>
      </c>
      <c r="FK44" s="351">
        <v>0</v>
      </c>
      <c r="FL44" s="351">
        <v>0</v>
      </c>
      <c r="FM44" s="351">
        <v>0</v>
      </c>
      <c r="FN44" s="351">
        <v>0</v>
      </c>
      <c r="FO44" s="351">
        <v>0</v>
      </c>
      <c r="FP44" s="351">
        <v>0</v>
      </c>
      <c r="FQ44" s="350"/>
      <c r="FR44" s="351">
        <v>0</v>
      </c>
      <c r="FS44" s="351">
        <v>0</v>
      </c>
      <c r="FT44" s="351">
        <v>0</v>
      </c>
      <c r="FU44" s="351">
        <v>0</v>
      </c>
      <c r="FV44" s="351">
        <v>0</v>
      </c>
      <c r="FW44" s="351">
        <v>0</v>
      </c>
      <c r="FX44" s="351">
        <v>0</v>
      </c>
      <c r="FY44" s="351">
        <v>0</v>
      </c>
      <c r="FZ44" s="351">
        <v>0</v>
      </c>
      <c r="GA44" s="351">
        <v>0</v>
      </c>
      <c r="GB44" s="351">
        <v>0</v>
      </c>
      <c r="GC44" s="351">
        <v>13.663485410009997</v>
      </c>
      <c r="GD44" s="351">
        <v>13.915759790000001</v>
      </c>
      <c r="GE44" s="351">
        <v>0</v>
      </c>
    </row>
    <row r="45" spans="1:206" s="347" customFormat="1" ht="13.8" x14ac:dyDescent="0.3">
      <c r="A45" s="17"/>
      <c r="B45" s="21" t="s">
        <v>292</v>
      </c>
      <c r="C45" s="351">
        <v>0</v>
      </c>
      <c r="D45" s="351">
        <v>73.056799221999995</v>
      </c>
      <c r="E45" s="351">
        <v>-73.056799221999995</v>
      </c>
      <c r="F45" s="348">
        <v>-1</v>
      </c>
      <c r="G45" s="351"/>
      <c r="H45" s="351">
        <v>50.225227895875918</v>
      </c>
      <c r="I45" s="351">
        <v>22.831571326124077</v>
      </c>
      <c r="J45" s="348">
        <v>0.45458372779227985</v>
      </c>
      <c r="K45" s="351"/>
      <c r="L45" s="351">
        <v>0</v>
      </c>
      <c r="M45" s="351">
        <v>0</v>
      </c>
      <c r="N45" s="351">
        <v>0</v>
      </c>
      <c r="O45" s="351">
        <v>0</v>
      </c>
      <c r="P45" s="351">
        <v>0</v>
      </c>
      <c r="Q45" s="351">
        <v>0</v>
      </c>
      <c r="R45" s="351">
        <v>0</v>
      </c>
      <c r="S45" s="351">
        <v>0</v>
      </c>
      <c r="T45" s="351">
        <v>0</v>
      </c>
      <c r="U45" s="351">
        <v>0</v>
      </c>
      <c r="V45" s="351">
        <v>0</v>
      </c>
      <c r="W45" s="351">
        <v>0</v>
      </c>
      <c r="X45" s="351">
        <v>0</v>
      </c>
      <c r="Y45" s="351">
        <v>0</v>
      </c>
      <c r="Z45" s="351">
        <v>0</v>
      </c>
      <c r="AA45" s="351">
        <v>0</v>
      </c>
      <c r="AB45" s="351">
        <v>0</v>
      </c>
      <c r="AC45" s="351">
        <v>0</v>
      </c>
      <c r="AD45" s="351">
        <v>0</v>
      </c>
      <c r="AE45" s="351">
        <v>0</v>
      </c>
      <c r="AF45" s="351">
        <v>0</v>
      </c>
      <c r="AG45" s="351">
        <v>0</v>
      </c>
      <c r="AH45" s="351">
        <v>0</v>
      </c>
      <c r="AI45" s="351">
        <v>0</v>
      </c>
      <c r="AJ45" s="351">
        <v>0</v>
      </c>
      <c r="AK45" s="351">
        <v>0</v>
      </c>
      <c r="AL45" s="351">
        <v>0</v>
      </c>
      <c r="AM45" s="351">
        <v>0</v>
      </c>
      <c r="AN45" s="351">
        <v>0</v>
      </c>
      <c r="AO45" s="351">
        <v>0</v>
      </c>
      <c r="AP45" s="351">
        <v>0</v>
      </c>
      <c r="AQ45" s="351">
        <v>0</v>
      </c>
      <c r="AR45" s="351">
        <v>0</v>
      </c>
      <c r="AS45" s="351">
        <v>0</v>
      </c>
      <c r="AT45" s="351">
        <v>0</v>
      </c>
      <c r="AU45" s="351">
        <v>0</v>
      </c>
      <c r="AV45" s="351">
        <v>0</v>
      </c>
      <c r="AW45" s="351">
        <v>0</v>
      </c>
      <c r="AX45" s="351">
        <v>0</v>
      </c>
      <c r="AY45" s="351">
        <v>0</v>
      </c>
      <c r="AZ45" s="351">
        <v>0</v>
      </c>
      <c r="BA45" s="351">
        <v>0</v>
      </c>
      <c r="BB45" s="351">
        <v>0</v>
      </c>
      <c r="BC45" s="351">
        <v>0</v>
      </c>
      <c r="BD45" s="351">
        <v>0</v>
      </c>
      <c r="BE45" s="351">
        <v>0</v>
      </c>
      <c r="BF45" s="351">
        <v>0</v>
      </c>
      <c r="BG45" s="351">
        <v>0</v>
      </c>
      <c r="BH45" s="351">
        <v>0</v>
      </c>
      <c r="BI45" s="351">
        <v>0</v>
      </c>
      <c r="BJ45" s="351">
        <v>0</v>
      </c>
      <c r="BK45" s="351">
        <v>0</v>
      </c>
      <c r="BL45" s="351">
        <v>0</v>
      </c>
      <c r="BM45" s="351">
        <v>0</v>
      </c>
      <c r="BN45" s="351">
        <v>0</v>
      </c>
      <c r="BO45" s="351">
        <v>0</v>
      </c>
      <c r="BP45" s="351">
        <v>0</v>
      </c>
      <c r="BQ45" s="351">
        <v>0</v>
      </c>
      <c r="BR45" s="351">
        <v>0</v>
      </c>
      <c r="BS45" s="351">
        <v>0</v>
      </c>
      <c r="BT45" s="351">
        <v>0</v>
      </c>
      <c r="BU45" s="351">
        <v>0</v>
      </c>
      <c r="BV45" s="351">
        <v>0</v>
      </c>
      <c r="BW45" s="351">
        <v>0</v>
      </c>
      <c r="BX45" s="351">
        <v>0</v>
      </c>
      <c r="BY45" s="351">
        <v>0</v>
      </c>
      <c r="BZ45" s="351">
        <v>0</v>
      </c>
      <c r="CA45" s="351">
        <v>0</v>
      </c>
      <c r="CB45" s="351">
        <v>0</v>
      </c>
      <c r="CC45" s="351">
        <v>0</v>
      </c>
      <c r="CD45" s="351">
        <v>0</v>
      </c>
      <c r="CE45" s="351">
        <v>0</v>
      </c>
      <c r="CF45" s="351">
        <v>0</v>
      </c>
      <c r="CG45" s="351">
        <v>0</v>
      </c>
      <c r="CH45" s="351">
        <v>0</v>
      </c>
      <c r="CI45" s="351">
        <v>0</v>
      </c>
      <c r="CJ45" s="351">
        <v>0</v>
      </c>
      <c r="CK45" s="351">
        <v>0</v>
      </c>
      <c r="CL45" s="351">
        <v>0</v>
      </c>
      <c r="CM45" s="351">
        <v>0</v>
      </c>
      <c r="CN45" s="351">
        <v>0</v>
      </c>
      <c r="CO45" s="351">
        <v>0</v>
      </c>
      <c r="CP45" s="351">
        <v>0</v>
      </c>
      <c r="CQ45" s="351">
        <v>0</v>
      </c>
      <c r="CR45" s="351">
        <v>0</v>
      </c>
      <c r="CS45" s="351">
        <v>0</v>
      </c>
      <c r="CT45" s="351">
        <v>0</v>
      </c>
      <c r="CU45" s="351">
        <v>0</v>
      </c>
      <c r="CV45" s="351">
        <v>0</v>
      </c>
      <c r="CW45" s="351">
        <v>0</v>
      </c>
      <c r="CX45" s="351">
        <v>0</v>
      </c>
      <c r="CY45" s="351">
        <v>2.4644853003805998</v>
      </c>
      <c r="CZ45" s="351">
        <v>2.3208943097828438</v>
      </c>
      <c r="DA45" s="351">
        <v>1.2898110363723663</v>
      </c>
      <c r="DB45" s="351">
        <v>1.262136361860664</v>
      </c>
      <c r="DC45" s="351">
        <v>2.9687371178855746</v>
      </c>
      <c r="DD45" s="351">
        <v>2.2799999999999998</v>
      </c>
      <c r="DE45" s="351">
        <v>1.9025414448583364</v>
      </c>
      <c r="DF45" s="351">
        <v>2.470653839642003</v>
      </c>
      <c r="DG45" s="351">
        <v>2.3906601314177567</v>
      </c>
      <c r="DH45" s="351">
        <v>2.6829219362406906</v>
      </c>
      <c r="DI45" s="351">
        <v>3.2108948376217024</v>
      </c>
      <c r="DJ45" s="351">
        <v>2.7069968660931139</v>
      </c>
      <c r="DK45" s="351">
        <v>2.6855554730529669</v>
      </c>
      <c r="DL45" s="351">
        <v>1.4354033431509514</v>
      </c>
      <c r="DM45" s="351">
        <v>1.85324548030695</v>
      </c>
      <c r="DN45" s="351">
        <v>1.560562659549857</v>
      </c>
      <c r="DO45" s="351">
        <v>2.4743174819158638</v>
      </c>
      <c r="DP45" s="351">
        <v>2.9359630449050398</v>
      </c>
      <c r="DQ45" s="351">
        <v>3.3194491454647985</v>
      </c>
      <c r="DR45" s="351">
        <v>2.1788920533001708</v>
      </c>
      <c r="DS45" s="351">
        <v>2.3687417537415745</v>
      </c>
      <c r="DT45" s="351">
        <v>3.1510351823979588</v>
      </c>
      <c r="DU45" s="351">
        <v>2.8261076660111519</v>
      </c>
      <c r="DV45" s="351">
        <v>3.4731627191713623</v>
      </c>
      <c r="DW45" s="351">
        <v>3.2615193066983101</v>
      </c>
      <c r="DX45" s="351">
        <v>2.5646391835501494</v>
      </c>
      <c r="DY45" s="351">
        <v>2.1409975493707942</v>
      </c>
      <c r="DZ45" s="351">
        <v>2.0963015242701406</v>
      </c>
      <c r="EA45" s="351">
        <v>3.7212097783028621</v>
      </c>
      <c r="EB45" s="351">
        <v>3.6799446250186763</v>
      </c>
      <c r="EC45" s="351">
        <v>5.1745418967233254</v>
      </c>
      <c r="ED45" s="351">
        <v>4.4644013450520044</v>
      </c>
      <c r="EE45" s="351">
        <v>5.4107241955155523</v>
      </c>
      <c r="EF45" s="351">
        <v>5.7132260254718235</v>
      </c>
      <c r="EG45" s="351">
        <v>7.5598317618955511</v>
      </c>
      <c r="EH45" s="351">
        <v>7.8309388995677338</v>
      </c>
      <c r="EI45" s="351">
        <v>7.8119623546830166</v>
      </c>
      <c r="EJ45" s="351">
        <v>5.343122800770101</v>
      </c>
      <c r="EK45" s="351">
        <v>6.6825730441017503</v>
      </c>
      <c r="EL45" s="351">
        <v>5.8479764751958223</v>
      </c>
      <c r="EM45" s="351">
        <v>8.0353915932944329</v>
      </c>
      <c r="EN45" s="351">
        <v>8.9152543346172752</v>
      </c>
      <c r="EO45" s="351">
        <v>11.04851622</v>
      </c>
      <c r="EP45" s="351">
        <v>10.919999999999998</v>
      </c>
      <c r="EQ45" s="351">
        <v>9.5254411050065908</v>
      </c>
      <c r="ER45" s="351">
        <v>9.8160162362520573</v>
      </c>
      <c r="ES45" s="351">
        <v>13.951075823186127</v>
      </c>
      <c r="ET45" s="351">
        <v>14.856821595955305</v>
      </c>
      <c r="EU45" s="351">
        <v>13.81774184</v>
      </c>
      <c r="EV45" s="351">
        <v>9.0638257899999992</v>
      </c>
      <c r="EW45" s="351">
        <v>12.821733100000001</v>
      </c>
      <c r="EX45" s="351">
        <v>10.363814140000001</v>
      </c>
      <c r="EY45" s="351">
        <v>9.6089034699999978</v>
      </c>
      <c r="EZ45" s="351">
        <v>11.199134750000001</v>
      </c>
      <c r="FA45" s="351">
        <v>16.125767310000001</v>
      </c>
      <c r="FB45" s="351">
        <v>14.207234769999998</v>
      </c>
      <c r="FC45" s="351">
        <v>12.176894310000002</v>
      </c>
      <c r="FD45" s="351">
        <v>19.347768081999995</v>
      </c>
      <c r="FE45" s="351">
        <v>15.899732520000001</v>
      </c>
      <c r="FF45" s="351">
        <v>12.32683319</v>
      </c>
      <c r="FG45" s="351">
        <v>0.58335650999999999</v>
      </c>
      <c r="FH45" s="351">
        <v>0</v>
      </c>
      <c r="FI45" s="351">
        <v>0</v>
      </c>
      <c r="FJ45" s="351">
        <v>0</v>
      </c>
      <c r="FK45" s="351">
        <v>0</v>
      </c>
      <c r="FL45" s="351">
        <v>0</v>
      </c>
      <c r="FM45" s="351">
        <v>0</v>
      </c>
      <c r="FN45" s="351">
        <v>0</v>
      </c>
      <c r="FO45" s="351">
        <v>0</v>
      </c>
      <c r="FP45" s="351">
        <v>0</v>
      </c>
      <c r="FQ45" s="350"/>
      <c r="FR45" s="351">
        <v>0</v>
      </c>
      <c r="FS45" s="351">
        <v>0</v>
      </c>
      <c r="FT45" s="351">
        <v>0</v>
      </c>
      <c r="FU45" s="351">
        <v>0</v>
      </c>
      <c r="FV45" s="351">
        <v>0</v>
      </c>
      <c r="FW45" s="351">
        <v>0</v>
      </c>
      <c r="FX45" s="351">
        <v>0</v>
      </c>
      <c r="FY45" s="351">
        <v>10.306064126282049</v>
      </c>
      <c r="FZ45" s="351">
        <v>27.653753493850193</v>
      </c>
      <c r="GA45" s="351">
        <v>34.038018907184316</v>
      </c>
      <c r="GB45" s="351">
        <v>73.554635017289797</v>
      </c>
      <c r="GC45" s="351">
        <v>134.70914365501736</v>
      </c>
      <c r="GD45" s="351">
        <v>101.866721442</v>
      </c>
      <c r="GE45" s="351">
        <v>0</v>
      </c>
    </row>
    <row r="46" spans="1:206" s="347" customFormat="1" ht="13.8" x14ac:dyDescent="0.3">
      <c r="A46" s="17"/>
      <c r="B46" s="21" t="s">
        <v>293</v>
      </c>
      <c r="C46" s="351">
        <v>0</v>
      </c>
      <c r="D46" s="351">
        <v>52.536447860000003</v>
      </c>
      <c r="E46" s="351">
        <v>-52.536447860000003</v>
      </c>
      <c r="F46" s="348">
        <v>-1</v>
      </c>
      <c r="G46" s="351"/>
      <c r="H46" s="351">
        <v>0</v>
      </c>
      <c r="I46" s="351">
        <v>52.536447860000003</v>
      </c>
      <c r="J46" s="348">
        <v>0</v>
      </c>
      <c r="K46" s="351"/>
      <c r="L46" s="351">
        <v>0</v>
      </c>
      <c r="M46" s="351">
        <v>0</v>
      </c>
      <c r="N46" s="351">
        <v>0</v>
      </c>
      <c r="O46" s="351">
        <v>0</v>
      </c>
      <c r="P46" s="351">
        <v>0</v>
      </c>
      <c r="Q46" s="351">
        <v>0</v>
      </c>
      <c r="R46" s="351">
        <v>0</v>
      </c>
      <c r="S46" s="351">
        <v>0</v>
      </c>
      <c r="T46" s="351">
        <v>0</v>
      </c>
      <c r="U46" s="351">
        <v>0</v>
      </c>
      <c r="V46" s="351">
        <v>0</v>
      </c>
      <c r="W46" s="351">
        <v>0</v>
      </c>
      <c r="X46" s="351">
        <v>0</v>
      </c>
      <c r="Y46" s="351">
        <v>0</v>
      </c>
      <c r="Z46" s="351">
        <v>0</v>
      </c>
      <c r="AA46" s="351">
        <v>0</v>
      </c>
      <c r="AB46" s="351">
        <v>0</v>
      </c>
      <c r="AC46" s="351">
        <v>0</v>
      </c>
      <c r="AD46" s="351">
        <v>0</v>
      </c>
      <c r="AE46" s="351">
        <v>0</v>
      </c>
      <c r="AF46" s="351">
        <v>0</v>
      </c>
      <c r="AG46" s="351">
        <v>0</v>
      </c>
      <c r="AH46" s="351">
        <v>0</v>
      </c>
      <c r="AI46" s="351">
        <v>0</v>
      </c>
      <c r="AJ46" s="351">
        <v>0</v>
      </c>
      <c r="AK46" s="351">
        <v>0</v>
      </c>
      <c r="AL46" s="351">
        <v>0</v>
      </c>
      <c r="AM46" s="351">
        <v>0</v>
      </c>
      <c r="AN46" s="351">
        <v>0</v>
      </c>
      <c r="AO46" s="351">
        <v>0</v>
      </c>
      <c r="AP46" s="351">
        <v>0</v>
      </c>
      <c r="AQ46" s="351">
        <v>0</v>
      </c>
      <c r="AR46" s="351">
        <v>0</v>
      </c>
      <c r="AS46" s="351">
        <v>0</v>
      </c>
      <c r="AT46" s="351">
        <v>0</v>
      </c>
      <c r="AU46" s="351">
        <v>0</v>
      </c>
      <c r="AV46" s="351">
        <v>0</v>
      </c>
      <c r="AW46" s="351">
        <v>0</v>
      </c>
      <c r="AX46" s="351">
        <v>0</v>
      </c>
      <c r="AY46" s="351">
        <v>0</v>
      </c>
      <c r="AZ46" s="351">
        <v>0</v>
      </c>
      <c r="BA46" s="351">
        <v>0</v>
      </c>
      <c r="BB46" s="351">
        <v>0</v>
      </c>
      <c r="BC46" s="351">
        <v>0</v>
      </c>
      <c r="BD46" s="351">
        <v>0</v>
      </c>
      <c r="BE46" s="351">
        <v>0</v>
      </c>
      <c r="BF46" s="351">
        <v>0</v>
      </c>
      <c r="BG46" s="351">
        <v>0</v>
      </c>
      <c r="BH46" s="351">
        <v>0</v>
      </c>
      <c r="BI46" s="351">
        <v>0</v>
      </c>
      <c r="BJ46" s="351">
        <v>0</v>
      </c>
      <c r="BK46" s="351">
        <v>0</v>
      </c>
      <c r="BL46" s="351">
        <v>0</v>
      </c>
      <c r="BM46" s="351">
        <v>0</v>
      </c>
      <c r="BN46" s="351">
        <v>0</v>
      </c>
      <c r="BO46" s="351">
        <v>0</v>
      </c>
      <c r="BP46" s="351">
        <v>0</v>
      </c>
      <c r="BQ46" s="351">
        <v>0</v>
      </c>
      <c r="BR46" s="351">
        <v>0</v>
      </c>
      <c r="BS46" s="351">
        <v>0</v>
      </c>
      <c r="BT46" s="351">
        <v>0</v>
      </c>
      <c r="BU46" s="351">
        <v>0</v>
      </c>
      <c r="BV46" s="351">
        <v>0</v>
      </c>
      <c r="BW46" s="351">
        <v>0</v>
      </c>
      <c r="BX46" s="351">
        <v>0</v>
      </c>
      <c r="BY46" s="351">
        <v>0</v>
      </c>
      <c r="BZ46" s="351">
        <v>0</v>
      </c>
      <c r="CA46" s="351">
        <v>0</v>
      </c>
      <c r="CB46" s="351">
        <v>0</v>
      </c>
      <c r="CC46" s="351">
        <v>0</v>
      </c>
      <c r="CD46" s="351">
        <v>0</v>
      </c>
      <c r="CE46" s="351">
        <v>0</v>
      </c>
      <c r="CF46" s="351">
        <v>0</v>
      </c>
      <c r="CG46" s="351">
        <v>0</v>
      </c>
      <c r="CH46" s="351">
        <v>0</v>
      </c>
      <c r="CI46" s="351">
        <v>0</v>
      </c>
      <c r="CJ46" s="351">
        <v>0</v>
      </c>
      <c r="CK46" s="351">
        <v>0</v>
      </c>
      <c r="CL46" s="351">
        <v>0</v>
      </c>
      <c r="CM46" s="351">
        <v>0</v>
      </c>
      <c r="CN46" s="351">
        <v>0</v>
      </c>
      <c r="CO46" s="351">
        <v>0</v>
      </c>
      <c r="CP46" s="351">
        <v>0</v>
      </c>
      <c r="CQ46" s="351">
        <v>0</v>
      </c>
      <c r="CR46" s="351">
        <v>0</v>
      </c>
      <c r="CS46" s="351">
        <v>0</v>
      </c>
      <c r="CT46" s="351">
        <v>0</v>
      </c>
      <c r="CU46" s="351">
        <v>0</v>
      </c>
      <c r="CV46" s="351">
        <v>0</v>
      </c>
      <c r="CW46" s="351">
        <v>0</v>
      </c>
      <c r="CX46" s="351">
        <v>0</v>
      </c>
      <c r="CY46" s="351">
        <v>0</v>
      </c>
      <c r="CZ46" s="351">
        <v>0</v>
      </c>
      <c r="DA46" s="351">
        <v>0</v>
      </c>
      <c r="DB46" s="351">
        <v>0</v>
      </c>
      <c r="DC46" s="351">
        <v>0</v>
      </c>
      <c r="DD46" s="351">
        <v>0</v>
      </c>
      <c r="DE46" s="351">
        <v>0</v>
      </c>
      <c r="DF46" s="351">
        <v>0</v>
      </c>
      <c r="DG46" s="351">
        <v>0</v>
      </c>
      <c r="DH46" s="351">
        <v>0</v>
      </c>
      <c r="DI46" s="351">
        <v>0</v>
      </c>
      <c r="DJ46" s="351">
        <v>0</v>
      </c>
      <c r="DK46" s="351">
        <v>0</v>
      </c>
      <c r="DL46" s="351">
        <v>0</v>
      </c>
      <c r="DM46" s="351">
        <v>0</v>
      </c>
      <c r="DN46" s="351">
        <v>0</v>
      </c>
      <c r="DO46" s="351">
        <v>0</v>
      </c>
      <c r="DP46" s="351">
        <v>0</v>
      </c>
      <c r="DQ46" s="351">
        <v>0</v>
      </c>
      <c r="DR46" s="351">
        <v>0</v>
      </c>
      <c r="DS46" s="351">
        <v>0</v>
      </c>
      <c r="DT46" s="351">
        <v>0</v>
      </c>
      <c r="DU46" s="351">
        <v>0</v>
      </c>
      <c r="DV46" s="351">
        <v>0</v>
      </c>
      <c r="DW46" s="351">
        <v>0</v>
      </c>
      <c r="DX46" s="351">
        <v>0</v>
      </c>
      <c r="DY46" s="351">
        <v>0</v>
      </c>
      <c r="DZ46" s="351">
        <v>0</v>
      </c>
      <c r="EA46" s="351">
        <v>0</v>
      </c>
      <c r="EB46" s="351">
        <v>0</v>
      </c>
      <c r="EC46" s="351">
        <v>0</v>
      </c>
      <c r="ED46" s="351">
        <v>0</v>
      </c>
      <c r="EE46" s="351">
        <v>0</v>
      </c>
      <c r="EF46" s="351">
        <v>0</v>
      </c>
      <c r="EG46" s="351">
        <v>0</v>
      </c>
      <c r="EH46" s="351">
        <v>0</v>
      </c>
      <c r="EI46" s="351">
        <v>0</v>
      </c>
      <c r="EJ46" s="351">
        <v>0</v>
      </c>
      <c r="EK46" s="351">
        <v>0</v>
      </c>
      <c r="EL46" s="351">
        <v>0</v>
      </c>
      <c r="EM46" s="351">
        <v>0</v>
      </c>
      <c r="EN46" s="351">
        <v>0</v>
      </c>
      <c r="EO46" s="351">
        <v>0</v>
      </c>
      <c r="EP46" s="351">
        <v>0</v>
      </c>
      <c r="EQ46" s="351">
        <v>0</v>
      </c>
      <c r="ER46" s="351">
        <v>0</v>
      </c>
      <c r="ES46" s="351">
        <v>0</v>
      </c>
      <c r="ET46" s="351">
        <v>0</v>
      </c>
      <c r="EU46" s="351">
        <v>11.214045630000001</v>
      </c>
      <c r="EV46" s="351">
        <v>11.02804431</v>
      </c>
      <c r="EW46" s="351">
        <v>11.943388070000001</v>
      </c>
      <c r="EX46" s="351">
        <v>10.5114979</v>
      </c>
      <c r="EY46" s="351">
        <v>11.25642049</v>
      </c>
      <c r="EZ46" s="351">
        <v>10.15930511</v>
      </c>
      <c r="FA46" s="351">
        <v>9.3131942200000015</v>
      </c>
      <c r="FB46" s="351">
        <v>10.42564466</v>
      </c>
      <c r="FC46" s="351">
        <v>10.860109</v>
      </c>
      <c r="FD46" s="351">
        <v>11.778194869999998</v>
      </c>
      <c r="FE46" s="351">
        <v>11.44856848</v>
      </c>
      <c r="FF46" s="351">
        <v>12.84810053</v>
      </c>
      <c r="FG46" s="351">
        <v>13.188757220000001</v>
      </c>
      <c r="FH46" s="351">
        <v>0</v>
      </c>
      <c r="FI46" s="351">
        <v>0</v>
      </c>
      <c r="FJ46" s="351">
        <v>0</v>
      </c>
      <c r="FK46" s="351">
        <v>0</v>
      </c>
      <c r="FL46" s="351">
        <v>0</v>
      </c>
      <c r="FM46" s="351">
        <v>0</v>
      </c>
      <c r="FN46" s="351">
        <v>0</v>
      </c>
      <c r="FO46" s="351">
        <v>0</v>
      </c>
      <c r="FP46" s="351">
        <v>0</v>
      </c>
      <c r="FQ46" s="350"/>
      <c r="FR46" s="351">
        <v>0</v>
      </c>
      <c r="FS46" s="351">
        <v>0</v>
      </c>
      <c r="FT46" s="351">
        <v>0</v>
      </c>
      <c r="FU46" s="351">
        <v>0</v>
      </c>
      <c r="FV46" s="351">
        <v>0</v>
      </c>
      <c r="FW46" s="351">
        <v>0</v>
      </c>
      <c r="FX46" s="351">
        <v>0</v>
      </c>
      <c r="FY46" s="351">
        <v>0</v>
      </c>
      <c r="FZ46" s="351">
        <v>0</v>
      </c>
      <c r="GA46" s="351">
        <v>0</v>
      </c>
      <c r="GB46" s="351">
        <v>0</v>
      </c>
      <c r="GC46" s="351">
        <v>55.953396400000003</v>
      </c>
      <c r="GD46" s="351">
        <v>90.021874089999997</v>
      </c>
      <c r="GE46" s="351">
        <v>0</v>
      </c>
    </row>
    <row r="47" spans="1:206" s="3" customFormat="1" ht="13.8" hidden="1" x14ac:dyDescent="0.3">
      <c r="A47" s="17"/>
      <c r="B47" s="21" t="s">
        <v>112</v>
      </c>
      <c r="C47" s="351">
        <v>0</v>
      </c>
      <c r="D47" s="351">
        <v>0</v>
      </c>
      <c r="E47" s="351">
        <v>0</v>
      </c>
      <c r="F47" s="348">
        <v>0</v>
      </c>
      <c r="G47" s="310"/>
      <c r="H47" s="351">
        <v>0</v>
      </c>
      <c r="I47" s="351">
        <v>0</v>
      </c>
      <c r="J47" s="348">
        <v>0</v>
      </c>
      <c r="K47" s="22"/>
      <c r="L47" s="351">
        <v>2.977591673308233</v>
      </c>
      <c r="M47" s="351">
        <v>2.943390757362379</v>
      </c>
      <c r="N47" s="351">
        <v>3.7679362131282135</v>
      </c>
      <c r="O47" s="351">
        <v>3.7389609331697442</v>
      </c>
      <c r="P47" s="351">
        <v>4.0976214600672733</v>
      </c>
      <c r="Q47" s="351">
        <v>4.9518506503188338</v>
      </c>
      <c r="R47" s="351">
        <v>6.0029222602107239</v>
      </c>
      <c r="S47" s="351">
        <v>5.154592304683149</v>
      </c>
      <c r="T47" s="351">
        <v>5.3230574246069917</v>
      </c>
      <c r="U47" s="351">
        <v>5.6166403094175568</v>
      </c>
      <c r="V47" s="351">
        <v>5.0993120060396899</v>
      </c>
      <c r="W47" s="351">
        <v>5.5361554310089041</v>
      </c>
      <c r="X47" s="351">
        <v>4.9159204931997458</v>
      </c>
      <c r="Y47" s="351">
        <v>4.6986477645801408</v>
      </c>
      <c r="Z47" s="351">
        <v>5.380303758219954</v>
      </c>
      <c r="AA47" s="351">
        <v>5.3293478121992788</v>
      </c>
      <c r="AB47" s="351">
        <v>3.4143799904196528</v>
      </c>
      <c r="AC47" s="351">
        <v>9.9762055541331556</v>
      </c>
      <c r="AD47" s="351">
        <v>10.723363605175694</v>
      </c>
      <c r="AE47" s="351">
        <v>11.070445200946441</v>
      </c>
      <c r="AF47" s="351">
        <v>7.2318585282043779</v>
      </c>
      <c r="AG47" s="351">
        <v>8.1152408751910805</v>
      </c>
      <c r="AH47" s="351">
        <v>10.399641040260413</v>
      </c>
      <c r="AI47" s="351">
        <v>7.3181359157902621</v>
      </c>
      <c r="AJ47" s="351">
        <v>8.0123701820931892</v>
      </c>
      <c r="AK47" s="351">
        <v>6.234923116212884</v>
      </c>
      <c r="AL47" s="351">
        <v>6.1543465216311519</v>
      </c>
      <c r="AM47" s="351">
        <v>4.8229703410462097</v>
      </c>
      <c r="AN47" s="351">
        <v>8.9830878780462751</v>
      </c>
      <c r="AO47" s="351">
        <v>14.275529525954994</v>
      </c>
      <c r="AP47" s="351">
        <v>12.68696600785491</v>
      </c>
      <c r="AQ47" s="351">
        <v>15.872768179079101</v>
      </c>
      <c r="AR47" s="351">
        <v>14.779908155191421</v>
      </c>
      <c r="AS47" s="351">
        <v>15.643242187978696</v>
      </c>
      <c r="AT47" s="351">
        <v>12.705811592433678</v>
      </c>
      <c r="AU47" s="351">
        <v>9.9189213422049196</v>
      </c>
      <c r="AV47" s="351">
        <v>8.6495860286050394</v>
      </c>
      <c r="AW47" s="351">
        <v>10.588200201227005</v>
      </c>
      <c r="AX47" s="351">
        <v>8.9174365063558767</v>
      </c>
      <c r="AY47" s="351">
        <v>13.58294268592406</v>
      </c>
      <c r="AZ47" s="351">
        <v>18.386178710158397</v>
      </c>
      <c r="BA47" s="351">
        <v>12.242600127715152</v>
      </c>
      <c r="BB47" s="351">
        <v>11.043755413496058</v>
      </c>
      <c r="BC47" s="351">
        <v>11.907218409929573</v>
      </c>
      <c r="BD47" s="351">
        <v>13.27515763538393</v>
      </c>
      <c r="BE47" s="351">
        <v>13.56382140865993</v>
      </c>
      <c r="BF47" s="351">
        <v>14.511670145242242</v>
      </c>
      <c r="BG47" s="351">
        <v>14.878432098187496</v>
      </c>
      <c r="BH47" s="351">
        <v>0</v>
      </c>
      <c r="BI47" s="351">
        <v>0</v>
      </c>
      <c r="BJ47" s="351">
        <v>0</v>
      </c>
      <c r="BK47" s="351">
        <v>0</v>
      </c>
      <c r="BL47" s="351">
        <v>0</v>
      </c>
      <c r="BM47" s="351">
        <v>0</v>
      </c>
      <c r="BN47" s="351">
        <v>0</v>
      </c>
      <c r="BO47" s="351">
        <v>0</v>
      </c>
      <c r="BP47" s="351">
        <v>0</v>
      </c>
      <c r="BQ47" s="351">
        <v>0</v>
      </c>
      <c r="BR47" s="351">
        <v>0</v>
      </c>
      <c r="BS47" s="351">
        <v>0</v>
      </c>
      <c r="BT47" s="351">
        <v>0</v>
      </c>
      <c r="BU47" s="351">
        <v>0</v>
      </c>
      <c r="BV47" s="351">
        <v>0</v>
      </c>
      <c r="BW47" s="351">
        <v>0</v>
      </c>
      <c r="BX47" s="351">
        <v>0</v>
      </c>
      <c r="BY47" s="351">
        <v>0</v>
      </c>
      <c r="BZ47" s="351">
        <v>0</v>
      </c>
      <c r="CA47" s="351">
        <v>0</v>
      </c>
      <c r="CB47" s="351">
        <v>0</v>
      </c>
      <c r="CC47" s="351">
        <v>0</v>
      </c>
      <c r="CD47" s="351">
        <v>0</v>
      </c>
      <c r="CE47" s="351">
        <v>0</v>
      </c>
      <c r="CF47" s="351">
        <v>0</v>
      </c>
      <c r="CG47" s="351">
        <v>0</v>
      </c>
      <c r="CH47" s="351">
        <v>0</v>
      </c>
      <c r="CI47" s="351">
        <v>0</v>
      </c>
      <c r="CJ47" s="351">
        <v>0</v>
      </c>
      <c r="CK47" s="351">
        <v>0</v>
      </c>
      <c r="CL47" s="351">
        <v>0</v>
      </c>
      <c r="CM47" s="351">
        <v>0</v>
      </c>
      <c r="CN47" s="351">
        <v>0</v>
      </c>
      <c r="CO47" s="351">
        <v>0</v>
      </c>
      <c r="CP47" s="351">
        <v>0</v>
      </c>
      <c r="CQ47" s="351">
        <v>0</v>
      </c>
      <c r="CR47" s="351">
        <v>0</v>
      </c>
      <c r="CS47" s="351">
        <v>0</v>
      </c>
      <c r="CT47" s="351">
        <v>0</v>
      </c>
      <c r="CU47" s="351">
        <v>0</v>
      </c>
      <c r="CV47" s="351">
        <v>0</v>
      </c>
      <c r="CW47" s="351">
        <v>0</v>
      </c>
      <c r="CX47" s="351">
        <v>0</v>
      </c>
      <c r="CY47" s="351">
        <v>0</v>
      </c>
      <c r="CZ47" s="351">
        <v>0</v>
      </c>
      <c r="DA47" s="351">
        <v>0</v>
      </c>
      <c r="DB47" s="351">
        <v>0</v>
      </c>
      <c r="DC47" s="351">
        <v>0</v>
      </c>
      <c r="DD47" s="351">
        <v>0</v>
      </c>
      <c r="DE47" s="351">
        <v>0</v>
      </c>
      <c r="DF47" s="351">
        <v>0</v>
      </c>
      <c r="DG47" s="351">
        <v>0</v>
      </c>
      <c r="DH47" s="351">
        <v>0</v>
      </c>
      <c r="DI47" s="351">
        <v>0</v>
      </c>
      <c r="DJ47" s="351">
        <v>0</v>
      </c>
      <c r="DK47" s="351">
        <v>0</v>
      </c>
      <c r="DL47" s="351">
        <v>0</v>
      </c>
      <c r="DM47" s="351">
        <v>0</v>
      </c>
      <c r="DN47" s="351">
        <v>0</v>
      </c>
      <c r="DO47" s="351">
        <v>0</v>
      </c>
      <c r="DP47" s="351">
        <v>0</v>
      </c>
      <c r="DQ47" s="351">
        <v>0</v>
      </c>
      <c r="DR47" s="351">
        <v>0</v>
      </c>
      <c r="DS47" s="351">
        <v>0</v>
      </c>
      <c r="DT47" s="351">
        <v>0</v>
      </c>
      <c r="DU47" s="351">
        <v>0</v>
      </c>
      <c r="DV47" s="351">
        <v>0</v>
      </c>
      <c r="DW47" s="351">
        <v>0</v>
      </c>
      <c r="DX47" s="351">
        <v>0</v>
      </c>
      <c r="DY47" s="351">
        <v>0</v>
      </c>
      <c r="DZ47" s="351">
        <v>0</v>
      </c>
      <c r="EA47" s="351">
        <v>0</v>
      </c>
      <c r="EB47" s="351">
        <v>0</v>
      </c>
      <c r="EC47" s="351">
        <v>0</v>
      </c>
      <c r="ED47" s="351">
        <v>0</v>
      </c>
      <c r="EE47" s="351">
        <v>0</v>
      </c>
      <c r="EF47" s="351">
        <v>0</v>
      </c>
      <c r="EG47" s="351">
        <v>0</v>
      </c>
      <c r="EH47" s="351">
        <v>0</v>
      </c>
      <c r="EI47" s="351">
        <v>0</v>
      </c>
      <c r="EJ47" s="351">
        <v>0</v>
      </c>
      <c r="EK47" s="351">
        <v>0</v>
      </c>
      <c r="EL47" s="351">
        <v>0</v>
      </c>
      <c r="EM47" s="351">
        <v>0</v>
      </c>
      <c r="EN47" s="351">
        <v>0</v>
      </c>
      <c r="EO47" s="351">
        <v>0</v>
      </c>
      <c r="EP47" s="351">
        <v>0</v>
      </c>
      <c r="EQ47" s="351">
        <v>0</v>
      </c>
      <c r="ER47" s="351">
        <v>0</v>
      </c>
      <c r="ES47" s="351">
        <v>0</v>
      </c>
      <c r="ET47" s="351">
        <v>0</v>
      </c>
      <c r="EU47" s="351">
        <v>0</v>
      </c>
      <c r="EV47" s="351">
        <v>0</v>
      </c>
      <c r="EW47" s="351">
        <v>0</v>
      </c>
      <c r="EX47" s="351">
        <v>0</v>
      </c>
      <c r="EY47" s="351">
        <v>0</v>
      </c>
      <c r="EZ47" s="351">
        <v>0</v>
      </c>
      <c r="FA47" s="351">
        <v>0</v>
      </c>
      <c r="FB47" s="351">
        <v>0</v>
      </c>
      <c r="FC47" s="351">
        <v>0</v>
      </c>
      <c r="FD47" s="351">
        <v>0</v>
      </c>
      <c r="FE47" s="351">
        <v>0</v>
      </c>
      <c r="FF47" s="351">
        <v>0</v>
      </c>
      <c r="FG47" s="351">
        <v>0</v>
      </c>
      <c r="FH47" s="351">
        <v>0</v>
      </c>
      <c r="FI47" s="351">
        <v>0</v>
      </c>
      <c r="FJ47" s="351">
        <v>0</v>
      </c>
      <c r="FK47" s="351">
        <v>0</v>
      </c>
      <c r="FL47" s="351">
        <v>0</v>
      </c>
      <c r="FM47" s="351">
        <v>0</v>
      </c>
      <c r="FN47" s="351">
        <v>0</v>
      </c>
      <c r="FO47" s="351">
        <v>0</v>
      </c>
      <c r="FP47" s="351">
        <v>0</v>
      </c>
      <c r="FQ47" s="350"/>
      <c r="FR47" s="351">
        <v>55.210031423321695</v>
      </c>
      <c r="FS47" s="351">
        <v>88.573490538320186</v>
      </c>
      <c r="FT47" s="351">
        <v>130.09084502972743</v>
      </c>
      <c r="FU47" s="351">
        <v>151.54699937088475</v>
      </c>
      <c r="FV47" s="351">
        <v>0</v>
      </c>
      <c r="FW47" s="351">
        <v>0</v>
      </c>
      <c r="FX47" s="351">
        <v>0</v>
      </c>
      <c r="FY47" s="351">
        <v>0</v>
      </c>
      <c r="FZ47" s="351">
        <v>0</v>
      </c>
      <c r="GA47" s="351">
        <v>0</v>
      </c>
      <c r="GB47" s="351">
        <v>0</v>
      </c>
      <c r="GC47" s="351">
        <v>0</v>
      </c>
      <c r="GD47" s="351">
        <v>0</v>
      </c>
      <c r="GE47" s="351">
        <v>0</v>
      </c>
      <c r="GF47" s="347"/>
      <c r="GG47" s="347"/>
      <c r="GH47" s="347"/>
      <c r="GI47" s="347"/>
      <c r="GJ47" s="347"/>
      <c r="GK47" s="347"/>
      <c r="GL47" s="347"/>
      <c r="GM47" s="347"/>
      <c r="GN47" s="347"/>
      <c r="GO47" s="347"/>
      <c r="GP47" s="347"/>
      <c r="GQ47" s="347"/>
      <c r="GR47" s="347"/>
      <c r="GS47" s="347"/>
      <c r="GT47" s="347"/>
      <c r="GU47" s="347"/>
      <c r="GV47" s="347"/>
      <c r="GW47" s="347"/>
      <c r="GX47" s="347"/>
    </row>
    <row r="48" spans="1:206" s="3" customFormat="1" ht="13.8" hidden="1" x14ac:dyDescent="0.3">
      <c r="A48" s="17"/>
      <c r="B48" s="21" t="s">
        <v>294</v>
      </c>
      <c r="C48" s="351">
        <v>0</v>
      </c>
      <c r="D48" s="351">
        <v>0</v>
      </c>
      <c r="E48" s="351">
        <v>0</v>
      </c>
      <c r="F48" s="348">
        <v>0</v>
      </c>
      <c r="G48" s="310"/>
      <c r="H48" s="351">
        <v>0</v>
      </c>
      <c r="I48" s="351">
        <v>0</v>
      </c>
      <c r="J48" s="348">
        <v>0</v>
      </c>
      <c r="K48" s="22"/>
      <c r="L48" s="351">
        <v>5.7475008043225504</v>
      </c>
      <c r="M48" s="351">
        <v>5.615764414232526</v>
      </c>
      <c r="N48" s="351">
        <v>5.0889097575807032</v>
      </c>
      <c r="O48" s="351">
        <v>5.6737671945766595</v>
      </c>
      <c r="P48" s="351">
        <v>5.5937939711067477</v>
      </c>
      <c r="Q48" s="351">
        <v>6.1551836144300474</v>
      </c>
      <c r="R48" s="351">
        <v>2.1702137624567106</v>
      </c>
      <c r="S48" s="351">
        <v>0.93666288660735586</v>
      </c>
      <c r="T48" s="351">
        <v>6.320574656843517</v>
      </c>
      <c r="U48" s="351">
        <v>6.1667184716056784</v>
      </c>
      <c r="V48" s="351">
        <v>6.6767429052580374</v>
      </c>
      <c r="W48" s="351">
        <v>7.3943840618246952</v>
      </c>
      <c r="X48" s="351">
        <v>6.6107531577326366</v>
      </c>
      <c r="Y48" s="351">
        <v>4.5212263792514245</v>
      </c>
      <c r="Z48" s="351">
        <v>3.8134933807748665</v>
      </c>
      <c r="AA48" s="351">
        <v>5.3248344487397636</v>
      </c>
      <c r="AB48" s="351">
        <v>6.7397419864471733</v>
      </c>
      <c r="AC48" s="351">
        <v>6.5108706807961019</v>
      </c>
      <c r="AD48" s="351">
        <v>7.2098395608689749</v>
      </c>
      <c r="AE48" s="351">
        <v>6.5888368934311758</v>
      </c>
      <c r="AF48" s="351">
        <v>6.3225590396640818</v>
      </c>
      <c r="AG48" s="351">
        <v>6.4607820480627032</v>
      </c>
      <c r="AH48" s="351">
        <v>7.0177986373850061</v>
      </c>
      <c r="AI48" s="351">
        <v>7.8219517030790442</v>
      </c>
      <c r="AJ48" s="351">
        <v>0</v>
      </c>
      <c r="AK48" s="351">
        <v>0</v>
      </c>
      <c r="AL48" s="351">
        <v>0</v>
      </c>
      <c r="AM48" s="351">
        <v>0</v>
      </c>
      <c r="AN48" s="351">
        <v>0</v>
      </c>
      <c r="AO48" s="351">
        <v>0</v>
      </c>
      <c r="AP48" s="351">
        <v>0</v>
      </c>
      <c r="AQ48" s="351">
        <v>0</v>
      </c>
      <c r="AR48" s="351">
        <v>0</v>
      </c>
      <c r="AS48" s="351">
        <v>0</v>
      </c>
      <c r="AT48" s="351">
        <v>0</v>
      </c>
      <c r="AU48" s="351">
        <v>0</v>
      </c>
      <c r="AV48" s="351">
        <v>0</v>
      </c>
      <c r="AW48" s="351">
        <v>0</v>
      </c>
      <c r="AX48" s="351">
        <v>0</v>
      </c>
      <c r="AY48" s="351">
        <v>0</v>
      </c>
      <c r="AZ48" s="351">
        <v>0</v>
      </c>
      <c r="BA48" s="351">
        <v>0</v>
      </c>
      <c r="BB48" s="351">
        <v>0</v>
      </c>
      <c r="BC48" s="351">
        <v>0</v>
      </c>
      <c r="BD48" s="351">
        <v>0</v>
      </c>
      <c r="BE48" s="351">
        <v>0</v>
      </c>
      <c r="BF48" s="351">
        <v>0</v>
      </c>
      <c r="BG48" s="351">
        <v>0</v>
      </c>
      <c r="BH48" s="351">
        <v>0</v>
      </c>
      <c r="BI48" s="351">
        <v>0</v>
      </c>
      <c r="BJ48" s="351">
        <v>0</v>
      </c>
      <c r="BK48" s="351">
        <v>0</v>
      </c>
      <c r="BL48" s="351">
        <v>0</v>
      </c>
      <c r="BM48" s="351">
        <v>0</v>
      </c>
      <c r="BN48" s="351">
        <v>0</v>
      </c>
      <c r="BO48" s="351">
        <v>0</v>
      </c>
      <c r="BP48" s="351">
        <v>0</v>
      </c>
      <c r="BQ48" s="351">
        <v>0</v>
      </c>
      <c r="BR48" s="351">
        <v>0</v>
      </c>
      <c r="BS48" s="351">
        <v>0</v>
      </c>
      <c r="BT48" s="351">
        <v>0</v>
      </c>
      <c r="BU48" s="351">
        <v>0</v>
      </c>
      <c r="BV48" s="351">
        <v>0</v>
      </c>
      <c r="BW48" s="351">
        <v>0</v>
      </c>
      <c r="BX48" s="351">
        <v>0</v>
      </c>
      <c r="BY48" s="351">
        <v>0</v>
      </c>
      <c r="BZ48" s="351">
        <v>0</v>
      </c>
      <c r="CA48" s="351">
        <v>0</v>
      </c>
      <c r="CB48" s="351">
        <v>0</v>
      </c>
      <c r="CC48" s="351">
        <v>0</v>
      </c>
      <c r="CD48" s="351">
        <v>0</v>
      </c>
      <c r="CE48" s="351">
        <v>0</v>
      </c>
      <c r="CF48" s="351">
        <v>0</v>
      </c>
      <c r="CG48" s="351">
        <v>0</v>
      </c>
      <c r="CH48" s="351">
        <v>0</v>
      </c>
      <c r="CI48" s="351">
        <v>0</v>
      </c>
      <c r="CJ48" s="351">
        <v>0</v>
      </c>
      <c r="CK48" s="351">
        <v>0</v>
      </c>
      <c r="CL48" s="351">
        <v>0</v>
      </c>
      <c r="CM48" s="351">
        <v>0</v>
      </c>
      <c r="CN48" s="351">
        <v>0</v>
      </c>
      <c r="CO48" s="351">
        <v>0</v>
      </c>
      <c r="CP48" s="351">
        <v>0</v>
      </c>
      <c r="CQ48" s="351">
        <v>0</v>
      </c>
      <c r="CR48" s="351">
        <v>0</v>
      </c>
      <c r="CS48" s="351">
        <v>0</v>
      </c>
      <c r="CT48" s="351">
        <v>0</v>
      </c>
      <c r="CU48" s="351">
        <v>0</v>
      </c>
      <c r="CV48" s="351">
        <v>0</v>
      </c>
      <c r="CW48" s="351">
        <v>0</v>
      </c>
      <c r="CX48" s="351">
        <v>0</v>
      </c>
      <c r="CY48" s="351">
        <v>0</v>
      </c>
      <c r="CZ48" s="351">
        <v>0</v>
      </c>
      <c r="DA48" s="351">
        <v>0</v>
      </c>
      <c r="DB48" s="351">
        <v>0</v>
      </c>
      <c r="DC48" s="351">
        <v>0</v>
      </c>
      <c r="DD48" s="351">
        <v>0</v>
      </c>
      <c r="DE48" s="351">
        <v>0</v>
      </c>
      <c r="DF48" s="351">
        <v>0</v>
      </c>
      <c r="DG48" s="351">
        <v>0</v>
      </c>
      <c r="DH48" s="351">
        <v>0</v>
      </c>
      <c r="DI48" s="351">
        <v>0</v>
      </c>
      <c r="DJ48" s="351">
        <v>0</v>
      </c>
      <c r="DK48" s="351">
        <v>0</v>
      </c>
      <c r="DL48" s="351">
        <v>0</v>
      </c>
      <c r="DM48" s="351">
        <v>0</v>
      </c>
      <c r="DN48" s="351">
        <v>0</v>
      </c>
      <c r="DO48" s="351">
        <v>0</v>
      </c>
      <c r="DP48" s="351">
        <v>0</v>
      </c>
      <c r="DQ48" s="351">
        <v>0</v>
      </c>
      <c r="DR48" s="351">
        <v>0</v>
      </c>
      <c r="DS48" s="351">
        <v>0</v>
      </c>
      <c r="DT48" s="351">
        <v>0</v>
      </c>
      <c r="DU48" s="351">
        <v>0</v>
      </c>
      <c r="DV48" s="351">
        <v>0</v>
      </c>
      <c r="DW48" s="351">
        <v>0</v>
      </c>
      <c r="DX48" s="351">
        <v>0</v>
      </c>
      <c r="DY48" s="351">
        <v>0</v>
      </c>
      <c r="DZ48" s="351">
        <v>0</v>
      </c>
      <c r="EA48" s="351">
        <v>0</v>
      </c>
      <c r="EB48" s="351">
        <v>0</v>
      </c>
      <c r="EC48" s="351">
        <v>0</v>
      </c>
      <c r="ED48" s="351">
        <v>0</v>
      </c>
      <c r="EE48" s="351">
        <v>0</v>
      </c>
      <c r="EF48" s="351">
        <v>0</v>
      </c>
      <c r="EG48" s="351">
        <v>0</v>
      </c>
      <c r="EH48" s="351">
        <v>0</v>
      </c>
      <c r="EI48" s="351">
        <v>0</v>
      </c>
      <c r="EJ48" s="351">
        <v>0</v>
      </c>
      <c r="EK48" s="351">
        <v>0</v>
      </c>
      <c r="EL48" s="351">
        <v>0</v>
      </c>
      <c r="EM48" s="351">
        <v>0</v>
      </c>
      <c r="EN48" s="351">
        <v>0</v>
      </c>
      <c r="EO48" s="351">
        <v>0</v>
      </c>
      <c r="EP48" s="351">
        <v>0</v>
      </c>
      <c r="EQ48" s="351">
        <v>0</v>
      </c>
      <c r="ER48" s="351">
        <v>0</v>
      </c>
      <c r="ES48" s="351">
        <v>0</v>
      </c>
      <c r="ET48" s="351">
        <v>0</v>
      </c>
      <c r="EU48" s="351">
        <v>0</v>
      </c>
      <c r="EV48" s="351">
        <v>0</v>
      </c>
      <c r="EW48" s="351">
        <v>0</v>
      </c>
      <c r="EX48" s="351">
        <v>0</v>
      </c>
      <c r="EY48" s="351">
        <v>0</v>
      </c>
      <c r="EZ48" s="351">
        <v>0</v>
      </c>
      <c r="FA48" s="351">
        <v>0</v>
      </c>
      <c r="FB48" s="351">
        <v>0</v>
      </c>
      <c r="FC48" s="351">
        <v>0</v>
      </c>
      <c r="FD48" s="351">
        <v>0</v>
      </c>
      <c r="FE48" s="351">
        <v>0</v>
      </c>
      <c r="FF48" s="351">
        <v>0</v>
      </c>
      <c r="FG48" s="351">
        <v>0</v>
      </c>
      <c r="FH48" s="351">
        <v>0</v>
      </c>
      <c r="FI48" s="351">
        <v>0</v>
      </c>
      <c r="FJ48" s="351">
        <v>0</v>
      </c>
      <c r="FK48" s="351">
        <v>0</v>
      </c>
      <c r="FL48" s="351">
        <v>0</v>
      </c>
      <c r="FM48" s="351">
        <v>0</v>
      </c>
      <c r="FN48" s="351">
        <v>0</v>
      </c>
      <c r="FO48" s="351">
        <v>0</v>
      </c>
      <c r="FP48" s="351">
        <v>0</v>
      </c>
      <c r="FQ48" s="350"/>
      <c r="FR48" s="351">
        <v>63.540216500845233</v>
      </c>
      <c r="FS48" s="351">
        <v>74.942687916232956</v>
      </c>
      <c r="FT48" s="351">
        <v>0</v>
      </c>
      <c r="FU48" s="351">
        <v>0</v>
      </c>
      <c r="FV48" s="351">
        <v>0</v>
      </c>
      <c r="FW48" s="351">
        <v>0</v>
      </c>
      <c r="FX48" s="351">
        <v>0</v>
      </c>
      <c r="FY48" s="351">
        <v>0</v>
      </c>
      <c r="FZ48" s="351">
        <v>0</v>
      </c>
      <c r="GA48" s="351">
        <v>0</v>
      </c>
      <c r="GB48" s="351">
        <v>0</v>
      </c>
      <c r="GC48" s="351">
        <v>0</v>
      </c>
      <c r="GD48" s="351">
        <v>0</v>
      </c>
      <c r="GE48" s="351">
        <v>0</v>
      </c>
      <c r="GF48" s="347"/>
      <c r="GG48" s="347"/>
      <c r="GH48" s="347"/>
      <c r="GI48" s="347"/>
      <c r="GJ48" s="347"/>
      <c r="GK48" s="347"/>
      <c r="GL48" s="347"/>
      <c r="GM48" s="347"/>
      <c r="GN48" s="347"/>
      <c r="GO48" s="347"/>
      <c r="GP48" s="347"/>
      <c r="GQ48" s="347"/>
      <c r="GR48" s="347"/>
      <c r="GS48" s="347"/>
      <c r="GT48" s="347"/>
      <c r="GU48" s="347"/>
      <c r="GV48" s="347"/>
      <c r="GW48" s="347"/>
      <c r="GX48" s="347"/>
    </row>
    <row r="49" spans="1:206" s="3" customFormat="1" ht="13.8" hidden="1" x14ac:dyDescent="0.3">
      <c r="A49" s="17"/>
      <c r="B49" s="21" t="s">
        <v>295</v>
      </c>
      <c r="C49" s="351">
        <v>0</v>
      </c>
      <c r="D49" s="351">
        <v>0</v>
      </c>
      <c r="E49" s="351">
        <v>0</v>
      </c>
      <c r="F49" s="348">
        <v>0</v>
      </c>
      <c r="G49" s="310"/>
      <c r="H49" s="351">
        <v>0</v>
      </c>
      <c r="I49" s="351">
        <v>0</v>
      </c>
      <c r="J49" s="348">
        <v>0</v>
      </c>
      <c r="K49" s="22"/>
      <c r="L49" s="351">
        <v>0</v>
      </c>
      <c r="M49" s="351">
        <v>0</v>
      </c>
      <c r="N49" s="351">
        <v>0</v>
      </c>
      <c r="O49" s="351">
        <v>0</v>
      </c>
      <c r="P49" s="351">
        <v>0</v>
      </c>
      <c r="Q49" s="351">
        <v>0</v>
      </c>
      <c r="R49" s="351">
        <v>0</v>
      </c>
      <c r="S49" s="351">
        <v>0</v>
      </c>
      <c r="T49" s="351">
        <v>0</v>
      </c>
      <c r="U49" s="351">
        <v>0</v>
      </c>
      <c r="V49" s="351">
        <v>0</v>
      </c>
      <c r="W49" s="351">
        <v>0</v>
      </c>
      <c r="X49" s="351">
        <v>0.22759869359049617</v>
      </c>
      <c r="Y49" s="351">
        <v>0.19083973168908236</v>
      </c>
      <c r="Z49" s="351">
        <v>0.20103646185842672</v>
      </c>
      <c r="AA49" s="351">
        <v>0.22454199502771527</v>
      </c>
      <c r="AB49" s="351">
        <v>0.22620860191793496</v>
      </c>
      <c r="AC49" s="351">
        <v>0.21928638090234642</v>
      </c>
      <c r="AD49" s="351">
        <v>0.21306626665634423</v>
      </c>
      <c r="AE49" s="351">
        <v>0.20005117706828401</v>
      </c>
      <c r="AF49" s="351">
        <v>0.17309964581620702</v>
      </c>
      <c r="AG49" s="351">
        <v>0.18017396230573229</v>
      </c>
      <c r="AH49" s="351">
        <v>0.23031954547018599</v>
      </c>
      <c r="AI49" s="351">
        <v>0.23584505207646886</v>
      </c>
      <c r="AJ49" s="351">
        <v>0.24766823544018818</v>
      </c>
      <c r="AK49" s="351">
        <v>0.19417069975073803</v>
      </c>
      <c r="AL49" s="351">
        <v>0.27481155112110672</v>
      </c>
      <c r="AM49" s="351">
        <v>0.25190436251473924</v>
      </c>
      <c r="AN49" s="351">
        <v>0.22117074765576911</v>
      </c>
      <c r="AO49" s="351">
        <v>0.28510631085853577</v>
      </c>
      <c r="AP49" s="351">
        <v>0.22071359645991406</v>
      </c>
      <c r="AQ49" s="351">
        <v>0.28606682172750475</v>
      </c>
      <c r="AR49" s="351">
        <v>0.2777282935463905</v>
      </c>
      <c r="AS49" s="351">
        <v>0.21665341856091713</v>
      </c>
      <c r="AT49" s="351">
        <v>0.2862479314020755</v>
      </c>
      <c r="AU49" s="351">
        <v>0.34933429904830005</v>
      </c>
      <c r="AV49" s="351">
        <v>0.21825365631176477</v>
      </c>
      <c r="AW49" s="351">
        <v>0.27950189374482781</v>
      </c>
      <c r="AX49" s="351">
        <v>0.29176233719807831</v>
      </c>
      <c r="AY49" s="351">
        <v>0.29007564253501861</v>
      </c>
      <c r="AZ49" s="351">
        <v>0.29472324343809025</v>
      </c>
      <c r="BA49" s="351">
        <v>0.28678235659926576</v>
      </c>
      <c r="BB49" s="351">
        <v>0.28436777966826965</v>
      </c>
      <c r="BC49" s="351">
        <v>0.28515655033653781</v>
      </c>
      <c r="BD49" s="351">
        <v>0.29014862807507752</v>
      </c>
      <c r="BE49" s="351">
        <v>0.29626149498276894</v>
      </c>
      <c r="BF49" s="351">
        <v>0.35441002514321807</v>
      </c>
      <c r="BG49" s="351">
        <v>0.29006170994413605</v>
      </c>
      <c r="BH49" s="351">
        <v>0.29173350168872314</v>
      </c>
      <c r="BI49" s="351">
        <v>0.28492144601286873</v>
      </c>
      <c r="BJ49" s="351">
        <v>0.33399143075204729</v>
      </c>
      <c r="BK49" s="351">
        <v>0.29055277889627762</v>
      </c>
      <c r="BL49" s="351">
        <v>0.28626630132164371</v>
      </c>
      <c r="BM49" s="351">
        <v>0.27594259098280349</v>
      </c>
      <c r="BN49" s="351">
        <v>0.26440233012265663</v>
      </c>
      <c r="BO49" s="351">
        <v>0.32099606352789889</v>
      </c>
      <c r="BP49" s="351">
        <v>0.28684715531424276</v>
      </c>
      <c r="BQ49" s="351">
        <v>0.35420413198829775</v>
      </c>
      <c r="BR49" s="351">
        <v>0.28458074179596182</v>
      </c>
      <c r="BS49" s="351">
        <v>0.35241864018118702</v>
      </c>
      <c r="BT49" s="351">
        <v>0.28727557461513997</v>
      </c>
      <c r="BU49" s="351">
        <v>0.27218946814235645</v>
      </c>
      <c r="BV49" s="351">
        <v>0.28360428411886285</v>
      </c>
      <c r="BW49" s="351">
        <v>0.28559024406465711</v>
      </c>
      <c r="BX49" s="351">
        <v>0.30008503537562303</v>
      </c>
      <c r="BY49" s="351">
        <v>0.35231455373843829</v>
      </c>
      <c r="BZ49" s="351">
        <v>0.25497388489153039</v>
      </c>
      <c r="CA49" s="351">
        <v>0.30174294294723275</v>
      </c>
      <c r="CB49" s="351">
        <v>0.27654625344758854</v>
      </c>
      <c r="CC49" s="351">
        <v>0.17538247624492298</v>
      </c>
      <c r="CD49" s="351">
        <v>0.24956753345434718</v>
      </c>
      <c r="CE49" s="351">
        <v>0.24956753345434718</v>
      </c>
      <c r="CF49" s="351">
        <v>0.21022674663481142</v>
      </c>
      <c r="CG49" s="351">
        <v>0.13355344580137402</v>
      </c>
      <c r="CH49" s="351">
        <v>4.4865606309398752E-2</v>
      </c>
      <c r="CI49" s="351">
        <v>0.16641870424011421</v>
      </c>
      <c r="CJ49" s="351">
        <v>0.21671544916440116</v>
      </c>
      <c r="CK49" s="351">
        <v>0.17473615910977075</v>
      </c>
      <c r="CL49" s="351">
        <v>0.21843006996879227</v>
      </c>
      <c r="CM49" s="351">
        <v>0.16243905774142361</v>
      </c>
      <c r="CN49" s="351">
        <v>0.19345851898666522</v>
      </c>
      <c r="CO49" s="351">
        <v>0.19878984831970209</v>
      </c>
      <c r="CP49" s="351">
        <v>0.74521669980212002</v>
      </c>
      <c r="CQ49" s="351">
        <v>0.21267896347169402</v>
      </c>
      <c r="CR49" s="351">
        <v>0.1714155535399218</v>
      </c>
      <c r="CS49" s="351">
        <v>0.15993612495053661</v>
      </c>
      <c r="CT49" s="351">
        <v>0.1849680189087774</v>
      </c>
      <c r="CU49" s="351">
        <v>0.1735474543434751</v>
      </c>
      <c r="CV49" s="351">
        <v>0.19908474724838446</v>
      </c>
      <c r="CW49" s="351">
        <v>0.28272147891829275</v>
      </c>
      <c r="CX49" s="351">
        <v>0.30659258531853101</v>
      </c>
      <c r="CY49" s="351">
        <v>0.20421270188614354</v>
      </c>
      <c r="CZ49" s="351">
        <v>0.20798014844467883</v>
      </c>
      <c r="DA49" s="351">
        <v>0.21611716621855431</v>
      </c>
      <c r="DB49" s="351">
        <v>0.23593755525316074</v>
      </c>
      <c r="DC49" s="351">
        <v>0.22192284249145455</v>
      </c>
      <c r="DD49" s="351">
        <v>8.74566339970788E-2</v>
      </c>
      <c r="DE49" s="351">
        <v>7.9018939999999996E-2</v>
      </c>
      <c r="DF49" s="351">
        <v>0</v>
      </c>
      <c r="DG49" s="351">
        <v>0</v>
      </c>
      <c r="DH49" s="351">
        <v>0</v>
      </c>
      <c r="DI49" s="351">
        <v>0</v>
      </c>
      <c r="DJ49" s="351">
        <v>0</v>
      </c>
      <c r="DK49" s="351">
        <v>0</v>
      </c>
      <c r="DL49" s="351">
        <v>0</v>
      </c>
      <c r="DM49" s="351">
        <v>0</v>
      </c>
      <c r="DN49" s="351">
        <v>0</v>
      </c>
      <c r="DO49" s="351">
        <v>0</v>
      </c>
      <c r="DP49" s="351">
        <v>0</v>
      </c>
      <c r="DQ49" s="351">
        <v>0</v>
      </c>
      <c r="DR49" s="351">
        <v>0</v>
      </c>
      <c r="DS49" s="351">
        <v>0</v>
      </c>
      <c r="DT49" s="351">
        <v>0</v>
      </c>
      <c r="DU49" s="351">
        <v>0</v>
      </c>
      <c r="DV49" s="351">
        <v>0</v>
      </c>
      <c r="DW49" s="351">
        <v>0</v>
      </c>
      <c r="DX49" s="351">
        <v>0</v>
      </c>
      <c r="DY49" s="351">
        <v>0</v>
      </c>
      <c r="DZ49" s="351">
        <v>0</v>
      </c>
      <c r="EA49" s="351">
        <v>0</v>
      </c>
      <c r="EB49" s="351">
        <v>0</v>
      </c>
      <c r="EC49" s="351">
        <v>0</v>
      </c>
      <c r="ED49" s="351">
        <v>0</v>
      </c>
      <c r="EE49" s="351">
        <v>0</v>
      </c>
      <c r="EF49" s="351">
        <v>0</v>
      </c>
      <c r="EG49" s="351">
        <v>0</v>
      </c>
      <c r="EH49" s="351">
        <v>0</v>
      </c>
      <c r="EI49" s="351">
        <v>0</v>
      </c>
      <c r="EJ49" s="351">
        <v>0</v>
      </c>
      <c r="EK49" s="351">
        <v>0</v>
      </c>
      <c r="EL49" s="351">
        <v>0</v>
      </c>
      <c r="EM49" s="351">
        <v>0</v>
      </c>
      <c r="EN49" s="351">
        <v>0</v>
      </c>
      <c r="EO49" s="351">
        <v>0</v>
      </c>
      <c r="EP49" s="351">
        <v>0</v>
      </c>
      <c r="EQ49" s="351">
        <v>0</v>
      </c>
      <c r="ER49" s="351">
        <v>0</v>
      </c>
      <c r="ES49" s="351">
        <v>0</v>
      </c>
      <c r="ET49" s="351">
        <v>0</v>
      </c>
      <c r="EU49" s="351">
        <v>0</v>
      </c>
      <c r="EV49" s="351">
        <v>0</v>
      </c>
      <c r="EW49" s="351">
        <v>0</v>
      </c>
      <c r="EX49" s="351">
        <v>0</v>
      </c>
      <c r="EY49" s="351">
        <v>0</v>
      </c>
      <c r="EZ49" s="351">
        <v>0</v>
      </c>
      <c r="FA49" s="351">
        <v>0</v>
      </c>
      <c r="FB49" s="351">
        <v>0</v>
      </c>
      <c r="FC49" s="351">
        <v>0</v>
      </c>
      <c r="FD49" s="351">
        <v>0</v>
      </c>
      <c r="FE49" s="351">
        <v>0</v>
      </c>
      <c r="FF49" s="351">
        <v>0</v>
      </c>
      <c r="FG49" s="351">
        <v>0</v>
      </c>
      <c r="FH49" s="351">
        <v>0</v>
      </c>
      <c r="FI49" s="351">
        <v>0</v>
      </c>
      <c r="FJ49" s="351">
        <v>0</v>
      </c>
      <c r="FK49" s="351">
        <v>0</v>
      </c>
      <c r="FL49" s="351">
        <v>0</v>
      </c>
      <c r="FM49" s="351">
        <v>0</v>
      </c>
      <c r="FN49" s="351">
        <v>0</v>
      </c>
      <c r="FO49" s="351">
        <v>0</v>
      </c>
      <c r="FP49" s="351">
        <v>0</v>
      </c>
      <c r="FQ49" s="350"/>
      <c r="FR49" s="351">
        <v>0</v>
      </c>
      <c r="FS49" s="351">
        <v>2.5220675143792244</v>
      </c>
      <c r="FT49" s="351">
        <v>3.1115762680861789</v>
      </c>
      <c r="FU49" s="351">
        <v>3.4615053179770534</v>
      </c>
      <c r="FV49" s="351">
        <v>3.626857112584609</v>
      </c>
      <c r="FW49" s="351">
        <v>3.2888397844950465</v>
      </c>
      <c r="FX49" s="351">
        <v>2.6775292695502673</v>
      </c>
      <c r="FY49" s="351">
        <v>2.5644363775219108</v>
      </c>
      <c r="FZ49" s="351">
        <v>0.1664755739970788</v>
      </c>
      <c r="GA49" s="351">
        <v>0</v>
      </c>
      <c r="GB49" s="351">
        <v>0</v>
      </c>
      <c r="GC49" s="351">
        <v>0</v>
      </c>
      <c r="GD49" s="351">
        <v>0</v>
      </c>
      <c r="GE49" s="351">
        <v>0</v>
      </c>
      <c r="GF49" s="347"/>
      <c r="GG49" s="347"/>
      <c r="GH49" s="347"/>
      <c r="GI49" s="347"/>
      <c r="GJ49" s="347"/>
      <c r="GK49" s="347"/>
      <c r="GL49" s="347"/>
      <c r="GM49" s="347"/>
      <c r="GN49" s="347"/>
      <c r="GO49" s="347"/>
      <c r="GP49" s="347"/>
      <c r="GQ49" s="347"/>
      <c r="GR49" s="347"/>
      <c r="GS49" s="347"/>
      <c r="GT49" s="347"/>
      <c r="GU49" s="347"/>
      <c r="GV49" s="347"/>
      <c r="GW49" s="347"/>
      <c r="GX49" s="347"/>
    </row>
    <row r="50" spans="1:206" s="3" customFormat="1" ht="13.8" hidden="1" x14ac:dyDescent="0.3">
      <c r="A50" s="17"/>
      <c r="B50" s="21" t="s">
        <v>61</v>
      </c>
      <c r="C50" s="351">
        <v>0</v>
      </c>
      <c r="D50" s="351">
        <v>0</v>
      </c>
      <c r="E50" s="351">
        <v>0</v>
      </c>
      <c r="F50" s="348">
        <v>0</v>
      </c>
      <c r="G50" s="310"/>
      <c r="H50" s="351">
        <v>0</v>
      </c>
      <c r="I50" s="351">
        <v>0</v>
      </c>
      <c r="J50" s="348">
        <v>0</v>
      </c>
      <c r="K50" s="22"/>
      <c r="L50" s="351">
        <v>0</v>
      </c>
      <c r="M50" s="351">
        <v>0</v>
      </c>
      <c r="N50" s="351">
        <v>0</v>
      </c>
      <c r="O50" s="351">
        <v>0</v>
      </c>
      <c r="P50" s="351">
        <v>0</v>
      </c>
      <c r="Q50" s="351">
        <v>0</v>
      </c>
      <c r="R50" s="351">
        <v>0</v>
      </c>
      <c r="S50" s="351">
        <v>0</v>
      </c>
      <c r="T50" s="351">
        <v>0</v>
      </c>
      <c r="U50" s="351">
        <v>0</v>
      </c>
      <c r="V50" s="351">
        <v>0</v>
      </c>
      <c r="W50" s="351">
        <v>0</v>
      </c>
      <c r="X50" s="351">
        <v>0</v>
      </c>
      <c r="Y50" s="351">
        <v>5.6503777955391703</v>
      </c>
      <c r="Z50" s="351">
        <v>0</v>
      </c>
      <c r="AA50" s="351">
        <v>0</v>
      </c>
      <c r="AB50" s="351">
        <v>0</v>
      </c>
      <c r="AC50" s="351">
        <v>0</v>
      </c>
      <c r="AD50" s="351">
        <v>0</v>
      </c>
      <c r="AE50" s="351">
        <v>0</v>
      </c>
      <c r="AF50" s="351">
        <v>0</v>
      </c>
      <c r="AG50" s="351">
        <v>0</v>
      </c>
      <c r="AH50" s="351">
        <v>0</v>
      </c>
      <c r="AI50" s="351">
        <v>3.7265334726707802</v>
      </c>
      <c r="AJ50" s="351">
        <v>9.0139346505278617</v>
      </c>
      <c r="AK50" s="351">
        <v>3.5736674191740052</v>
      </c>
      <c r="AL50" s="351">
        <v>0</v>
      </c>
      <c r="AM50" s="351">
        <v>3.3810982245062338</v>
      </c>
      <c r="AN50" s="351">
        <v>0</v>
      </c>
      <c r="AO50" s="351">
        <v>0</v>
      </c>
      <c r="AP50" s="351">
        <v>0</v>
      </c>
      <c r="AQ50" s="351">
        <v>0</v>
      </c>
      <c r="AR50" s="351">
        <v>0</v>
      </c>
      <c r="AS50" s="351">
        <v>0</v>
      </c>
      <c r="AT50" s="351">
        <v>0</v>
      </c>
      <c r="AU50" s="351">
        <v>0</v>
      </c>
      <c r="AV50" s="351">
        <v>0</v>
      </c>
      <c r="AW50" s="351">
        <v>0</v>
      </c>
      <c r="AX50" s="351">
        <v>6.8718658613223997</v>
      </c>
      <c r="AY50" s="351">
        <v>0</v>
      </c>
      <c r="AZ50" s="351">
        <v>0</v>
      </c>
      <c r="BA50" s="351">
        <v>0</v>
      </c>
      <c r="BB50" s="351">
        <v>0</v>
      </c>
      <c r="BC50" s="351">
        <v>0</v>
      </c>
      <c r="BD50" s="351">
        <v>0</v>
      </c>
      <c r="BE50" s="351">
        <v>0</v>
      </c>
      <c r="BF50" s="351">
        <v>2.8236749514868098</v>
      </c>
      <c r="BG50" s="351">
        <v>0</v>
      </c>
      <c r="BH50" s="351">
        <v>2.7306146025765101</v>
      </c>
      <c r="BI50" s="351">
        <v>14.825887842805299</v>
      </c>
      <c r="BJ50" s="351">
        <v>12.4982154477939</v>
      </c>
      <c r="BK50" s="351">
        <v>13.2195004895494</v>
      </c>
      <c r="BL50" s="351">
        <v>6.4313936946488797</v>
      </c>
      <c r="BM50" s="351">
        <v>12.8092574199589</v>
      </c>
      <c r="BN50" s="351">
        <v>17.264581172419199</v>
      </c>
      <c r="BO50" s="351">
        <v>5.0197159629280099</v>
      </c>
      <c r="BP50" s="351">
        <v>17.0434585557765</v>
      </c>
      <c r="BQ50" s="351">
        <v>29.319201746305779</v>
      </c>
      <c r="BR50" s="351">
        <v>25.391989836058901</v>
      </c>
      <c r="BS50" s="351">
        <v>21.6742460428909</v>
      </c>
      <c r="BT50" s="351">
        <v>15.4776668984734</v>
      </c>
      <c r="BU50" s="351">
        <v>12.1195915370305</v>
      </c>
      <c r="BV50" s="351">
        <v>18.926422161576902</v>
      </c>
      <c r="BW50" s="351">
        <v>22.3096958302465</v>
      </c>
      <c r="BX50" s="351">
        <v>24.727045417421799</v>
      </c>
      <c r="BY50" s="351">
        <v>27.006328499649701</v>
      </c>
      <c r="BZ50" s="351">
        <v>28.534794868693901</v>
      </c>
      <c r="CA50" s="351">
        <v>19.440130231676399</v>
      </c>
      <c r="CB50" s="351">
        <v>15.5249669322325</v>
      </c>
      <c r="CC50" s="351">
        <v>15.477880039914499</v>
      </c>
      <c r="CD50" s="351">
        <v>14.525027273069901</v>
      </c>
      <c r="CE50" s="351">
        <v>13.9631262108417</v>
      </c>
      <c r="CF50" s="351">
        <v>0</v>
      </c>
      <c r="CG50" s="351">
        <v>0</v>
      </c>
      <c r="CH50" s="351">
        <v>0</v>
      </c>
      <c r="CI50" s="351">
        <v>0</v>
      </c>
      <c r="CJ50" s="351">
        <v>0</v>
      </c>
      <c r="CK50" s="351">
        <v>0</v>
      </c>
      <c r="CL50" s="351">
        <v>0</v>
      </c>
      <c r="CM50" s="351">
        <v>0</v>
      </c>
      <c r="CN50" s="351">
        <v>0</v>
      </c>
      <c r="CO50" s="351">
        <v>0</v>
      </c>
      <c r="CP50" s="351">
        <v>0</v>
      </c>
      <c r="CQ50" s="351">
        <v>0</v>
      </c>
      <c r="CR50" s="351">
        <v>0</v>
      </c>
      <c r="CS50" s="351">
        <v>0</v>
      </c>
      <c r="CT50" s="351">
        <v>0</v>
      </c>
      <c r="CU50" s="351">
        <v>0</v>
      </c>
      <c r="CV50" s="351">
        <v>0</v>
      </c>
      <c r="CW50" s="351">
        <v>0</v>
      </c>
      <c r="CX50" s="351">
        <v>0</v>
      </c>
      <c r="CY50" s="351">
        <v>0</v>
      </c>
      <c r="CZ50" s="351">
        <v>9.3811656444889504</v>
      </c>
      <c r="DA50" s="351">
        <v>1.30112460964914</v>
      </c>
      <c r="DB50" s="351">
        <v>11.1285765014531</v>
      </c>
      <c r="DC50" s="351">
        <v>0</v>
      </c>
      <c r="DD50" s="351">
        <v>0</v>
      </c>
      <c r="DE50" s="351">
        <v>0</v>
      </c>
      <c r="DF50" s="351">
        <v>0</v>
      </c>
      <c r="DG50" s="351">
        <v>0</v>
      </c>
      <c r="DH50" s="351">
        <v>0</v>
      </c>
      <c r="DI50" s="351">
        <v>0</v>
      </c>
      <c r="DJ50" s="351">
        <v>0</v>
      </c>
      <c r="DK50" s="351">
        <v>0</v>
      </c>
      <c r="DL50" s="351">
        <v>0</v>
      </c>
      <c r="DM50" s="351">
        <v>0</v>
      </c>
      <c r="DN50" s="351">
        <v>0</v>
      </c>
      <c r="DO50" s="351">
        <v>0</v>
      </c>
      <c r="DP50" s="351">
        <v>0</v>
      </c>
      <c r="DQ50" s="351">
        <v>3.3461286977942852E-2</v>
      </c>
      <c r="DR50" s="351">
        <v>7.4794567205872783E-2</v>
      </c>
      <c r="DS50" s="351">
        <v>0</v>
      </c>
      <c r="DT50" s="351">
        <v>0</v>
      </c>
      <c r="DU50" s="351">
        <v>0</v>
      </c>
      <c r="DV50" s="351">
        <v>0</v>
      </c>
      <c r="DW50" s="351">
        <v>0</v>
      </c>
      <c r="DX50" s="351">
        <v>0</v>
      </c>
      <c r="DY50" s="351">
        <v>0</v>
      </c>
      <c r="DZ50" s="351">
        <v>0</v>
      </c>
      <c r="EA50" s="351">
        <v>0</v>
      </c>
      <c r="EB50" s="351">
        <v>0</v>
      </c>
      <c r="EC50" s="351">
        <v>0</v>
      </c>
      <c r="ED50" s="351">
        <v>0</v>
      </c>
      <c r="EE50" s="351">
        <v>0</v>
      </c>
      <c r="EF50" s="351">
        <v>0</v>
      </c>
      <c r="EG50" s="351">
        <v>0</v>
      </c>
      <c r="EH50" s="351">
        <v>0</v>
      </c>
      <c r="EI50" s="351">
        <v>0</v>
      </c>
      <c r="EJ50" s="351">
        <v>0</v>
      </c>
      <c r="EK50" s="351">
        <v>0</v>
      </c>
      <c r="EL50" s="351">
        <v>0</v>
      </c>
      <c r="EM50" s="351">
        <v>0</v>
      </c>
      <c r="EN50" s="351">
        <v>0</v>
      </c>
      <c r="EO50" s="351">
        <v>0</v>
      </c>
      <c r="EP50" s="351">
        <v>0</v>
      </c>
      <c r="EQ50" s="351">
        <v>0</v>
      </c>
      <c r="ER50" s="351">
        <v>0</v>
      </c>
      <c r="ES50" s="351">
        <v>0</v>
      </c>
      <c r="ET50" s="351">
        <v>0</v>
      </c>
      <c r="EU50" s="351">
        <v>0</v>
      </c>
      <c r="EV50" s="351">
        <v>0</v>
      </c>
      <c r="EW50" s="351">
        <v>0</v>
      </c>
      <c r="EX50" s="351">
        <v>0</v>
      </c>
      <c r="EY50" s="351">
        <v>0</v>
      </c>
      <c r="EZ50" s="351">
        <v>0</v>
      </c>
      <c r="FA50" s="351">
        <v>0</v>
      </c>
      <c r="FB50" s="351">
        <v>0</v>
      </c>
      <c r="FC50" s="351">
        <v>0</v>
      </c>
      <c r="FD50" s="351">
        <v>0</v>
      </c>
      <c r="FE50" s="351">
        <v>0</v>
      </c>
      <c r="FF50" s="351">
        <v>0</v>
      </c>
      <c r="FG50" s="351">
        <v>0</v>
      </c>
      <c r="FH50" s="351">
        <v>0</v>
      </c>
      <c r="FI50" s="351">
        <v>0</v>
      </c>
      <c r="FJ50" s="351">
        <v>0</v>
      </c>
      <c r="FK50" s="351">
        <v>0</v>
      </c>
      <c r="FL50" s="351">
        <v>0</v>
      </c>
      <c r="FM50" s="351">
        <v>0</v>
      </c>
      <c r="FN50" s="351">
        <v>0</v>
      </c>
      <c r="FO50" s="351">
        <v>0</v>
      </c>
      <c r="FP50" s="351">
        <v>0</v>
      </c>
      <c r="FQ50" s="350"/>
      <c r="FR50" s="351">
        <v>0</v>
      </c>
      <c r="FS50" s="351">
        <v>9.37691126820995</v>
      </c>
      <c r="FT50" s="351">
        <v>15.9687002942081</v>
      </c>
      <c r="FU50" s="351">
        <v>9.6955408128092095</v>
      </c>
      <c r="FV50" s="351">
        <v>178.22806281371217</v>
      </c>
      <c r="FW50" s="351">
        <v>228.03267590082768</v>
      </c>
      <c r="FX50" s="351">
        <v>0</v>
      </c>
      <c r="FY50" s="351">
        <v>21.810866755591192</v>
      </c>
      <c r="FZ50" s="351">
        <v>0</v>
      </c>
      <c r="GA50" s="351">
        <v>0.10825585418381564</v>
      </c>
      <c r="GB50" s="351">
        <v>0</v>
      </c>
      <c r="GC50" s="351">
        <v>0</v>
      </c>
      <c r="GD50" s="351">
        <v>0</v>
      </c>
      <c r="GE50" s="351">
        <v>0</v>
      </c>
      <c r="GF50" s="347"/>
      <c r="GG50" s="347"/>
      <c r="GH50" s="347"/>
      <c r="GI50" s="347"/>
      <c r="GJ50" s="347"/>
      <c r="GK50" s="347"/>
      <c r="GL50" s="347"/>
      <c r="GM50" s="347"/>
      <c r="GN50" s="347"/>
      <c r="GO50" s="347"/>
      <c r="GP50" s="347"/>
      <c r="GQ50" s="347"/>
      <c r="GR50" s="347"/>
      <c r="GS50" s="347"/>
      <c r="GT50" s="347"/>
      <c r="GU50" s="347"/>
      <c r="GV50" s="347"/>
      <c r="GW50" s="347"/>
      <c r="GX50" s="347"/>
    </row>
    <row r="51" spans="1:206" s="3" customFormat="1" ht="13.8" x14ac:dyDescent="0.3">
      <c r="A51" s="17"/>
      <c r="B51" s="21"/>
      <c r="C51" s="310"/>
      <c r="D51" s="310"/>
      <c r="E51" s="310"/>
      <c r="F51" s="348"/>
      <c r="G51" s="310"/>
      <c r="H51" s="310"/>
      <c r="I51" s="310"/>
      <c r="J51" s="34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16"/>
      <c r="CR51" s="316"/>
      <c r="CS51" s="316"/>
      <c r="CT51" s="351"/>
      <c r="CU51" s="351"/>
      <c r="CV51" s="351"/>
      <c r="CW51" s="351"/>
      <c r="CX51" s="351"/>
      <c r="CY51" s="351"/>
      <c r="CZ51" s="351"/>
      <c r="DA51" s="351"/>
      <c r="DB51" s="351"/>
      <c r="DC51" s="351"/>
      <c r="DD51" s="351"/>
      <c r="DE51" s="351"/>
      <c r="DF51" s="351"/>
      <c r="DG51" s="351"/>
      <c r="DH51" s="351"/>
      <c r="DI51" s="351"/>
      <c r="DJ51" s="351"/>
      <c r="DK51" s="351"/>
      <c r="DL51" s="351"/>
      <c r="DM51" s="351"/>
      <c r="DN51" s="351"/>
      <c r="DO51" s="351"/>
      <c r="DP51" s="351"/>
      <c r="DQ51" s="351"/>
      <c r="DR51" s="351"/>
      <c r="DS51" s="351"/>
      <c r="DT51" s="351"/>
      <c r="DU51" s="351"/>
      <c r="DV51" s="351"/>
      <c r="DW51" s="351"/>
      <c r="DX51" s="351"/>
      <c r="DY51" s="351"/>
      <c r="DZ51" s="351"/>
      <c r="EA51" s="351"/>
      <c r="EB51" s="351"/>
      <c r="EC51" s="351"/>
      <c r="ED51" s="351"/>
      <c r="EE51" s="351"/>
      <c r="EF51" s="351"/>
      <c r="EG51" s="351"/>
      <c r="EH51" s="351"/>
      <c r="EI51" s="351"/>
      <c r="EJ51" s="351"/>
      <c r="EK51" s="351"/>
      <c r="EL51" s="351"/>
      <c r="EM51" s="351"/>
      <c r="EN51" s="351"/>
      <c r="EO51" s="351"/>
      <c r="EP51" s="351"/>
      <c r="EQ51" s="351"/>
      <c r="ER51" s="351"/>
      <c r="ES51" s="351"/>
      <c r="ET51" s="351"/>
      <c r="EU51" s="351"/>
      <c r="EV51" s="351"/>
      <c r="EW51" s="351"/>
      <c r="EX51" s="351"/>
      <c r="EY51" s="351"/>
      <c r="EZ51" s="351"/>
      <c r="FA51" s="351"/>
      <c r="FB51" s="351"/>
      <c r="FC51" s="351"/>
      <c r="FD51" s="351"/>
      <c r="FE51" s="351"/>
      <c r="FF51" s="351"/>
      <c r="FG51" s="351"/>
      <c r="FH51" s="351"/>
      <c r="FI51" s="351"/>
      <c r="FJ51" s="351"/>
      <c r="FK51" s="351"/>
      <c r="FL51" s="351"/>
      <c r="FM51" s="351"/>
      <c r="FN51" s="351"/>
      <c r="FO51" s="351"/>
      <c r="FP51" s="351"/>
      <c r="FQ51" s="350"/>
      <c r="FR51" s="22"/>
      <c r="FS51" s="351"/>
      <c r="FT51" s="351"/>
      <c r="FU51" s="351"/>
      <c r="FV51" s="351"/>
      <c r="FW51" s="351"/>
      <c r="FX51" s="351"/>
      <c r="FY51" s="351"/>
      <c r="FZ51" s="351"/>
      <c r="GA51" s="351"/>
      <c r="GB51" s="351"/>
      <c r="GC51" s="351"/>
      <c r="GD51" s="351"/>
      <c r="GE51" s="351"/>
      <c r="GF51" s="347"/>
      <c r="GG51" s="347"/>
      <c r="GH51" s="347"/>
      <c r="GI51" s="347"/>
      <c r="GJ51" s="347"/>
      <c r="GK51" s="347"/>
      <c r="GL51" s="347"/>
      <c r="GM51" s="347"/>
      <c r="GN51" s="347"/>
      <c r="GO51" s="347"/>
      <c r="GP51" s="347"/>
      <c r="GQ51" s="347"/>
      <c r="GR51" s="347"/>
      <c r="GS51" s="347"/>
      <c r="GT51" s="347"/>
      <c r="GU51" s="347"/>
      <c r="GV51" s="347"/>
      <c r="GW51" s="347"/>
      <c r="GX51" s="347"/>
    </row>
    <row r="52" spans="1:206" s="3" customFormat="1" ht="13.8" x14ac:dyDescent="0.3">
      <c r="A52" s="17"/>
      <c r="B52" s="27" t="s">
        <v>64</v>
      </c>
      <c r="C52" s="306">
        <v>1805.9423077662937</v>
      </c>
      <c r="D52" s="306">
        <v>4034.8593523656996</v>
      </c>
      <c r="E52" s="349">
        <v>-2228.9170445994059</v>
      </c>
      <c r="F52" s="352">
        <v>-0.55241505340020292</v>
      </c>
      <c r="G52" s="307"/>
      <c r="H52" s="306">
        <v>2641.2015996999785</v>
      </c>
      <c r="I52" s="349">
        <v>1393.6577526657211</v>
      </c>
      <c r="J52" s="352">
        <v>0.52766049847313079</v>
      </c>
      <c r="K52" s="30"/>
      <c r="L52" s="28">
        <v>164.82050374823515</v>
      </c>
      <c r="M52" s="349">
        <v>135.84266733878698</v>
      </c>
      <c r="N52" s="349">
        <v>139.94196221622974</v>
      </c>
      <c r="O52" s="349">
        <v>168.45173347436278</v>
      </c>
      <c r="P52" s="349">
        <v>197.34562096576337</v>
      </c>
      <c r="Q52" s="349">
        <v>181.06920854187331</v>
      </c>
      <c r="R52" s="349">
        <v>213.99975474935388</v>
      </c>
      <c r="S52" s="349">
        <v>176.15930878990912</v>
      </c>
      <c r="T52" s="349">
        <v>184.15740965140881</v>
      </c>
      <c r="U52" s="349">
        <v>202.14108091345744</v>
      </c>
      <c r="V52" s="349">
        <v>167.69121686057287</v>
      </c>
      <c r="W52" s="349">
        <v>218.48967111676268</v>
      </c>
      <c r="X52" s="349">
        <v>167.97676220315077</v>
      </c>
      <c r="Y52" s="349">
        <v>122.15680302585073</v>
      </c>
      <c r="Z52" s="349">
        <v>160.2344266885747</v>
      </c>
      <c r="AA52" s="349">
        <v>184.41920856176026</v>
      </c>
      <c r="AB52" s="349">
        <v>192.06046422574005</v>
      </c>
      <c r="AC52" s="349">
        <v>236.46783622901987</v>
      </c>
      <c r="AD52" s="349">
        <v>263.20034330177998</v>
      </c>
      <c r="AE52" s="349">
        <v>253.18001015693989</v>
      </c>
      <c r="AF52" s="349">
        <v>203.62918292028027</v>
      </c>
      <c r="AG52" s="349">
        <v>187.038279599221</v>
      </c>
      <c r="AH52" s="349">
        <v>170.27043386963041</v>
      </c>
      <c r="AI52" s="349">
        <v>163.26136089909673</v>
      </c>
      <c r="AJ52" s="349">
        <v>168.59980822556855</v>
      </c>
      <c r="AK52" s="349">
        <v>153.88189585492543</v>
      </c>
      <c r="AL52" s="349">
        <v>217.61164428512026</v>
      </c>
      <c r="AM52" s="349">
        <v>178.29461732410687</v>
      </c>
      <c r="AN52" s="349">
        <v>222.6348445083903</v>
      </c>
      <c r="AO52" s="349">
        <v>259.89005906606002</v>
      </c>
      <c r="AP52" s="349">
        <v>280.31478193148018</v>
      </c>
      <c r="AQ52" s="349">
        <v>289.18616345154066</v>
      </c>
      <c r="AR52" s="349">
        <v>250.43765505981008</v>
      </c>
      <c r="AS52" s="349">
        <v>286.60921564680007</v>
      </c>
      <c r="AT52" s="349">
        <v>237.40898093853014</v>
      </c>
      <c r="AU52" s="349">
        <v>219.54025473291668</v>
      </c>
      <c r="AV52" s="349">
        <v>207.50130939436366</v>
      </c>
      <c r="AW52" s="349">
        <v>155.90450066947759</v>
      </c>
      <c r="AX52" s="349">
        <v>164.94719872580953</v>
      </c>
      <c r="AY52" s="349">
        <v>172.57440856423014</v>
      </c>
      <c r="AZ52" s="349">
        <v>248.04183551133892</v>
      </c>
      <c r="BA52" s="349">
        <v>281.33723827206938</v>
      </c>
      <c r="BB52" s="349">
        <v>248.1470761240729</v>
      </c>
      <c r="BC52" s="349">
        <v>246.40774386939026</v>
      </c>
      <c r="BD52" s="349">
        <v>213.05185155049742</v>
      </c>
      <c r="BE52" s="349">
        <v>234.7355765770364</v>
      </c>
      <c r="BF52" s="349">
        <v>191.90644113748931</v>
      </c>
      <c r="BG52" s="349">
        <v>197.44240423917759</v>
      </c>
      <c r="BH52" s="349">
        <v>133.56399052971815</v>
      </c>
      <c r="BI52" s="349">
        <v>120.11391139586706</v>
      </c>
      <c r="BJ52" s="349">
        <v>134.45454110447372</v>
      </c>
      <c r="BK52" s="349">
        <v>135.16025796955296</v>
      </c>
      <c r="BL52" s="349">
        <v>143.25</v>
      </c>
      <c r="BM52" s="349">
        <v>140.98000000000002</v>
      </c>
      <c r="BN52" s="349">
        <v>147.27568199827735</v>
      </c>
      <c r="BO52" s="349">
        <v>151.84342748032574</v>
      </c>
      <c r="BP52" s="349">
        <v>148.31525563375379</v>
      </c>
      <c r="BQ52" s="349">
        <v>152.37474693697914</v>
      </c>
      <c r="BR52" s="349">
        <v>141.53367373599997</v>
      </c>
      <c r="BS52" s="349">
        <v>139.6304356679409</v>
      </c>
      <c r="BT52" s="349">
        <v>127.36168100336883</v>
      </c>
      <c r="BU52" s="349">
        <v>116.44609650258425</v>
      </c>
      <c r="BV52" s="349">
        <v>133.79791091675438</v>
      </c>
      <c r="BW52" s="349">
        <v>133.65128963640788</v>
      </c>
      <c r="BX52" s="349">
        <v>138.4928759837376</v>
      </c>
      <c r="BY52" s="349">
        <v>141.06286334433747</v>
      </c>
      <c r="BZ52" s="349">
        <v>147.62111704028757</v>
      </c>
      <c r="CA52" s="349">
        <v>145.27742348285898</v>
      </c>
      <c r="CB52" s="349">
        <v>137.76133123790439</v>
      </c>
      <c r="CC52" s="349">
        <v>146.54914486379951</v>
      </c>
      <c r="CD52" s="349">
        <v>133.37783534934817</v>
      </c>
      <c r="CE52" s="349">
        <v>132.52149750412633</v>
      </c>
      <c r="CF52" s="349">
        <v>49.888070906000003</v>
      </c>
      <c r="CG52" s="349">
        <v>116.4074355930001</v>
      </c>
      <c r="CH52" s="349">
        <v>20.297712057000002</v>
      </c>
      <c r="CI52" s="349">
        <v>27.542987824999997</v>
      </c>
      <c r="CJ52" s="349">
        <v>80.30932277200003</v>
      </c>
      <c r="CK52" s="349">
        <v>108.5903455210001</v>
      </c>
      <c r="CL52" s="349">
        <v>103.31805345499984</v>
      </c>
      <c r="CM52" s="349">
        <v>118.84115455299987</v>
      </c>
      <c r="CN52" s="349">
        <v>123.19341032099994</v>
      </c>
      <c r="CO52" s="349">
        <v>139.98800524900022</v>
      </c>
      <c r="CP52" s="349">
        <v>71.465393766077895</v>
      </c>
      <c r="CQ52" s="349">
        <v>46.128114804999996</v>
      </c>
      <c r="CR52" s="349">
        <v>30.491504038999949</v>
      </c>
      <c r="CS52" s="349">
        <v>75.643815959999955</v>
      </c>
      <c r="CT52" s="349">
        <v>124.75534644399983</v>
      </c>
      <c r="CU52" s="349">
        <v>120.14797356299995</v>
      </c>
      <c r="CV52" s="349">
        <v>106.41299062600017</v>
      </c>
      <c r="CW52" s="349">
        <v>91.466448181000089</v>
      </c>
      <c r="CX52" s="349">
        <v>115.92065100500018</v>
      </c>
      <c r="CY52" s="349">
        <v>288.13874091722755</v>
      </c>
      <c r="CZ52" s="349">
        <v>361.35999720199572</v>
      </c>
      <c r="DA52" s="349">
        <v>246.2331647567018</v>
      </c>
      <c r="DB52" s="349">
        <v>142.63151435861235</v>
      </c>
      <c r="DC52" s="349">
        <v>150.48387938981128</v>
      </c>
      <c r="DD52" s="349">
        <v>152.80000000000001</v>
      </c>
      <c r="DE52" s="349">
        <v>180.09212234192123</v>
      </c>
      <c r="DF52" s="349">
        <v>202.90425761015314</v>
      </c>
      <c r="DG52" s="349">
        <v>179.13342003943683</v>
      </c>
      <c r="DH52" s="349">
        <v>178.47463304986368</v>
      </c>
      <c r="DI52" s="349">
        <v>204.14523909461249</v>
      </c>
      <c r="DJ52" s="349">
        <v>240.92593814113877</v>
      </c>
      <c r="DK52" s="349">
        <v>226.54094231758148</v>
      </c>
      <c r="DL52" s="349">
        <v>204.74484255275891</v>
      </c>
      <c r="DM52" s="349">
        <v>221.15880881529864</v>
      </c>
      <c r="DN52" s="349">
        <v>206.87642434340592</v>
      </c>
      <c r="DO52" s="349">
        <v>158.31317435925797</v>
      </c>
      <c r="DP52" s="349">
        <v>172.92083276553919</v>
      </c>
      <c r="DQ52" s="349">
        <v>137.60089903441164</v>
      </c>
      <c r="DR52" s="349">
        <v>194.01681953489165</v>
      </c>
      <c r="DS52" s="349">
        <v>166.82072203010844</v>
      </c>
      <c r="DT52" s="349">
        <v>219.00834076230595</v>
      </c>
      <c r="DU52" s="349">
        <v>249.90741145948388</v>
      </c>
      <c r="DV52" s="349">
        <v>283.24617630324747</v>
      </c>
      <c r="DW52" s="349">
        <v>272.42939299364053</v>
      </c>
      <c r="DX52" s="349">
        <v>318.1076999298391</v>
      </c>
      <c r="DY52" s="349">
        <v>248.70471043484949</v>
      </c>
      <c r="DZ52" s="349">
        <v>260.51338936366926</v>
      </c>
      <c r="EA52" s="349">
        <v>247.39894734832029</v>
      </c>
      <c r="EB52" s="349">
        <v>200.04937711649737</v>
      </c>
      <c r="EC52" s="349">
        <v>258.30885845009794</v>
      </c>
      <c r="ED52" s="349">
        <v>326.56097028498885</v>
      </c>
      <c r="EE52" s="349">
        <v>294.37048177548979</v>
      </c>
      <c r="EF52" s="349">
        <v>285.41368723138976</v>
      </c>
      <c r="EG52" s="349">
        <v>309.15551882574897</v>
      </c>
      <c r="EH52" s="349">
        <v>325.8861504764634</v>
      </c>
      <c r="EI52" s="349">
        <v>306.47980479790601</v>
      </c>
      <c r="EJ52" s="349">
        <v>339.96272132392625</v>
      </c>
      <c r="EK52" s="349">
        <v>306.73155987265255</v>
      </c>
      <c r="EL52" s="349">
        <v>233.14009292809769</v>
      </c>
      <c r="EM52" s="349">
        <v>220.22202190564448</v>
      </c>
      <c r="EN52" s="349">
        <v>477.81339634982936</v>
      </c>
      <c r="EO52" s="349">
        <v>548.19928129753373</v>
      </c>
      <c r="EP52" s="349">
        <v>466.268596683775</v>
      </c>
      <c r="EQ52" s="349">
        <v>447.77087793878889</v>
      </c>
      <c r="ER52" s="349">
        <v>701.14944743005162</v>
      </c>
      <c r="ES52" s="349">
        <v>736.2273952050341</v>
      </c>
      <c r="ET52" s="349">
        <v>820.10196928821892</v>
      </c>
      <c r="EU52" s="349">
        <v>858.51691672309801</v>
      </c>
      <c r="EV52" s="349">
        <v>819.17806733700013</v>
      </c>
      <c r="EW52" s="349">
        <v>935.45783126835295</v>
      </c>
      <c r="EX52" s="349">
        <v>927.85474235970969</v>
      </c>
      <c r="EY52" s="349">
        <v>952.91000000000008</v>
      </c>
      <c r="EZ52" s="349">
        <v>650.31489286521378</v>
      </c>
      <c r="FA52" s="349">
        <v>650.83083692026071</v>
      </c>
      <c r="FB52" s="349">
        <v>785.43350892549824</v>
      </c>
      <c r="FC52" s="349">
        <v>929.55436563364856</v>
      </c>
      <c r="FD52" s="349">
        <v>1018.7257480210782</v>
      </c>
      <c r="FE52" s="349">
        <v>935.28182230125776</v>
      </c>
      <c r="FF52" s="349">
        <v>1007.151857279033</v>
      </c>
      <c r="FG52" s="349">
        <v>841.61930263219438</v>
      </c>
      <c r="FH52" s="349">
        <v>661.61636918952559</v>
      </c>
      <c r="FI52" s="349">
        <v>712.79840143511092</v>
      </c>
      <c r="FJ52" s="349">
        <v>626.61921729605933</v>
      </c>
      <c r="FK52" s="349">
        <v>634.47064884930103</v>
      </c>
      <c r="FL52" s="349">
        <v>706.07851008128284</v>
      </c>
      <c r="FM52" s="349">
        <v>211.16356309209894</v>
      </c>
      <c r="FN52" s="349">
        <v>255.92340790212819</v>
      </c>
      <c r="FO52" s="349">
        <v>310.36661860576368</v>
      </c>
      <c r="FP52" s="349">
        <v>322.41020808502014</v>
      </c>
      <c r="FQ52" s="350"/>
      <c r="FR52" s="28">
        <v>2150.1101383667165</v>
      </c>
      <c r="FS52" s="349">
        <v>2303.8951116810449</v>
      </c>
      <c r="FT52" s="349">
        <v>2764.4099210252489</v>
      </c>
      <c r="FU52" s="349">
        <v>2561.997584634953</v>
      </c>
      <c r="FV52" s="349">
        <v>1688.4959224528891</v>
      </c>
      <c r="FW52" s="349">
        <v>1633.9210668655155</v>
      </c>
      <c r="FX52" s="349">
        <v>1005.9700068230781</v>
      </c>
      <c r="FY52" s="349">
        <v>1853.6860264423487</v>
      </c>
      <c r="FZ52" s="349">
        <v>2356.109802665429</v>
      </c>
      <c r="GA52" s="349">
        <v>2770.6753419603065</v>
      </c>
      <c r="GB52" s="349">
        <v>3406.2812449889029</v>
      </c>
      <c r="GC52" s="349">
        <v>8691.4485218813916</v>
      </c>
      <c r="GD52" s="349">
        <v>9454.4169713481806</v>
      </c>
      <c r="GE52" s="349">
        <v>1805.9423077662937</v>
      </c>
      <c r="GF52" s="347"/>
      <c r="GG52" s="347"/>
      <c r="GH52" s="347"/>
      <c r="GI52" s="347"/>
      <c r="GJ52" s="347"/>
      <c r="GK52" s="347"/>
      <c r="GL52" s="347"/>
      <c r="GM52" s="347"/>
      <c r="GN52" s="347"/>
      <c r="GO52" s="347"/>
      <c r="GP52" s="347"/>
      <c r="GQ52" s="347"/>
      <c r="GR52" s="347"/>
      <c r="GS52" s="347"/>
      <c r="GT52" s="347"/>
      <c r="GU52" s="347"/>
      <c r="GV52" s="347"/>
      <c r="GW52" s="347"/>
      <c r="GX52" s="347"/>
    </row>
    <row r="53" spans="1:206" s="3" customFormat="1" ht="13.8" x14ac:dyDescent="0.3">
      <c r="A53" s="17"/>
      <c r="B53" s="21" t="s">
        <v>18</v>
      </c>
      <c r="C53" s="310">
        <v>502.10177999466674</v>
      </c>
      <c r="D53" s="310">
        <v>1122.6370276796029</v>
      </c>
      <c r="E53" s="351">
        <v>-620.53524768493617</v>
      </c>
      <c r="F53" s="348">
        <v>-0.55274788946479947</v>
      </c>
      <c r="G53" s="310"/>
      <c r="H53" s="310">
        <v>853.1054992828133</v>
      </c>
      <c r="I53" s="351">
        <v>269.53152839678955</v>
      </c>
      <c r="J53" s="348">
        <v>0.31594161404817889</v>
      </c>
      <c r="K53" s="22"/>
      <c r="L53" s="22">
        <v>54.1545236624154</v>
      </c>
      <c r="M53" s="351">
        <v>47.397219836930617</v>
      </c>
      <c r="N53" s="351">
        <v>51.402843695398929</v>
      </c>
      <c r="O53" s="351">
        <v>53.78772330550818</v>
      </c>
      <c r="P53" s="351">
        <v>54.837230209379385</v>
      </c>
      <c r="Q53" s="351">
        <v>56.780052739441373</v>
      </c>
      <c r="R53" s="351">
        <v>61.687524730433218</v>
      </c>
      <c r="S53" s="351">
        <v>61.361986605672612</v>
      </c>
      <c r="T53" s="351">
        <v>58.726180156759007</v>
      </c>
      <c r="U53" s="351">
        <v>62.842001626956566</v>
      </c>
      <c r="V53" s="351">
        <v>56.143504356445362</v>
      </c>
      <c r="W53" s="351">
        <v>59.105880733447542</v>
      </c>
      <c r="X53" s="351">
        <v>54.31979386385342</v>
      </c>
      <c r="Y53" s="351">
        <v>51.281284766711607</v>
      </c>
      <c r="Z53" s="351">
        <v>58.022133734868596</v>
      </c>
      <c r="AA53" s="351">
        <v>57.631936498022121</v>
      </c>
      <c r="AB53" s="351">
        <v>62.093940768303888</v>
      </c>
      <c r="AC53" s="351">
        <v>71.059708587078788</v>
      </c>
      <c r="AD53" s="351">
        <v>75.739224318605693</v>
      </c>
      <c r="AE53" s="351">
        <v>76.541519491641736</v>
      </c>
      <c r="AF53" s="351">
        <v>68.899499439360298</v>
      </c>
      <c r="AG53" s="351">
        <v>72.151993125962193</v>
      </c>
      <c r="AH53" s="351">
        <v>61.076296756361842</v>
      </c>
      <c r="AI53" s="351">
        <v>62.538037393493923</v>
      </c>
      <c r="AJ53" s="351">
        <v>55.725291673540099</v>
      </c>
      <c r="AK53" s="351">
        <v>51.176808661342292</v>
      </c>
      <c r="AL53" s="351">
        <v>67.263163633864892</v>
      </c>
      <c r="AM53" s="351">
        <v>68.629442142347841</v>
      </c>
      <c r="AN53" s="351">
        <v>71.421272724672264</v>
      </c>
      <c r="AO53" s="351">
        <v>73.839516495750274</v>
      </c>
      <c r="AP53" s="351">
        <v>76.197383011627778</v>
      </c>
      <c r="AQ53" s="351">
        <v>76.207512398984434</v>
      </c>
      <c r="AR53" s="351">
        <v>73.539646610131754</v>
      </c>
      <c r="AS53" s="351">
        <v>74.902252169382407</v>
      </c>
      <c r="AT53" s="351">
        <v>69.614328515211412</v>
      </c>
      <c r="AU53" s="351">
        <v>67.799785766269807</v>
      </c>
      <c r="AV53" s="351">
        <v>66.846328788589304</v>
      </c>
      <c r="AW53" s="351">
        <v>64.592448380534336</v>
      </c>
      <c r="AX53" s="351">
        <v>69.089234374185168</v>
      </c>
      <c r="AY53" s="351">
        <v>69.727785108814302</v>
      </c>
      <c r="AZ53" s="351">
        <v>78.913014244704584</v>
      </c>
      <c r="BA53" s="351">
        <v>77.591429560182675</v>
      </c>
      <c r="BB53" s="351">
        <v>83.661765806955103</v>
      </c>
      <c r="BC53" s="351">
        <v>92.655060535624372</v>
      </c>
      <c r="BD53" s="351">
        <v>86.545431504511185</v>
      </c>
      <c r="BE53" s="351">
        <v>91.252609662147265</v>
      </c>
      <c r="BF53" s="351">
        <v>78.853103986369774</v>
      </c>
      <c r="BG53" s="351">
        <v>78.627410918204987</v>
      </c>
      <c r="BH53" s="351">
        <v>57.289116465554642</v>
      </c>
      <c r="BI53" s="351">
        <v>52.79093972034579</v>
      </c>
      <c r="BJ53" s="351">
        <v>58.422627785619859</v>
      </c>
      <c r="BK53" s="351">
        <v>59.1200157537302</v>
      </c>
      <c r="BL53" s="351">
        <v>62.49</v>
      </c>
      <c r="BM53" s="351">
        <v>61.94</v>
      </c>
      <c r="BN53" s="351">
        <v>64.814706671391107</v>
      </c>
      <c r="BO53" s="351">
        <v>67.562743586331194</v>
      </c>
      <c r="BP53" s="351">
        <v>64.759851816565771</v>
      </c>
      <c r="BQ53" s="351">
        <v>66.996578344627764</v>
      </c>
      <c r="BR53" s="351">
        <v>62.972771963338076</v>
      </c>
      <c r="BS53" s="351">
        <v>61.319640584155508</v>
      </c>
      <c r="BT53" s="351">
        <v>57.072836850077159</v>
      </c>
      <c r="BU53" s="351">
        <v>51.955819413355542</v>
      </c>
      <c r="BV53" s="351">
        <v>59.977098263527395</v>
      </c>
      <c r="BW53" s="351">
        <v>60.457634314611667</v>
      </c>
      <c r="BX53" s="351">
        <v>62.064043606939755</v>
      </c>
      <c r="BY53" s="351">
        <v>63.685760069676775</v>
      </c>
      <c r="BZ53" s="351">
        <v>68.055937876646396</v>
      </c>
      <c r="CA53" s="351">
        <v>77.408352697647118</v>
      </c>
      <c r="CB53" s="351">
        <v>74.594990285457257</v>
      </c>
      <c r="CC53" s="351">
        <v>66.307497367335287</v>
      </c>
      <c r="CD53" s="351">
        <v>60.636255628888449</v>
      </c>
      <c r="CE53" s="351">
        <v>60.024385792906848</v>
      </c>
      <c r="CF53" s="351">
        <v>0</v>
      </c>
      <c r="CG53" s="351">
        <v>0</v>
      </c>
      <c r="CH53" s="351">
        <v>0</v>
      </c>
      <c r="CI53" s="351">
        <v>0</v>
      </c>
      <c r="CJ53" s="351">
        <v>0</v>
      </c>
      <c r="CK53" s="351">
        <v>49.767088829194257</v>
      </c>
      <c r="CL53" s="351">
        <v>47.267730710213598</v>
      </c>
      <c r="CM53" s="351">
        <v>54.903226010961937</v>
      </c>
      <c r="CN53" s="351">
        <v>57.159085879654569</v>
      </c>
      <c r="CO53" s="351">
        <v>64.755228633644307</v>
      </c>
      <c r="CP53" s="351">
        <v>33.420876</v>
      </c>
      <c r="CQ53" s="351">
        <v>22.13836944758814</v>
      </c>
      <c r="CR53" s="351">
        <v>14.847412101732429</v>
      </c>
      <c r="CS53" s="351">
        <v>36.160311919341503</v>
      </c>
      <c r="CT53" s="351">
        <v>58.896382129675921</v>
      </c>
      <c r="CU53" s="351">
        <v>56.294749120487779</v>
      </c>
      <c r="CV53" s="351">
        <v>50.947393020182197</v>
      </c>
      <c r="CW53" s="351">
        <v>43.241891917805027</v>
      </c>
      <c r="CX53" s="351">
        <v>54.617480252785157</v>
      </c>
      <c r="CY53" s="351">
        <v>120.15070480226753</v>
      </c>
      <c r="CZ53" s="351">
        <v>179.05784767264049</v>
      </c>
      <c r="DA53" s="351">
        <v>122.30655654647973</v>
      </c>
      <c r="DB53" s="351">
        <v>65.84539646060378</v>
      </c>
      <c r="DC53" s="351">
        <v>62.649101624461061</v>
      </c>
      <c r="DD53" s="351">
        <v>50.17</v>
      </c>
      <c r="DE53" s="351">
        <v>59.075637206367496</v>
      </c>
      <c r="DF53" s="351">
        <v>92.375513408523361</v>
      </c>
      <c r="DG53" s="351">
        <v>88.879556016605022</v>
      </c>
      <c r="DH53" s="351">
        <v>88.822949648845707</v>
      </c>
      <c r="DI53" s="351">
        <v>101.04613482978478</v>
      </c>
      <c r="DJ53" s="351">
        <v>118.47780731327839</v>
      </c>
      <c r="DK53" s="351">
        <v>111.82062741672885</v>
      </c>
      <c r="DL53" s="351">
        <v>101.26963462587032</v>
      </c>
      <c r="DM53" s="351">
        <v>109.49312974246328</v>
      </c>
      <c r="DN53" s="351">
        <v>101.98735115080132</v>
      </c>
      <c r="DO53" s="351">
        <v>79.145151277228379</v>
      </c>
      <c r="DP53" s="351">
        <v>86.240377470689566</v>
      </c>
      <c r="DQ53" s="351">
        <v>68.80044951720582</v>
      </c>
      <c r="DR53" s="351">
        <v>95.783068550640081</v>
      </c>
      <c r="DS53" s="351">
        <v>83.153032429662744</v>
      </c>
      <c r="DT53" s="351">
        <v>108.34788455233257</v>
      </c>
      <c r="DU53" s="351">
        <v>122.49967554247816</v>
      </c>
      <c r="DV53" s="351">
        <v>138.30861050199411</v>
      </c>
      <c r="DW53" s="351">
        <v>133.32081519238147</v>
      </c>
      <c r="DX53" s="351">
        <v>155.3657038931027</v>
      </c>
      <c r="DY53" s="351">
        <v>122.12222786330182</v>
      </c>
      <c r="DZ53" s="351">
        <v>127.76102803051371</v>
      </c>
      <c r="EA53" s="351">
        <v>121.25635946919361</v>
      </c>
      <c r="EB53" s="351">
        <v>99.041038087196029</v>
      </c>
      <c r="EC53" s="351">
        <v>122.33396414924042</v>
      </c>
      <c r="ED53" s="351">
        <v>154.17265533801316</v>
      </c>
      <c r="EE53" s="351">
        <v>139.83854305590327</v>
      </c>
      <c r="EF53" s="351">
        <v>136.29208648441326</v>
      </c>
      <c r="EG53" s="351">
        <v>151.22160152796917</v>
      </c>
      <c r="EH53" s="351">
        <v>148.63665821711595</v>
      </c>
      <c r="EI53" s="351">
        <v>145.38999999999999</v>
      </c>
      <c r="EJ53" s="351">
        <v>161.51506768043279</v>
      </c>
      <c r="EK53" s="351">
        <v>145.43098655735949</v>
      </c>
      <c r="EL53" s="351">
        <v>111.162898387441</v>
      </c>
      <c r="EM53" s="351">
        <v>109.84254338616431</v>
      </c>
      <c r="EN53" s="351">
        <v>0</v>
      </c>
      <c r="EO53" s="351">
        <v>220.76958463330993</v>
      </c>
      <c r="EP53" s="351">
        <v>188.36458880937548</v>
      </c>
      <c r="EQ53" s="351">
        <v>178.75772830872057</v>
      </c>
      <c r="ER53" s="351">
        <v>265.21359753140717</v>
      </c>
      <c r="ES53" s="351">
        <v>278.58140662198389</v>
      </c>
      <c r="ET53" s="351">
        <v>312.18893806609503</v>
      </c>
      <c r="EU53" s="351">
        <v>270.32385067268791</v>
      </c>
      <c r="EV53" s="351">
        <v>256.63245180310037</v>
      </c>
      <c r="EW53" s="351">
        <v>307.32655986305878</v>
      </c>
      <c r="EX53" s="351">
        <v>316.39722194467936</v>
      </c>
      <c r="EY53" s="351">
        <v>326.91000000000003</v>
      </c>
      <c r="EZ53" s="351">
        <v>169.46222222293937</v>
      </c>
      <c r="FA53" s="351">
        <v>176.66736671562566</v>
      </c>
      <c r="FB53" s="351">
        <v>230.92962593510509</v>
      </c>
      <c r="FC53" s="351">
        <v>260.19957165403162</v>
      </c>
      <c r="FD53" s="351">
        <v>285.37824115190108</v>
      </c>
      <c r="FE53" s="351">
        <v>278.81190684700101</v>
      </c>
      <c r="FF53" s="351">
        <v>280.18693195880411</v>
      </c>
      <c r="FG53" s="351">
        <v>219.89135089111392</v>
      </c>
      <c r="FH53" s="351">
        <v>205.05477733118209</v>
      </c>
      <c r="FI53" s="351">
        <v>222.25922687269897</v>
      </c>
      <c r="FJ53" s="351">
        <v>192.1527134423761</v>
      </c>
      <c r="FK53" s="351">
        <v>197.70327294688386</v>
      </c>
      <c r="FL53" s="351">
        <v>183.8537545667059</v>
      </c>
      <c r="FM53" s="351">
        <v>59.896238612921053</v>
      </c>
      <c r="FN53" s="351">
        <v>73.01090073495314</v>
      </c>
      <c r="FO53" s="351">
        <v>91.220751713331993</v>
      </c>
      <c r="FP53" s="351">
        <v>94.120134366754655</v>
      </c>
      <c r="FQ53" s="350"/>
      <c r="FR53" s="22">
        <v>678.22667165878806</v>
      </c>
      <c r="FS53" s="351">
        <v>771.35536874426418</v>
      </c>
      <c r="FT53" s="351">
        <v>826.31640380312535</v>
      </c>
      <c r="FU53" s="351">
        <v>938.35562287082303</v>
      </c>
      <c r="FV53" s="351">
        <v>740.47899269165998</v>
      </c>
      <c r="FW53" s="351">
        <v>762.24061216706957</v>
      </c>
      <c r="FX53" s="351">
        <v>329.41160551125688</v>
      </c>
      <c r="FY53" s="351">
        <v>865.01522756846248</v>
      </c>
      <c r="FZ53" s="351">
        <v>1102.5634926364969</v>
      </c>
      <c r="GA53" s="351">
        <v>1362.9592330134963</v>
      </c>
      <c r="GB53" s="351">
        <v>1624.8780428712489</v>
      </c>
      <c r="GC53" s="351">
        <v>2921.4659282544189</v>
      </c>
      <c r="GD53" s="351">
        <v>2718.6972079696625</v>
      </c>
      <c r="GE53" s="351">
        <v>502.10177999466674</v>
      </c>
      <c r="GF53" s="347"/>
      <c r="GG53" s="347"/>
      <c r="GH53" s="347"/>
      <c r="GI53" s="347"/>
      <c r="GJ53" s="347"/>
      <c r="GK53" s="347"/>
      <c r="GL53" s="347"/>
      <c r="GM53" s="347"/>
      <c r="GN53" s="347"/>
      <c r="GO53" s="347"/>
      <c r="GP53" s="347"/>
      <c r="GQ53" s="347"/>
      <c r="GR53" s="347"/>
      <c r="GS53" s="347"/>
      <c r="GT53" s="347"/>
      <c r="GU53" s="347"/>
      <c r="GV53" s="347"/>
      <c r="GW53" s="347"/>
      <c r="GX53" s="347"/>
    </row>
    <row r="54" spans="1:206" s="3" customFormat="1" ht="13.8" x14ac:dyDescent="0.3">
      <c r="A54" s="17"/>
      <c r="B54" s="21" t="s">
        <v>19</v>
      </c>
      <c r="C54" s="351">
        <v>789.75229160965546</v>
      </c>
      <c r="D54" s="351">
        <v>1504.8440362121064</v>
      </c>
      <c r="E54" s="351">
        <v>-715.09174460245094</v>
      </c>
      <c r="F54" s="348">
        <v>-0.47519326082617336</v>
      </c>
      <c r="G54" s="310"/>
      <c r="H54" s="351">
        <v>1048.8557195108488</v>
      </c>
      <c r="I54" s="351">
        <v>455.98831670125765</v>
      </c>
      <c r="J54" s="348">
        <v>0.43474837217259527</v>
      </c>
      <c r="K54" s="22"/>
      <c r="L54" s="351">
        <v>53.814897988641761</v>
      </c>
      <c r="M54" s="351">
        <v>47.765355636448035</v>
      </c>
      <c r="N54" s="351">
        <v>51.407678303834544</v>
      </c>
      <c r="O54" s="351">
        <v>52.62091886754655</v>
      </c>
      <c r="P54" s="351">
        <v>54.228108424417599</v>
      </c>
      <c r="Q54" s="351">
        <v>55.908509707404519</v>
      </c>
      <c r="R54" s="351">
        <v>58.716405637611182</v>
      </c>
      <c r="S54" s="351">
        <v>58.693930086607047</v>
      </c>
      <c r="T54" s="351">
        <v>57.181658513914499</v>
      </c>
      <c r="U54" s="351">
        <v>60.092741395023182</v>
      </c>
      <c r="V54" s="351">
        <v>54.961818639436096</v>
      </c>
      <c r="W54" s="351">
        <v>57.992434529847941</v>
      </c>
      <c r="X54" s="351">
        <v>54.907028194459578</v>
      </c>
      <c r="Y54" s="351">
        <v>51.667690504021515</v>
      </c>
      <c r="Z54" s="351">
        <v>58.457350279120369</v>
      </c>
      <c r="AA54" s="351">
        <v>58.554891989710647</v>
      </c>
      <c r="AB54" s="351">
        <v>62.605837469450336</v>
      </c>
      <c r="AC54" s="351">
        <v>58.17881480170432</v>
      </c>
      <c r="AD54" s="351">
        <v>61.979441013983227</v>
      </c>
      <c r="AE54" s="351">
        <v>63.15510024841786</v>
      </c>
      <c r="AF54" s="351">
        <v>60.330876871600729</v>
      </c>
      <c r="AG54" s="351">
        <v>62.115097230661682</v>
      </c>
      <c r="AH54" s="351">
        <v>57.132147555502755</v>
      </c>
      <c r="AI54" s="351">
        <v>51.894960843130242</v>
      </c>
      <c r="AJ54" s="351">
        <v>57.499411851614738</v>
      </c>
      <c r="AK54" s="351">
        <v>53.874783885369304</v>
      </c>
      <c r="AL54" s="351">
        <v>59.784086351355811</v>
      </c>
      <c r="AM54" s="351">
        <v>58.390194757831537</v>
      </c>
      <c r="AN54" s="351">
        <v>60.983111867482975</v>
      </c>
      <c r="AO54" s="351">
        <v>61.731950437083825</v>
      </c>
      <c r="AP54" s="351">
        <v>62.635739245221515</v>
      </c>
      <c r="AQ54" s="351">
        <v>62.983040188991595</v>
      </c>
      <c r="AR54" s="351">
        <v>62.766661310449699</v>
      </c>
      <c r="AS54" s="351">
        <v>64.515359541030634</v>
      </c>
      <c r="AT54" s="351">
        <v>60.821359439531278</v>
      </c>
      <c r="AU54" s="351">
        <v>59.502362582464627</v>
      </c>
      <c r="AV54" s="351">
        <v>54.855021711489982</v>
      </c>
      <c r="AW54" s="351">
        <v>53.657943508402575</v>
      </c>
      <c r="AX54" s="351">
        <v>56.367720887254336</v>
      </c>
      <c r="AY54" s="351">
        <v>56.261820884425944</v>
      </c>
      <c r="AZ54" s="351">
        <v>62.814103893052661</v>
      </c>
      <c r="BA54" s="351">
        <v>61.669632437995482</v>
      </c>
      <c r="BB54" s="351">
        <v>63.453234405824801</v>
      </c>
      <c r="BC54" s="351">
        <v>89.90704032133894</v>
      </c>
      <c r="BD54" s="351">
        <v>69.483170291122093</v>
      </c>
      <c r="BE54" s="351">
        <v>78.029541067345022</v>
      </c>
      <c r="BF54" s="351">
        <v>58.682172528714794</v>
      </c>
      <c r="BG54" s="351">
        <v>57.575512399630227</v>
      </c>
      <c r="BH54" s="351">
        <v>72.096796446163509</v>
      </c>
      <c r="BI54" s="351">
        <v>67.322971675521273</v>
      </c>
      <c r="BJ54" s="351">
        <v>76.031913318853867</v>
      </c>
      <c r="BK54" s="351">
        <v>76.040242215822758</v>
      </c>
      <c r="BL54" s="351">
        <v>80.760000000000005</v>
      </c>
      <c r="BM54" s="351">
        <v>79.040000000000006</v>
      </c>
      <c r="BN54" s="351">
        <v>82.460975326886242</v>
      </c>
      <c r="BO54" s="351">
        <v>84.280683893994549</v>
      </c>
      <c r="BP54" s="351">
        <v>83.555403817188036</v>
      </c>
      <c r="BQ54" s="351">
        <v>85.378168592351386</v>
      </c>
      <c r="BR54" s="351">
        <v>78.560901772661893</v>
      </c>
      <c r="BS54" s="351">
        <v>78.310795083785408</v>
      </c>
      <c r="BT54" s="351">
        <v>70.288844153291663</v>
      </c>
      <c r="BU54" s="351">
        <v>64.490277089228712</v>
      </c>
      <c r="BV54" s="351">
        <v>73.82081265322698</v>
      </c>
      <c r="BW54" s="351">
        <v>73.193655321796214</v>
      </c>
      <c r="BX54" s="351">
        <v>76.428832376797857</v>
      </c>
      <c r="BY54" s="351">
        <v>77.377103274660698</v>
      </c>
      <c r="BZ54" s="351">
        <v>79.565179163641176</v>
      </c>
      <c r="CA54" s="351">
        <v>67.869070785211846</v>
      </c>
      <c r="CB54" s="351">
        <v>63.166340952447136</v>
      </c>
      <c r="CC54" s="351">
        <v>80.241647496464225</v>
      </c>
      <c r="CD54" s="351">
        <v>72.74157972045974</v>
      </c>
      <c r="CE54" s="351">
        <v>72.497111711219475</v>
      </c>
      <c r="CF54" s="351">
        <v>0</v>
      </c>
      <c r="CG54" s="351">
        <v>0</v>
      </c>
      <c r="CH54" s="351">
        <v>0</v>
      </c>
      <c r="CI54" s="351">
        <v>0</v>
      </c>
      <c r="CJ54" s="351">
        <v>0</v>
      </c>
      <c r="CK54" s="351">
        <v>51.830859619236399</v>
      </c>
      <c r="CL54" s="351">
        <v>49.317647333976645</v>
      </c>
      <c r="CM54" s="351">
        <v>56.398580623761298</v>
      </c>
      <c r="CN54" s="351">
        <v>58.765740874423599</v>
      </c>
      <c r="CO54" s="351">
        <v>66.526680668560701</v>
      </c>
      <c r="CP54" s="351">
        <v>34.753881930967403</v>
      </c>
      <c r="CQ54" s="351">
        <v>22.006989227929015</v>
      </c>
      <c r="CR54" s="351">
        <v>14.4925249816388</v>
      </c>
      <c r="CS54" s="351">
        <v>36.495164943058498</v>
      </c>
      <c r="CT54" s="351">
        <v>59.650883307700902</v>
      </c>
      <c r="CU54" s="351">
        <v>57.4215269004467</v>
      </c>
      <c r="CV54" s="351">
        <v>51.208052512951369</v>
      </c>
      <c r="CW54" s="351">
        <v>44.112641770641147</v>
      </c>
      <c r="CX54" s="351">
        <v>56.064101066943842</v>
      </c>
      <c r="CY54" s="351">
        <v>121.59980086089206</v>
      </c>
      <c r="CZ54" s="351">
        <v>182.30214952935526</v>
      </c>
      <c r="DA54" s="351">
        <v>123.92660821022207</v>
      </c>
      <c r="DB54" s="351">
        <v>65.682557565435857</v>
      </c>
      <c r="DC54" s="351">
        <v>62.392967882834782</v>
      </c>
      <c r="DD54" s="351">
        <v>50.39</v>
      </c>
      <c r="DE54" s="351">
        <v>59.315991246224321</v>
      </c>
      <c r="DF54" s="351">
        <v>92.942529290652928</v>
      </c>
      <c r="DG54" s="351">
        <v>89.228679953026315</v>
      </c>
      <c r="DH54" s="351">
        <v>89.127166418020806</v>
      </c>
      <c r="DI54" s="351">
        <v>101.65539496063323</v>
      </c>
      <c r="DJ54" s="351">
        <v>119.62349033536503</v>
      </c>
      <c r="DK54" s="351">
        <v>112.70547937496409</v>
      </c>
      <c r="DL54" s="351">
        <v>102.10198497524404</v>
      </c>
      <c r="DM54" s="351">
        <v>110.43827796937002</v>
      </c>
      <c r="DN54" s="351">
        <v>103.02507982075629</v>
      </c>
      <c r="DO54" s="351">
        <v>79.168023082029606</v>
      </c>
      <c r="DP54" s="351">
        <v>86.576309938304561</v>
      </c>
      <c r="DQ54" s="351">
        <v>68.80044951720582</v>
      </c>
      <c r="DR54" s="351">
        <v>96.485799706751735</v>
      </c>
      <c r="DS54" s="351">
        <v>83.36027545559952</v>
      </c>
      <c r="DT54" s="351">
        <v>109.19913088477055</v>
      </c>
      <c r="DU54" s="351">
        <v>123.7957603929802</v>
      </c>
      <c r="DV54" s="351">
        <v>140.12960582610873</v>
      </c>
      <c r="DW54" s="351">
        <v>134.90231570668746</v>
      </c>
      <c r="DX54" s="351">
        <v>156.92414114593785</v>
      </c>
      <c r="DY54" s="351">
        <v>123.55472562058154</v>
      </c>
      <c r="DZ54" s="351">
        <v>129.56294895958544</v>
      </c>
      <c r="EA54" s="351">
        <v>122.57210051126437</v>
      </c>
      <c r="EB54" s="351">
        <v>99.618899600286426</v>
      </c>
      <c r="EC54" s="351">
        <v>124.05987854701759</v>
      </c>
      <c r="ED54" s="351">
        <v>156.54275605987567</v>
      </c>
      <c r="EE54" s="351">
        <v>141.73884752941504</v>
      </c>
      <c r="EF54" s="351">
        <v>137.36867882064331</v>
      </c>
      <c r="EG54" s="351">
        <v>153.03093384404016</v>
      </c>
      <c r="EH54" s="351">
        <v>150.22850909335156</v>
      </c>
      <c r="EI54" s="351">
        <v>147.96</v>
      </c>
      <c r="EJ54" s="351">
        <v>163.81489126955321</v>
      </c>
      <c r="EK54" s="351">
        <v>148.08668452464786</v>
      </c>
      <c r="EL54" s="351">
        <v>111.907538183285</v>
      </c>
      <c r="EM54" s="351">
        <v>110.10790209448017</v>
      </c>
      <c r="EN54" s="351">
        <v>195.22595210182939</v>
      </c>
      <c r="EO54" s="351">
        <v>221.14851521220041</v>
      </c>
      <c r="EP54" s="351">
        <v>188.54318163513739</v>
      </c>
      <c r="EQ54" s="351">
        <v>178.76619108190204</v>
      </c>
      <c r="ER54" s="351">
        <v>265.1718794797797</v>
      </c>
      <c r="ES54" s="351">
        <v>278.11284032076907</v>
      </c>
      <c r="ET54" s="351">
        <v>313.2126248791136</v>
      </c>
      <c r="EU54" s="351">
        <v>270.32385067268791</v>
      </c>
      <c r="EV54" s="351">
        <v>256.84305968538928</v>
      </c>
      <c r="EW54" s="351">
        <v>309.1367831104393</v>
      </c>
      <c r="EX54" s="351">
        <v>319.777796109159</v>
      </c>
      <c r="EY54" s="351">
        <v>330.49</v>
      </c>
      <c r="EZ54" s="351">
        <v>253.35487761209177</v>
      </c>
      <c r="FA54" s="351">
        <v>253.76807520985682</v>
      </c>
      <c r="FB54" s="351">
        <v>267.06648260333878</v>
      </c>
      <c r="FC54" s="351">
        <v>348.10221843649305</v>
      </c>
      <c r="FD54" s="351">
        <v>382.55238235032584</v>
      </c>
      <c r="FE54" s="351">
        <v>318.69029617323031</v>
      </c>
      <c r="FF54" s="351">
        <v>382.50465784214566</v>
      </c>
      <c r="FG54" s="351">
        <v>322.86687529245148</v>
      </c>
      <c r="FH54" s="351">
        <v>248.41001204742946</v>
      </c>
      <c r="FI54" s="351">
        <v>265.21189963524535</v>
      </c>
      <c r="FJ54" s="351">
        <v>237.17556428088102</v>
      </c>
      <c r="FK54" s="351">
        <v>236.30671428829001</v>
      </c>
      <c r="FL54" s="351">
        <v>336.05919287397472</v>
      </c>
      <c r="FM54" s="351">
        <v>89.272762716034492</v>
      </c>
      <c r="FN54" s="351">
        <v>107.442226052404</v>
      </c>
      <c r="FO54" s="351">
        <v>125.47815761471517</v>
      </c>
      <c r="FP54" s="351">
        <v>131.49995235252709</v>
      </c>
      <c r="FQ54" s="350"/>
      <c r="FR54" s="351">
        <v>663.38445773073295</v>
      </c>
      <c r="FS54" s="351">
        <v>700.97923700176329</v>
      </c>
      <c r="FT54" s="351">
        <v>725.48806145842741</v>
      </c>
      <c r="FU54" s="351">
        <v>762.75691433659676</v>
      </c>
      <c r="FV54" s="351">
        <v>943.83885214322891</v>
      </c>
      <c r="FW54" s="351">
        <v>871.68045469844583</v>
      </c>
      <c r="FX54" s="351">
        <v>339.60038027885503</v>
      </c>
      <c r="FY54" s="351">
        <v>875.34897953212135</v>
      </c>
      <c r="FZ54" s="351">
        <v>1109.7220974262864</v>
      </c>
      <c r="GA54" s="351">
        <v>1375.8635636657775</v>
      </c>
      <c r="GB54" s="351">
        <v>1644.465519566596</v>
      </c>
      <c r="GC54" s="351">
        <v>3126.7526742884065</v>
      </c>
      <c r="GD54" s="351">
        <v>3516.0100557717797</v>
      </c>
      <c r="GE54" s="351">
        <v>789.75229160965546</v>
      </c>
      <c r="GF54" s="347"/>
      <c r="GG54" s="347"/>
      <c r="GH54" s="347"/>
      <c r="GI54" s="347"/>
      <c r="GJ54" s="347"/>
      <c r="GK54" s="347"/>
      <c r="GL54" s="347"/>
      <c r="GM54" s="347"/>
      <c r="GN54" s="347"/>
      <c r="GO54" s="347"/>
      <c r="GP54" s="347"/>
      <c r="GQ54" s="347"/>
      <c r="GR54" s="347"/>
      <c r="GS54" s="347"/>
      <c r="GT54" s="347"/>
      <c r="GU54" s="347"/>
      <c r="GV54" s="347"/>
      <c r="GW54" s="347"/>
      <c r="GX54" s="347"/>
    </row>
    <row r="55" spans="1:206" s="3" customFormat="1" ht="13.8" x14ac:dyDescent="0.3">
      <c r="A55" s="17"/>
      <c r="B55" s="21" t="s">
        <v>20</v>
      </c>
      <c r="C55" s="351">
        <v>514.08823616197162</v>
      </c>
      <c r="D55" s="351">
        <v>1407.3782884739903</v>
      </c>
      <c r="E55" s="351">
        <v>-893.2900523120187</v>
      </c>
      <c r="F55" s="348">
        <v>-0.63471922199439812</v>
      </c>
      <c r="G55" s="310"/>
      <c r="H55" s="351">
        <v>543.77974208112175</v>
      </c>
      <c r="I55" s="351">
        <v>863.59854639286857</v>
      </c>
      <c r="J55" s="348">
        <v>1.5881403435290824</v>
      </c>
      <c r="K55" s="22"/>
      <c r="L55" s="351">
        <v>22.130317801768761</v>
      </c>
      <c r="M55" s="351">
        <v>19.473751142215125</v>
      </c>
      <c r="N55" s="351">
        <v>21.601784049798695</v>
      </c>
      <c r="O55" s="351">
        <v>21.996826542380983</v>
      </c>
      <c r="P55" s="351">
        <v>22.778326616448233</v>
      </c>
      <c r="Q55" s="351">
        <v>24.225651954774833</v>
      </c>
      <c r="R55" s="351">
        <v>25.046008468761773</v>
      </c>
      <c r="S55" s="351">
        <v>25.234965453789357</v>
      </c>
      <c r="T55" s="351">
        <v>24.038844357507738</v>
      </c>
      <c r="U55" s="351">
        <v>25.36804676437125</v>
      </c>
      <c r="V55" s="351">
        <v>23.226864630901602</v>
      </c>
      <c r="W55" s="351">
        <v>25.590511537853246</v>
      </c>
      <c r="X55" s="351">
        <v>21.059808909948483</v>
      </c>
      <c r="Y55" s="351">
        <v>19.207827755117613</v>
      </c>
      <c r="Z55" s="351">
        <v>22.626909781286315</v>
      </c>
      <c r="AA55" s="351">
        <v>22.773002604650564</v>
      </c>
      <c r="AB55" s="351">
        <v>24.551467416165874</v>
      </c>
      <c r="AC55" s="351">
        <v>23.136295222378902</v>
      </c>
      <c r="AD55" s="351">
        <v>24.350909151343366</v>
      </c>
      <c r="AE55" s="351">
        <v>25.531463082381716</v>
      </c>
      <c r="AF55" s="351">
        <v>53.578951955987201</v>
      </c>
      <c r="AG55" s="351">
        <v>52.771189242597131</v>
      </c>
      <c r="AH55" s="351">
        <v>49.715858221021278</v>
      </c>
      <c r="AI55" s="351">
        <v>48.828362662472564</v>
      </c>
      <c r="AJ55" s="351">
        <v>55.375104700413729</v>
      </c>
      <c r="AK55" s="351">
        <v>48.830303308213836</v>
      </c>
      <c r="AL55" s="351">
        <v>56.121396983041642</v>
      </c>
      <c r="AM55" s="351">
        <v>51.274980423927502</v>
      </c>
      <c r="AN55" s="351">
        <v>44.892819458367484</v>
      </c>
      <c r="AO55" s="351">
        <v>41.571688115496634</v>
      </c>
      <c r="AP55" s="351">
        <v>43.041491313755984</v>
      </c>
      <c r="AQ55" s="351">
        <v>43.386261518421165</v>
      </c>
      <c r="AR55" s="351">
        <v>43.352105540919567</v>
      </c>
      <c r="AS55" s="351">
        <v>40.79325262224755</v>
      </c>
      <c r="AT55" s="351">
        <v>41.151860748795272</v>
      </c>
      <c r="AU55" s="351">
        <v>41.878650526631858</v>
      </c>
      <c r="AV55" s="351">
        <v>41.661413472264961</v>
      </c>
      <c r="AW55" s="351">
        <v>36.271280268453793</v>
      </c>
      <c r="AX55" s="351">
        <v>39.490243464370032</v>
      </c>
      <c r="AY55" s="351">
        <v>41.430910930882114</v>
      </c>
      <c r="AZ55" s="351">
        <v>46.837904876289286</v>
      </c>
      <c r="BA55" s="351">
        <v>44.376959080609069</v>
      </c>
      <c r="BB55" s="351">
        <v>46.447511343414568</v>
      </c>
      <c r="BC55" s="351">
        <v>50.700568028594596</v>
      </c>
      <c r="BD55" s="351">
        <v>46.864729181841618</v>
      </c>
      <c r="BE55" s="351">
        <v>47.483930912701439</v>
      </c>
      <c r="BF55" s="351">
        <v>45.505754861112663</v>
      </c>
      <c r="BG55" s="351">
        <v>45.770290918139025</v>
      </c>
      <c r="BH55" s="351">
        <v>4.1780776179999997</v>
      </c>
      <c r="BI55" s="351">
        <v>0</v>
      </c>
      <c r="BJ55" s="351">
        <v>0</v>
      </c>
      <c r="BK55" s="351">
        <v>0</v>
      </c>
      <c r="BL55" s="351">
        <v>0</v>
      </c>
      <c r="BM55" s="351">
        <v>0</v>
      </c>
      <c r="BN55" s="351">
        <v>0</v>
      </c>
      <c r="BO55" s="351">
        <v>0</v>
      </c>
      <c r="BP55" s="351">
        <v>0</v>
      </c>
      <c r="BQ55" s="351">
        <v>0</v>
      </c>
      <c r="BR55" s="351">
        <v>0</v>
      </c>
      <c r="BS55" s="351">
        <v>0</v>
      </c>
      <c r="BT55" s="351">
        <v>0</v>
      </c>
      <c r="BU55" s="351">
        <v>0</v>
      </c>
      <c r="BV55" s="351">
        <v>0</v>
      </c>
      <c r="BW55" s="351">
        <v>0</v>
      </c>
      <c r="BX55" s="351">
        <v>0</v>
      </c>
      <c r="BY55" s="351">
        <v>0</v>
      </c>
      <c r="BZ55" s="351">
        <v>0</v>
      </c>
      <c r="CA55" s="351">
        <v>0</v>
      </c>
      <c r="CB55" s="351">
        <v>0</v>
      </c>
      <c r="CC55" s="351">
        <v>0</v>
      </c>
      <c r="CD55" s="351">
        <v>0</v>
      </c>
      <c r="CE55" s="351">
        <v>0</v>
      </c>
      <c r="CF55" s="351">
        <v>0</v>
      </c>
      <c r="CG55" s="351">
        <v>0</v>
      </c>
      <c r="CH55" s="351">
        <v>0</v>
      </c>
      <c r="CI55" s="351">
        <v>0</v>
      </c>
      <c r="CJ55" s="351">
        <v>0</v>
      </c>
      <c r="CK55" s="351">
        <v>0</v>
      </c>
      <c r="CL55" s="351">
        <v>0</v>
      </c>
      <c r="CM55" s="351">
        <v>0</v>
      </c>
      <c r="CN55" s="351">
        <v>0</v>
      </c>
      <c r="CO55" s="351">
        <v>0</v>
      </c>
      <c r="CP55" s="351">
        <v>0</v>
      </c>
      <c r="CQ55" s="351">
        <v>0</v>
      </c>
      <c r="CR55" s="351">
        <v>0</v>
      </c>
      <c r="CS55" s="351">
        <v>0</v>
      </c>
      <c r="CT55" s="351">
        <v>0</v>
      </c>
      <c r="CU55" s="351">
        <v>0</v>
      </c>
      <c r="CV55" s="351">
        <v>0</v>
      </c>
      <c r="CW55" s="351">
        <v>0</v>
      </c>
      <c r="CX55" s="351">
        <v>0</v>
      </c>
      <c r="CY55" s="351">
        <v>0</v>
      </c>
      <c r="CZ55" s="351">
        <v>0</v>
      </c>
      <c r="DA55" s="351">
        <v>0</v>
      </c>
      <c r="DB55" s="351">
        <v>0</v>
      </c>
      <c r="DC55" s="351">
        <v>0</v>
      </c>
      <c r="DD55" s="351">
        <v>0</v>
      </c>
      <c r="DE55" s="351">
        <v>0</v>
      </c>
      <c r="DF55" s="351">
        <v>0</v>
      </c>
      <c r="DG55" s="351">
        <v>0</v>
      </c>
      <c r="DH55" s="351">
        <v>0</v>
      </c>
      <c r="DI55" s="351">
        <v>0</v>
      </c>
      <c r="DJ55" s="351">
        <v>0</v>
      </c>
      <c r="DK55" s="351">
        <v>0</v>
      </c>
      <c r="DL55" s="351">
        <v>0</v>
      </c>
      <c r="DM55" s="351">
        <v>0</v>
      </c>
      <c r="DN55" s="351">
        <v>0</v>
      </c>
      <c r="DO55" s="351">
        <v>0</v>
      </c>
      <c r="DP55" s="351">
        <v>0</v>
      </c>
      <c r="DQ55" s="351">
        <v>0</v>
      </c>
      <c r="DR55" s="351">
        <v>0</v>
      </c>
      <c r="DS55" s="351">
        <v>0</v>
      </c>
      <c r="DT55" s="351">
        <v>0</v>
      </c>
      <c r="DU55" s="351">
        <v>0</v>
      </c>
      <c r="DV55" s="351">
        <v>0</v>
      </c>
      <c r="DW55" s="351">
        <v>0</v>
      </c>
      <c r="DX55" s="351">
        <v>0</v>
      </c>
      <c r="DY55" s="351">
        <v>0</v>
      </c>
      <c r="DZ55" s="351">
        <v>0</v>
      </c>
      <c r="EA55" s="351">
        <v>0</v>
      </c>
      <c r="EB55" s="351" t="s">
        <v>397</v>
      </c>
      <c r="EC55" s="351">
        <v>8.2521868719864848</v>
      </c>
      <c r="ED55" s="351">
        <v>8.2519999890435489</v>
      </c>
      <c r="EE55" s="351">
        <v>8.2519999835551214</v>
      </c>
      <c r="EF55" s="351">
        <v>8.2519999960534989</v>
      </c>
      <c r="EG55" s="351" t="s">
        <v>397</v>
      </c>
      <c r="EH55" s="351">
        <v>8.2519999999958866</v>
      </c>
      <c r="EI55" s="351">
        <v>8.2519999962929695</v>
      </c>
      <c r="EJ55" s="351">
        <v>8.2520000015875272</v>
      </c>
      <c r="EK55" s="351">
        <v>8.2520000051402445</v>
      </c>
      <c r="EL55" s="351">
        <v>8.2520000016685202</v>
      </c>
      <c r="EM55" s="351">
        <v>0</v>
      </c>
      <c r="EN55" s="351">
        <v>87.287444247999971</v>
      </c>
      <c r="EO55" s="351">
        <v>106.28118145202338</v>
      </c>
      <c r="EP55" s="351">
        <v>89.200187414067273</v>
      </c>
      <c r="EQ55" s="351">
        <v>90.246958548166305</v>
      </c>
      <c r="ER55" s="351">
        <v>170.76397041886483</v>
      </c>
      <c r="ES55" s="351">
        <v>179.5331482622812</v>
      </c>
      <c r="ET55" s="351">
        <v>194.70040634301031</v>
      </c>
      <c r="EU55" s="351">
        <v>317.86921537772218</v>
      </c>
      <c r="EV55" s="351">
        <v>305.70255584851043</v>
      </c>
      <c r="EW55" s="351">
        <v>318.99448829485488</v>
      </c>
      <c r="EX55" s="351">
        <v>291.67972430587139</v>
      </c>
      <c r="EY55" s="351">
        <v>295.51</v>
      </c>
      <c r="EZ55" s="351">
        <v>227.49779303018261</v>
      </c>
      <c r="FA55" s="351">
        <v>220.39539499477829</v>
      </c>
      <c r="FB55" s="351">
        <v>287.43740038705437</v>
      </c>
      <c r="FC55" s="351">
        <v>321.25257554312384</v>
      </c>
      <c r="FD55" s="351">
        <v>350.79512451885125</v>
      </c>
      <c r="FE55" s="351">
        <v>337.77961928102644</v>
      </c>
      <c r="FF55" s="351">
        <v>344.46026747808327</v>
      </c>
      <c r="FG55" s="351">
        <v>298.86107644862903</v>
      </c>
      <c r="FH55" s="351">
        <v>208.15157981091397</v>
      </c>
      <c r="FI55" s="351">
        <v>225.3272749271666</v>
      </c>
      <c r="FJ55" s="351">
        <v>197.29093957280227</v>
      </c>
      <c r="FK55" s="351">
        <v>200.46066161412713</v>
      </c>
      <c r="FL55" s="351">
        <v>186.16556264060219</v>
      </c>
      <c r="FM55" s="351">
        <v>61.994561763143395</v>
      </c>
      <c r="FN55" s="351">
        <v>75.470281114771069</v>
      </c>
      <c r="FO55" s="351">
        <v>93.667709277716511</v>
      </c>
      <c r="FP55" s="351">
        <v>96.790121365738401</v>
      </c>
      <c r="FQ55" s="350"/>
      <c r="FR55" s="351">
        <v>280.71189932057166</v>
      </c>
      <c r="FS55" s="351">
        <v>388.13204600535096</v>
      </c>
      <c r="FT55" s="351">
        <v>551.6699152602323</v>
      </c>
      <c r="FU55" s="351">
        <v>532.84149733867321</v>
      </c>
      <c r="FV55" s="351">
        <v>4.1780776179999997</v>
      </c>
      <c r="FW55" s="351">
        <v>0</v>
      </c>
      <c r="FX55" s="351">
        <v>0</v>
      </c>
      <c r="FY55" s="351">
        <v>0</v>
      </c>
      <c r="FZ55" s="351">
        <v>0</v>
      </c>
      <c r="GA55" s="351">
        <v>0</v>
      </c>
      <c r="GB55" s="351">
        <v>74.268186845323797</v>
      </c>
      <c r="GC55" s="351">
        <v>2447.769280513372</v>
      </c>
      <c r="GD55" s="351">
        <v>3219.7097076067389</v>
      </c>
      <c r="GE55" s="351">
        <v>514.08823616197162</v>
      </c>
      <c r="GF55" s="347"/>
      <c r="GG55" s="347"/>
      <c r="GH55" s="347"/>
      <c r="GI55" s="347"/>
      <c r="GJ55" s="347"/>
      <c r="GK55" s="347"/>
      <c r="GL55" s="347"/>
      <c r="GM55" s="347"/>
      <c r="GN55" s="347"/>
      <c r="GO55" s="347"/>
      <c r="GP55" s="347"/>
      <c r="GQ55" s="347"/>
      <c r="GR55" s="347"/>
      <c r="GS55" s="347"/>
      <c r="GT55" s="347"/>
      <c r="GU55" s="347"/>
      <c r="GV55" s="347"/>
      <c r="GW55" s="347"/>
      <c r="GX55" s="347"/>
    </row>
    <row r="56" spans="1:206" s="3" customFormat="1" ht="13.8" x14ac:dyDescent="0.3">
      <c r="A56" s="17"/>
      <c r="B56" s="21" t="s">
        <v>61</v>
      </c>
      <c r="C56" s="351">
        <v>0</v>
      </c>
      <c r="D56" s="351">
        <v>0</v>
      </c>
      <c r="E56" s="351">
        <v>0</v>
      </c>
      <c r="F56" s="348">
        <v>0</v>
      </c>
      <c r="G56" s="310"/>
      <c r="H56" s="351">
        <v>195.46063882519491</v>
      </c>
      <c r="I56" s="351">
        <v>-195.46063882519491</v>
      </c>
      <c r="J56" s="348">
        <v>-1</v>
      </c>
      <c r="K56" s="22"/>
      <c r="L56" s="351">
        <v>34.720764295409232</v>
      </c>
      <c r="M56" s="351">
        <v>21.2063407231932</v>
      </c>
      <c r="N56" s="351">
        <v>15.529656167197571</v>
      </c>
      <c r="O56" s="351">
        <v>40.046264758927059</v>
      </c>
      <c r="P56" s="351">
        <v>65.501955715518164</v>
      </c>
      <c r="Q56" s="351">
        <v>44.15499414025259</v>
      </c>
      <c r="R56" s="351">
        <v>68.549815912547714</v>
      </c>
      <c r="S56" s="351">
        <v>30.868426643840099</v>
      </c>
      <c r="T56" s="351">
        <v>44.210726623227565</v>
      </c>
      <c r="U56" s="351">
        <v>53.83829112710643</v>
      </c>
      <c r="V56" s="351">
        <v>33.359029233789769</v>
      </c>
      <c r="W56" s="351">
        <v>75.800844315613929</v>
      </c>
      <c r="X56" s="351">
        <v>37.6901312348893</v>
      </c>
      <c r="Y56" s="351">
        <v>0</v>
      </c>
      <c r="Z56" s="351">
        <v>21.12803289329943</v>
      </c>
      <c r="AA56" s="351">
        <v>45.459377469376932</v>
      </c>
      <c r="AB56" s="351">
        <v>42.809218571819933</v>
      </c>
      <c r="AC56" s="351">
        <v>84.093017617857868</v>
      </c>
      <c r="AD56" s="351">
        <v>101.1307688178477</v>
      </c>
      <c r="AE56" s="351">
        <v>87.951927334498578</v>
      </c>
      <c r="AF56" s="351">
        <v>20.819854653332055</v>
      </c>
      <c r="AG56" s="351">
        <v>0</v>
      </c>
      <c r="AH56" s="351">
        <v>2.3461313367445502</v>
      </c>
      <c r="AI56" s="351">
        <v>0</v>
      </c>
      <c r="AJ56" s="351">
        <v>0</v>
      </c>
      <c r="AK56" s="351">
        <v>0</v>
      </c>
      <c r="AL56" s="351">
        <v>34.442997316857905</v>
      </c>
      <c r="AM56" s="351">
        <v>0</v>
      </c>
      <c r="AN56" s="351">
        <v>45.3376404578676</v>
      </c>
      <c r="AO56" s="351">
        <v>82.746904017729278</v>
      </c>
      <c r="AP56" s="351">
        <v>98.440168360874921</v>
      </c>
      <c r="AQ56" s="351">
        <v>106.60934934514344</v>
      </c>
      <c r="AR56" s="351">
        <v>70.779241598309042</v>
      </c>
      <c r="AS56" s="351">
        <v>106.39835131413946</v>
      </c>
      <c r="AT56" s="351">
        <v>65.821432234992173</v>
      </c>
      <c r="AU56" s="351">
        <v>50.359455857550387</v>
      </c>
      <c r="AV56" s="351">
        <v>44.138545422019391</v>
      </c>
      <c r="AW56" s="351">
        <v>1.3828285120868982</v>
      </c>
      <c r="AX56" s="351">
        <v>0</v>
      </c>
      <c r="AY56" s="351">
        <v>5.1538916401077808</v>
      </c>
      <c r="AZ56" s="351">
        <v>59.476812497292372</v>
      </c>
      <c r="BA56" s="351">
        <v>97.699217193282152</v>
      </c>
      <c r="BB56" s="351">
        <v>54.584564567878424</v>
      </c>
      <c r="BC56" s="351">
        <v>13.145074983832359</v>
      </c>
      <c r="BD56" s="351">
        <v>10.158520573022514</v>
      </c>
      <c r="BE56" s="351">
        <v>17.969494934842647</v>
      </c>
      <c r="BF56" s="351">
        <v>8.8654097612920708</v>
      </c>
      <c r="BG56" s="351">
        <v>15.469190003203362</v>
      </c>
      <c r="BH56" s="351">
        <v>0</v>
      </c>
      <c r="BI56" s="351">
        <v>0</v>
      </c>
      <c r="BJ56" s="351">
        <v>0</v>
      </c>
      <c r="BK56" s="351">
        <v>0</v>
      </c>
      <c r="BL56" s="351">
        <v>0</v>
      </c>
      <c r="BM56" s="351">
        <v>0</v>
      </c>
      <c r="BN56" s="351">
        <v>0</v>
      </c>
      <c r="BO56" s="351">
        <v>0</v>
      </c>
      <c r="BP56" s="351">
        <v>0</v>
      </c>
      <c r="BQ56" s="351">
        <v>0</v>
      </c>
      <c r="BR56" s="351">
        <v>0</v>
      </c>
      <c r="BS56" s="351">
        <v>0</v>
      </c>
      <c r="BT56" s="351">
        <v>0</v>
      </c>
      <c r="BU56" s="351">
        <v>0</v>
      </c>
      <c r="BV56" s="351">
        <v>0</v>
      </c>
      <c r="BW56" s="351">
        <v>0</v>
      </c>
      <c r="BX56" s="351">
        <v>0</v>
      </c>
      <c r="BY56" s="351">
        <v>0</v>
      </c>
      <c r="BZ56" s="351">
        <v>0</v>
      </c>
      <c r="CA56" s="351">
        <v>0</v>
      </c>
      <c r="CB56" s="351">
        <v>0</v>
      </c>
      <c r="CC56" s="351">
        <v>0</v>
      </c>
      <c r="CD56" s="351">
        <v>0</v>
      </c>
      <c r="CE56" s="351">
        <v>0</v>
      </c>
      <c r="CF56" s="351">
        <v>49.888070906000003</v>
      </c>
      <c r="CG56" s="351">
        <v>116.4074355930001</v>
      </c>
      <c r="CH56" s="351">
        <v>20.297712057000002</v>
      </c>
      <c r="CI56" s="351">
        <v>27.542987824999997</v>
      </c>
      <c r="CJ56" s="351">
        <v>80.30932277200003</v>
      </c>
      <c r="CK56" s="351">
        <v>6.9923970725694398</v>
      </c>
      <c r="CL56" s="351">
        <v>6.7326754108096099</v>
      </c>
      <c r="CM56" s="351">
        <v>7.5393479182766381</v>
      </c>
      <c r="CN56" s="351">
        <v>7.2685835669217704</v>
      </c>
      <c r="CO56" s="351">
        <v>8.7060959467952106</v>
      </c>
      <c r="CP56" s="351">
        <v>3.2906358351104901</v>
      </c>
      <c r="CQ56" s="351">
        <v>1.9827561294828355</v>
      </c>
      <c r="CR56" s="351">
        <v>1.15156695562872</v>
      </c>
      <c r="CS56" s="351">
        <v>2.9883390975999502</v>
      </c>
      <c r="CT56" s="351">
        <v>6.2080810066230097</v>
      </c>
      <c r="CU56" s="351">
        <v>6.4316975420654598</v>
      </c>
      <c r="CV56" s="351">
        <v>4.2575450928666099</v>
      </c>
      <c r="CW56" s="351">
        <v>4.1119144925539199</v>
      </c>
      <c r="CX56" s="351">
        <v>5.2390696852711889</v>
      </c>
      <c r="CY56" s="351">
        <v>46.388235254067986</v>
      </c>
      <c r="CZ56" s="351">
        <v>0</v>
      </c>
      <c r="DA56" s="351">
        <v>0</v>
      </c>
      <c r="DB56" s="351">
        <v>11.1035603325727</v>
      </c>
      <c r="DC56" s="351">
        <v>25.441809882515429</v>
      </c>
      <c r="DD56" s="351">
        <v>52.24</v>
      </c>
      <c r="DE56" s="351">
        <v>61.700493889329415</v>
      </c>
      <c r="DF56" s="351">
        <v>17.586214910976857</v>
      </c>
      <c r="DG56" s="351">
        <v>1.0251840698055028</v>
      </c>
      <c r="DH56" s="351">
        <v>0.52451698299717908</v>
      </c>
      <c r="DI56" s="351">
        <v>1.4437093041944802</v>
      </c>
      <c r="DJ56" s="351">
        <v>2.8246404924953601</v>
      </c>
      <c r="DK56" s="351">
        <v>2.0148355258885302</v>
      </c>
      <c r="DL56" s="351">
        <v>1.37322295164454</v>
      </c>
      <c r="DM56" s="351">
        <v>1.2274011034653485</v>
      </c>
      <c r="DN56" s="351">
        <v>1.863993371848315</v>
      </c>
      <c r="DO56" s="351">
        <v>0</v>
      </c>
      <c r="DP56" s="351">
        <v>0.10414535654506088</v>
      </c>
      <c r="DQ56" s="351">
        <v>0</v>
      </c>
      <c r="DR56" s="351">
        <v>1.74795127749982</v>
      </c>
      <c r="DS56" s="351">
        <v>0.30741414484617102</v>
      </c>
      <c r="DT56" s="351">
        <v>1.46132532520282</v>
      </c>
      <c r="DU56" s="351">
        <v>3.6119755240255298</v>
      </c>
      <c r="DV56" s="351">
        <v>4.8079599751446249</v>
      </c>
      <c r="DW56" s="351">
        <v>4.2062620945716498</v>
      </c>
      <c r="DX56" s="351">
        <v>5.8178548907985688</v>
      </c>
      <c r="DY56" s="351">
        <v>3.0277569509661499</v>
      </c>
      <c r="DZ56" s="351">
        <v>3.1894123735701441</v>
      </c>
      <c r="EA56" s="351">
        <v>3.5704873678623139</v>
      </c>
      <c r="EB56" s="351">
        <v>1.3894394290149212</v>
      </c>
      <c r="EC56" s="351">
        <v>3.6628288818534909</v>
      </c>
      <c r="ED56" s="351">
        <v>7.5935588980564477</v>
      </c>
      <c r="EE56" s="351">
        <v>4.541091206616402</v>
      </c>
      <c r="EF56" s="351">
        <v>3.5009219302797319</v>
      </c>
      <c r="EG56" s="351">
        <v>4.9029834537396431</v>
      </c>
      <c r="EH56" s="351">
        <v>18.768983166000012</v>
      </c>
      <c r="EI56" s="351">
        <v>4.8778048016130304</v>
      </c>
      <c r="EJ56" s="351">
        <v>6.3807623723527191</v>
      </c>
      <c r="EK56" s="351">
        <v>4.9618887855049376</v>
      </c>
      <c r="EL56" s="351">
        <v>1.8176563557031751</v>
      </c>
      <c r="EM56" s="351">
        <v>0.27157642500000001</v>
      </c>
      <c r="EN56" s="351">
        <v>195.3</v>
      </c>
      <c r="EO56" s="351">
        <v>0</v>
      </c>
      <c r="EP56" s="351">
        <v>0.16063882519489528</v>
      </c>
      <c r="EQ56" s="351">
        <v>0</v>
      </c>
      <c r="ER56" s="351">
        <v>0</v>
      </c>
      <c r="ES56" s="351">
        <v>0</v>
      </c>
      <c r="ET56" s="351">
        <v>0</v>
      </c>
      <c r="EU56" s="351">
        <v>0</v>
      </c>
      <c r="EV56" s="351">
        <v>0</v>
      </c>
      <c r="EW56" s="351">
        <v>0</v>
      </c>
      <c r="EX56" s="351">
        <v>0</v>
      </c>
      <c r="EY56" s="351">
        <v>0</v>
      </c>
      <c r="EZ56" s="351">
        <v>0</v>
      </c>
      <c r="FA56" s="351">
        <v>0</v>
      </c>
      <c r="FB56" s="351">
        <v>0</v>
      </c>
      <c r="FC56" s="351">
        <v>0</v>
      </c>
      <c r="FD56" s="351">
        <v>0</v>
      </c>
      <c r="FE56" s="351">
        <v>0</v>
      </c>
      <c r="FF56" s="351">
        <v>0</v>
      </c>
      <c r="FG56" s="351">
        <v>0</v>
      </c>
      <c r="FH56" s="351">
        <v>0</v>
      </c>
      <c r="FI56" s="351">
        <v>0</v>
      </c>
      <c r="FJ56" s="351">
        <v>0</v>
      </c>
      <c r="FK56" s="351">
        <v>0</v>
      </c>
      <c r="FL56" s="351">
        <v>0</v>
      </c>
      <c r="FM56" s="351">
        <v>0</v>
      </c>
      <c r="FN56" s="351">
        <v>0</v>
      </c>
      <c r="FO56" s="351">
        <v>0</v>
      </c>
      <c r="FP56" s="351">
        <v>0</v>
      </c>
      <c r="FQ56" s="350"/>
      <c r="FR56" s="351">
        <v>527.78710965662344</v>
      </c>
      <c r="FS56" s="351">
        <v>443.42845992966642</v>
      </c>
      <c r="FT56" s="351">
        <v>660.93554050346415</v>
      </c>
      <c r="FU56" s="351">
        <v>328.04355008886006</v>
      </c>
      <c r="FV56" s="351">
        <v>0</v>
      </c>
      <c r="FW56" s="351">
        <v>0</v>
      </c>
      <c r="FX56" s="351">
        <v>336.95802103296614</v>
      </c>
      <c r="FY56" s="351">
        <v>113.32181934176498</v>
      </c>
      <c r="FZ56" s="351">
        <v>143.82421260264553</v>
      </c>
      <c r="GA56" s="351">
        <v>31.85254528103285</v>
      </c>
      <c r="GB56" s="351">
        <v>62.669495705734519</v>
      </c>
      <c r="GC56" s="351">
        <v>195.46063882519491</v>
      </c>
      <c r="GD56" s="351">
        <v>0</v>
      </c>
      <c r="GE56" s="351">
        <v>0</v>
      </c>
      <c r="GF56" s="347"/>
      <c r="GG56" s="347"/>
      <c r="GH56" s="347"/>
      <c r="GI56" s="347"/>
      <c r="GJ56" s="347"/>
      <c r="GK56" s="347"/>
      <c r="GL56" s="347"/>
      <c r="GM56" s="347"/>
      <c r="GN56" s="347"/>
      <c r="GO56" s="347"/>
      <c r="GP56" s="347"/>
      <c r="GQ56" s="347"/>
      <c r="GR56" s="347"/>
      <c r="GS56" s="347"/>
      <c r="GT56" s="347"/>
      <c r="GU56" s="347"/>
      <c r="GV56" s="347"/>
      <c r="GW56" s="347"/>
      <c r="GX56" s="347"/>
    </row>
    <row r="57" spans="1:206" s="3" customFormat="1" ht="13.8" x14ac:dyDescent="0.3">
      <c r="A57" s="17"/>
      <c r="B57" s="21"/>
      <c r="C57" s="310"/>
      <c r="D57" s="310"/>
      <c r="E57" s="310"/>
      <c r="F57" s="348"/>
      <c r="G57" s="310"/>
      <c r="H57" s="310"/>
      <c r="I57" s="310"/>
      <c r="J57" s="34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16"/>
      <c r="CR57" s="316"/>
      <c r="CS57" s="316"/>
      <c r="CT57" s="351"/>
      <c r="CU57" s="351"/>
      <c r="CV57" s="351"/>
      <c r="CW57" s="351"/>
      <c r="CX57" s="351"/>
      <c r="CY57" s="351"/>
      <c r="CZ57" s="351"/>
      <c r="DA57" s="351"/>
      <c r="DB57" s="351"/>
      <c r="DC57" s="351"/>
      <c r="DD57" s="351"/>
      <c r="DE57" s="351"/>
      <c r="DF57" s="351"/>
      <c r="DG57" s="351"/>
      <c r="DH57" s="351"/>
      <c r="DI57" s="351"/>
      <c r="DJ57" s="351"/>
      <c r="DK57" s="351"/>
      <c r="DL57" s="351"/>
      <c r="DM57" s="351"/>
      <c r="DN57" s="351"/>
      <c r="DO57" s="351"/>
      <c r="DP57" s="351"/>
      <c r="DQ57" s="351"/>
      <c r="DR57" s="351"/>
      <c r="DS57" s="351"/>
      <c r="DT57" s="351"/>
      <c r="DU57" s="351"/>
      <c r="DV57" s="351"/>
      <c r="DW57" s="351"/>
      <c r="DX57" s="351"/>
      <c r="DY57" s="351"/>
      <c r="DZ57" s="351"/>
      <c r="EA57" s="351"/>
      <c r="EB57" s="351"/>
      <c r="EC57" s="351"/>
      <c r="ED57" s="351"/>
      <c r="EE57" s="351"/>
      <c r="EF57" s="351"/>
      <c r="EG57" s="351"/>
      <c r="EH57" s="351"/>
      <c r="EI57" s="351"/>
      <c r="EJ57" s="351"/>
      <c r="EK57" s="351"/>
      <c r="EL57" s="351"/>
      <c r="EM57" s="351"/>
      <c r="EN57" s="351"/>
      <c r="EO57" s="351"/>
      <c r="EP57" s="351"/>
      <c r="EQ57" s="351"/>
      <c r="ER57" s="351"/>
      <c r="ES57" s="351"/>
      <c r="ET57" s="351"/>
      <c r="EU57" s="351"/>
      <c r="EV57" s="351"/>
      <c r="EW57" s="351"/>
      <c r="EX57" s="351"/>
      <c r="EY57" s="351"/>
      <c r="EZ57" s="351"/>
      <c r="FA57" s="351"/>
      <c r="FB57" s="351"/>
      <c r="FC57" s="351"/>
      <c r="FD57" s="351"/>
      <c r="FE57" s="351"/>
      <c r="FF57" s="351"/>
      <c r="FG57" s="351"/>
      <c r="FH57" s="351"/>
      <c r="FI57" s="351"/>
      <c r="FJ57" s="351"/>
      <c r="FK57" s="351"/>
      <c r="FL57" s="351"/>
      <c r="FM57" s="351"/>
      <c r="FN57" s="351"/>
      <c r="FO57" s="351"/>
      <c r="FP57" s="351"/>
      <c r="FQ57" s="350"/>
      <c r="FR57" s="22"/>
      <c r="FS57" s="351"/>
      <c r="FT57" s="351"/>
      <c r="FU57" s="351"/>
      <c r="FV57" s="351"/>
      <c r="FW57" s="351"/>
      <c r="FX57" s="351"/>
      <c r="FY57" s="351"/>
      <c r="FZ57" s="351"/>
      <c r="GA57" s="351"/>
      <c r="GB57" s="351"/>
      <c r="GC57" s="351"/>
      <c r="GD57" s="351"/>
      <c r="GE57" s="351"/>
      <c r="GF57" s="347"/>
      <c r="GG57" s="347"/>
      <c r="GH57" s="347"/>
      <c r="GI57" s="347"/>
      <c r="GJ57" s="347"/>
      <c r="GK57" s="347"/>
      <c r="GL57" s="347"/>
      <c r="GM57" s="347"/>
      <c r="GN57" s="347"/>
      <c r="GO57" s="347"/>
      <c r="GP57" s="347"/>
      <c r="GQ57" s="347"/>
      <c r="GR57" s="347"/>
      <c r="GS57" s="347"/>
      <c r="GT57" s="347"/>
      <c r="GU57" s="347"/>
      <c r="GV57" s="347"/>
      <c r="GW57" s="347"/>
      <c r="GX57" s="347"/>
    </row>
    <row r="58" spans="1:206" s="3" customFormat="1" ht="13.8" x14ac:dyDescent="0.3">
      <c r="A58" s="17"/>
      <c r="B58" s="27" t="s">
        <v>65</v>
      </c>
      <c r="C58" s="311">
        <v>13.241672957746923</v>
      </c>
      <c r="D58" s="353">
        <v>9.939898826003871</v>
      </c>
      <c r="E58" s="353">
        <v>3.301774131743052</v>
      </c>
      <c r="F58" s="352">
        <v>0.3321738168104133</v>
      </c>
      <c r="G58" s="307"/>
      <c r="H58" s="311">
        <v>9.2747166869984223</v>
      </c>
      <c r="I58" s="353">
        <v>0.66518213900544865</v>
      </c>
      <c r="J58" s="352">
        <v>7.1719941584622318E-2</v>
      </c>
      <c r="K58" s="25"/>
      <c r="L58" s="37">
        <v>7.5365972281077358</v>
      </c>
      <c r="M58" s="353">
        <v>8.4209652966476707</v>
      </c>
      <c r="N58" s="353">
        <v>8.6969764121431457</v>
      </c>
      <c r="O58" s="353">
        <v>8.5506967920098429</v>
      </c>
      <c r="P58" s="353">
        <v>9.1289257216075441</v>
      </c>
      <c r="Q58" s="353">
        <v>10.411651744425432</v>
      </c>
      <c r="R58" s="353">
        <v>11.767210037765608</v>
      </c>
      <c r="S58" s="353">
        <v>11.5402377795338</v>
      </c>
      <c r="T58" s="353">
        <v>12.734685005217031</v>
      </c>
      <c r="U58" s="353">
        <v>12.738089708052261</v>
      </c>
      <c r="V58" s="353">
        <v>12.701789148283238</v>
      </c>
      <c r="W58" s="353">
        <v>13.20982627456247</v>
      </c>
      <c r="X58" s="353">
        <v>12.371311628736752</v>
      </c>
      <c r="Y58" s="353">
        <v>12.710813485400163</v>
      </c>
      <c r="Z58" s="353">
        <v>12.37764168070448</v>
      </c>
      <c r="AA58" s="353">
        <v>12.281254423410076</v>
      </c>
      <c r="AB58" s="353">
        <v>12.500350654292294</v>
      </c>
      <c r="AC58" s="353">
        <v>12.260494922996426</v>
      </c>
      <c r="AD58" s="353">
        <v>11.640801192650009</v>
      </c>
      <c r="AE58" s="353">
        <v>12.097710573940558</v>
      </c>
      <c r="AF58" s="353">
        <v>10.950449680080226</v>
      </c>
      <c r="AG58" s="353">
        <v>10.546802881578365</v>
      </c>
      <c r="AH58" s="353">
        <v>11.389688091757154</v>
      </c>
      <c r="AI58" s="353">
        <v>11.836555678345844</v>
      </c>
      <c r="AJ58" s="353">
        <v>12.076182473694681</v>
      </c>
      <c r="AK58" s="353">
        <v>12.569675173061981</v>
      </c>
      <c r="AL58" s="353">
        <v>13.498876611488864</v>
      </c>
      <c r="AM58" s="353">
        <v>13.419277821123247</v>
      </c>
      <c r="AN58" s="353">
        <v>13.59922110477571</v>
      </c>
      <c r="AO58" s="353">
        <v>16.913018149786943</v>
      </c>
      <c r="AP58" s="353">
        <v>17.303788143199679</v>
      </c>
      <c r="AQ58" s="353">
        <v>17.146455771085872</v>
      </c>
      <c r="AR58" s="353">
        <v>17.060315690182403</v>
      </c>
      <c r="AS58" s="353">
        <v>17.383968981272009</v>
      </c>
      <c r="AT58" s="353">
        <v>16.48769749189179</v>
      </c>
      <c r="AU58" s="353">
        <v>15.511934336959571</v>
      </c>
      <c r="AV58" s="353">
        <v>16.308956984625187</v>
      </c>
      <c r="AW58" s="353">
        <v>16.432311178746914</v>
      </c>
      <c r="AX58" s="353">
        <v>14.807568297820461</v>
      </c>
      <c r="AY58" s="353">
        <v>15.790987387227018</v>
      </c>
      <c r="AZ58" s="353">
        <v>16.75034133931327</v>
      </c>
      <c r="BA58" s="353">
        <v>18.712735260206696</v>
      </c>
      <c r="BB58" s="353">
        <v>14.88276193541345</v>
      </c>
      <c r="BC58" s="353">
        <v>12.608409158497425</v>
      </c>
      <c r="BD58" s="353">
        <v>13.873895590191434</v>
      </c>
      <c r="BE58" s="353">
        <v>13.562664477950195</v>
      </c>
      <c r="BF58" s="353">
        <v>12.790418519014201</v>
      </c>
      <c r="BG58" s="353">
        <v>13.11046265973258</v>
      </c>
      <c r="BH58" s="353">
        <v>15.284550209535336</v>
      </c>
      <c r="BI58" s="353">
        <v>16.063628155769411</v>
      </c>
      <c r="BJ58" s="353">
        <v>16.297802145028484</v>
      </c>
      <c r="BK58" s="353">
        <v>15.951884100486788</v>
      </c>
      <c r="BL58" s="353">
        <v>15.321402639423823</v>
      </c>
      <c r="BM58" s="353">
        <v>15.457076633236408</v>
      </c>
      <c r="BN58" s="353">
        <v>15.272260081825614</v>
      </c>
      <c r="BO58" s="353">
        <v>15.456548129112754</v>
      </c>
      <c r="BP58" s="353">
        <v>15.741409782476973</v>
      </c>
      <c r="BQ58" s="353">
        <v>15.875206577361025</v>
      </c>
      <c r="BR58" s="353">
        <v>15.646759352305912</v>
      </c>
      <c r="BS58" s="353">
        <v>15.409957500819562</v>
      </c>
      <c r="BT58" s="353">
        <v>15.791455606719436</v>
      </c>
      <c r="BU58" s="353">
        <v>15.373087005241398</v>
      </c>
      <c r="BV58" s="353">
        <v>15.603364015096888</v>
      </c>
      <c r="BW58" s="353">
        <v>15.394955390123123</v>
      </c>
      <c r="BX58" s="353">
        <v>15.558394777103318</v>
      </c>
      <c r="BY58" s="353">
        <v>15.683502864741392</v>
      </c>
      <c r="BZ58" s="353">
        <v>15.82541407911329</v>
      </c>
      <c r="CA58" s="353">
        <v>15.285410610340755</v>
      </c>
      <c r="CB58" s="353">
        <v>15.065271295265395</v>
      </c>
      <c r="CC58" s="353">
        <v>14.78892053082544</v>
      </c>
      <c r="CD58" s="353">
        <v>13.259123838468023</v>
      </c>
      <c r="CE58" s="353">
        <v>12.111912849751819</v>
      </c>
      <c r="CF58" s="353">
        <v>14.428363350217097</v>
      </c>
      <c r="CG58" s="353">
        <v>14.904191959118554</v>
      </c>
      <c r="CH58" s="353">
        <v>3.3186557932840524</v>
      </c>
      <c r="CI58" s="353">
        <v>11.411305813703708</v>
      </c>
      <c r="CJ58" s="353">
        <v>10.396113853021857</v>
      </c>
      <c r="CK58" s="353">
        <v>15.731097704758145</v>
      </c>
      <c r="CL58" s="353">
        <v>15.177179079874678</v>
      </c>
      <c r="CM58" s="353">
        <v>13.159622578227903</v>
      </c>
      <c r="CN58" s="353">
        <v>13.146455735448873</v>
      </c>
      <c r="CO58" s="353">
        <v>13.53646699872167</v>
      </c>
      <c r="CP58" s="353">
        <v>15.836683869619833</v>
      </c>
      <c r="CQ58" s="353">
        <v>17.129454023671283</v>
      </c>
      <c r="CR58" s="353">
        <v>20.505667443673559</v>
      </c>
      <c r="CS58" s="353">
        <v>12.379622280566592</v>
      </c>
      <c r="CT58" s="353">
        <v>9.3961039314491881</v>
      </c>
      <c r="CU58" s="353">
        <v>10.167657951891389</v>
      </c>
      <c r="CV58" s="353">
        <v>11.912949484449776</v>
      </c>
      <c r="CW58" s="353">
        <v>12.950075388321588</v>
      </c>
      <c r="CX58" s="353">
        <v>11.268957200514274</v>
      </c>
      <c r="CY58" s="353">
        <v>10.85522804396347</v>
      </c>
      <c r="CZ58" s="353">
        <v>9.9357888513172128</v>
      </c>
      <c r="DA58" s="353">
        <v>11.049252764190506</v>
      </c>
      <c r="DB58" s="353">
        <v>21.956623822432963</v>
      </c>
      <c r="DC58" s="353">
        <v>12.384263046755423</v>
      </c>
      <c r="DD58" s="353">
        <v>12.814136125654448</v>
      </c>
      <c r="DE58" s="353">
        <v>12.862309581561417</v>
      </c>
      <c r="DF58" s="353">
        <v>11.676145421977665</v>
      </c>
      <c r="DG58" s="353">
        <v>12.10494925342085</v>
      </c>
      <c r="DH58" s="353">
        <v>12.141449095724669</v>
      </c>
      <c r="DI58" s="353">
        <v>11.714708031716574</v>
      </c>
      <c r="DJ58" s="353">
        <v>11.521200659610782</v>
      </c>
      <c r="DK58" s="353">
        <v>11.903917961328418</v>
      </c>
      <c r="DL58" s="353">
        <v>12.238599748093758</v>
      </c>
      <c r="DM58" s="353">
        <v>12.350869230369501</v>
      </c>
      <c r="DN58" s="353">
        <v>12.281572866293347</v>
      </c>
      <c r="DO58" s="353">
        <v>12.414588670957393</v>
      </c>
      <c r="DP58" s="353">
        <v>12.511174577803319</v>
      </c>
      <c r="DQ58" s="353">
        <v>12.783497208124567</v>
      </c>
      <c r="DR58" s="353">
        <v>12.382010698529376</v>
      </c>
      <c r="DS58" s="353">
        <v>12.379298399368102</v>
      </c>
      <c r="DT58" s="353">
        <v>12.997929188179672</v>
      </c>
      <c r="DU58" s="353">
        <v>12.922689386769642</v>
      </c>
      <c r="DV58" s="353">
        <v>12.929775308558639</v>
      </c>
      <c r="DW58" s="353">
        <v>13.059018069053826</v>
      </c>
      <c r="DX58" s="353">
        <v>13.222305181072628</v>
      </c>
      <c r="DY58" s="353">
        <v>13.668315942049311</v>
      </c>
      <c r="DZ58" s="353">
        <v>13.098919991874277</v>
      </c>
      <c r="EA58" s="353">
        <v>12.838403262213518</v>
      </c>
      <c r="EB58" s="353">
        <v>13.339967591403251</v>
      </c>
      <c r="EC58" s="353">
        <v>12.535308023880425</v>
      </c>
      <c r="ED58" s="353">
        <v>12.275194497504803</v>
      </c>
      <c r="EE58" s="353">
        <v>13.212536588528334</v>
      </c>
      <c r="EF58" s="353">
        <v>13.725236067824644</v>
      </c>
      <c r="EG58" s="353">
        <v>12.18211220170336</v>
      </c>
      <c r="EH58" s="353">
        <v>12.705981009187273</v>
      </c>
      <c r="EI58" s="353">
        <v>11.893658396997258</v>
      </c>
      <c r="EJ58" s="353">
        <v>12.506530736625274</v>
      </c>
      <c r="EK58" s="353">
        <v>13.011886170521484</v>
      </c>
      <c r="EL58" s="353">
        <v>13.672133967089092</v>
      </c>
      <c r="EM58" s="353">
        <v>14.670776862358029</v>
      </c>
      <c r="EN58" s="353">
        <v>8.9561427909670428</v>
      </c>
      <c r="EO58" s="353">
        <v>9.8098844538309233</v>
      </c>
      <c r="EP58" s="353">
        <v>9.3795454749693121</v>
      </c>
      <c r="EQ58" s="353">
        <v>9.3476310094522397</v>
      </c>
      <c r="ER58" s="353">
        <v>8.9571139380339027</v>
      </c>
      <c r="ES58" s="353">
        <v>9.1218477056720459</v>
      </c>
      <c r="ET58" s="353">
        <v>9.0407765662509583</v>
      </c>
      <c r="EU58" s="353">
        <v>8.9750672438593497</v>
      </c>
      <c r="EV58" s="353">
        <v>8.940446019654269</v>
      </c>
      <c r="EW58" s="353">
        <v>9.1295042897269933</v>
      </c>
      <c r="EX58" s="353">
        <v>9.4597702951624605</v>
      </c>
      <c r="EY58" s="353">
        <v>9.2808210708991989</v>
      </c>
      <c r="EZ58" s="353">
        <v>9.7844332314704694</v>
      </c>
      <c r="FA58" s="353">
        <v>10.041755365996467</v>
      </c>
      <c r="FB58" s="353">
        <v>10.031970070616632</v>
      </c>
      <c r="FC58" s="353">
        <v>10.056856429938327</v>
      </c>
      <c r="FD58" s="353">
        <v>9.7963625719544591</v>
      </c>
      <c r="FE58" s="353">
        <v>10.002259327549233</v>
      </c>
      <c r="FF58" s="353">
        <v>10.014271808273781</v>
      </c>
      <c r="FG58" s="353">
        <v>10.067513149354285</v>
      </c>
      <c r="FH58" s="353">
        <v>10.316373310656077</v>
      </c>
      <c r="FI58" s="353">
        <v>10.594459069767518</v>
      </c>
      <c r="FJ58" s="353">
        <v>10.553412452838264</v>
      </c>
      <c r="FK58" s="353">
        <v>12.807974139919825</v>
      </c>
      <c r="FL58" s="353">
        <v>15.409353339117324</v>
      </c>
      <c r="FM58" s="353">
        <v>11.289101907985355</v>
      </c>
      <c r="FN58" s="353">
        <v>11.456608111913228</v>
      </c>
      <c r="FO58" s="353">
        <v>11.085919408654163</v>
      </c>
      <c r="FP58" s="353">
        <v>13.265472279563081</v>
      </c>
      <c r="FQ58" s="350"/>
      <c r="FR58" s="37">
        <v>10.798383625910605</v>
      </c>
      <c r="FS58" s="353">
        <v>11.884261627801619</v>
      </c>
      <c r="FT58" s="353">
        <v>15.593696389100636</v>
      </c>
      <c r="FU58" s="353">
        <v>15.033390667123857</v>
      </c>
      <c r="FV58" s="353">
        <v>15.640166034864905</v>
      </c>
      <c r="FW58" s="353">
        <v>14.986507326747697</v>
      </c>
      <c r="FX58" s="353">
        <v>13.865204727124381</v>
      </c>
      <c r="FY58" s="353">
        <v>11.948227495229588</v>
      </c>
      <c r="FZ58" s="353">
        <v>12.132846744249724</v>
      </c>
      <c r="GA58" s="353">
        <v>12.949965089582797</v>
      </c>
      <c r="GB58" s="353">
        <v>12.898312918990188</v>
      </c>
      <c r="GC58" s="353">
        <v>9.1833852274894863</v>
      </c>
      <c r="GD58" s="353">
        <v>10.274179874660119</v>
      </c>
      <c r="GE58" s="353">
        <v>13.241672957746923</v>
      </c>
      <c r="GF58" s="347"/>
      <c r="GG58" s="347"/>
      <c r="GH58" s="347"/>
      <c r="GI58" s="347"/>
      <c r="GJ58" s="347"/>
      <c r="GK58" s="347"/>
      <c r="GL58" s="347"/>
      <c r="GM58" s="347"/>
      <c r="GN58" s="347"/>
      <c r="GO58" s="347"/>
      <c r="GP58" s="347"/>
      <c r="GQ58" s="347"/>
      <c r="GR58" s="347"/>
      <c r="GS58" s="347"/>
      <c r="GT58" s="347"/>
      <c r="GU58" s="347"/>
      <c r="GV58" s="347"/>
      <c r="GW58" s="347"/>
      <c r="GX58" s="347"/>
    </row>
    <row r="59" spans="1:206" s="3" customFormat="1" ht="13.8" x14ac:dyDescent="0.3">
      <c r="A59" s="11"/>
      <c r="B59" s="40"/>
      <c r="C59" s="305"/>
      <c r="D59" s="305"/>
      <c r="E59" s="305"/>
      <c r="F59" s="347"/>
      <c r="G59" s="305"/>
      <c r="H59" s="305"/>
      <c r="I59" s="305"/>
      <c r="J59" s="347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18"/>
      <c r="CR59" s="318"/>
      <c r="CS59" s="318"/>
      <c r="CT59" s="324"/>
      <c r="CU59" s="324"/>
      <c r="CV59" s="324"/>
      <c r="CW59" s="324"/>
      <c r="CX59" s="324"/>
      <c r="CY59" s="324"/>
      <c r="CZ59" s="324"/>
      <c r="DA59" s="324"/>
      <c r="DB59" s="324"/>
      <c r="DC59" s="324"/>
      <c r="DD59" s="324"/>
      <c r="DE59" s="324"/>
      <c r="DF59" s="324"/>
      <c r="DG59" s="324"/>
      <c r="DH59" s="324"/>
      <c r="DI59" s="324"/>
      <c r="DJ59" s="324"/>
      <c r="DK59" s="324"/>
      <c r="DL59" s="324"/>
      <c r="DM59" s="324"/>
      <c r="DN59" s="324"/>
      <c r="DO59" s="324"/>
      <c r="DP59" s="324"/>
      <c r="DQ59" s="324"/>
      <c r="DR59" s="324"/>
      <c r="DS59" s="324"/>
      <c r="DT59" s="324"/>
      <c r="DU59" s="324"/>
      <c r="DV59" s="324"/>
      <c r="DW59" s="324"/>
      <c r="DX59" s="324"/>
      <c r="DY59" s="324"/>
      <c r="DZ59" s="324"/>
      <c r="EA59" s="324"/>
      <c r="EB59" s="324"/>
      <c r="EC59" s="324"/>
      <c r="ED59" s="324"/>
      <c r="EE59" s="324"/>
      <c r="EF59" s="324"/>
      <c r="EG59" s="324"/>
      <c r="EH59" s="324"/>
      <c r="EI59" s="324"/>
      <c r="EJ59" s="324"/>
      <c r="EK59" s="324"/>
      <c r="EL59" s="324"/>
      <c r="EM59" s="324"/>
      <c r="EN59" s="324"/>
      <c r="EO59" s="324"/>
      <c r="EP59" s="324"/>
      <c r="EQ59" s="324"/>
      <c r="ER59" s="324"/>
      <c r="ES59" s="324"/>
      <c r="ET59" s="324"/>
      <c r="EU59" s="324"/>
      <c r="EV59" s="324"/>
      <c r="EW59" s="324"/>
      <c r="EX59" s="324"/>
      <c r="EY59" s="324"/>
      <c r="EZ59" s="324"/>
      <c r="FA59" s="324"/>
      <c r="FB59" s="324"/>
      <c r="FC59" s="324"/>
      <c r="FD59" s="324"/>
      <c r="FE59" s="324"/>
      <c r="FF59" s="324"/>
      <c r="FG59" s="324"/>
      <c r="FH59" s="324"/>
      <c r="FI59" s="324"/>
      <c r="FJ59" s="324"/>
      <c r="FK59" s="324"/>
      <c r="FL59" s="324"/>
      <c r="FM59" s="324"/>
      <c r="FN59" s="324"/>
      <c r="FO59" s="324"/>
      <c r="FP59" s="324"/>
      <c r="FQ59" s="350"/>
      <c r="FR59" s="54"/>
      <c r="FS59" s="324"/>
      <c r="FT59" s="324"/>
      <c r="FU59" s="324"/>
      <c r="FV59" s="324"/>
      <c r="FW59" s="324"/>
      <c r="FX59" s="324"/>
      <c r="FY59" s="324"/>
      <c r="FZ59" s="324"/>
      <c r="GA59" s="324"/>
      <c r="GB59" s="324"/>
      <c r="GC59" s="324"/>
      <c r="GD59" s="324"/>
      <c r="GE59" s="324"/>
      <c r="GF59" s="347"/>
      <c r="GG59" s="347"/>
      <c r="GH59" s="347"/>
      <c r="GI59" s="347"/>
      <c r="GJ59" s="347"/>
      <c r="GK59" s="347"/>
      <c r="GL59" s="347"/>
      <c r="GM59" s="347"/>
      <c r="GN59" s="347"/>
      <c r="GO59" s="347"/>
      <c r="GP59" s="347"/>
      <c r="GQ59" s="347"/>
      <c r="GR59" s="347"/>
      <c r="GS59" s="347"/>
      <c r="GT59" s="347"/>
      <c r="GU59" s="347"/>
      <c r="GV59" s="347"/>
      <c r="GW59" s="347"/>
      <c r="GX59" s="347"/>
    </row>
    <row r="60" spans="1:206" s="3" customFormat="1" ht="13.8" x14ac:dyDescent="0.3">
      <c r="A60" s="17"/>
      <c r="B60" s="27" t="s">
        <v>66</v>
      </c>
      <c r="C60" s="306">
        <v>239.1369742</v>
      </c>
      <c r="D60" s="349">
        <v>401.06093739670553</v>
      </c>
      <c r="E60" s="349">
        <v>-161.92396319670553</v>
      </c>
      <c r="F60" s="352">
        <v>-0.40373905334126325</v>
      </c>
      <c r="G60" s="307"/>
      <c r="H60" s="306">
        <v>244.96396550464317</v>
      </c>
      <c r="I60" s="349">
        <v>156.09697189206236</v>
      </c>
      <c r="J60" s="352">
        <v>0.63722422018475866</v>
      </c>
      <c r="K60" s="30"/>
      <c r="L60" s="28">
        <v>12.421857516842698</v>
      </c>
      <c r="M60" s="349">
        <v>11.439263874639792</v>
      </c>
      <c r="N60" s="349">
        <v>12.170719444635774</v>
      </c>
      <c r="O60" s="349">
        <v>14.403796970277309</v>
      </c>
      <c r="P60" s="349">
        <v>18.015535152809704</v>
      </c>
      <c r="Q60" s="349">
        <v>18.852295409767276</v>
      </c>
      <c r="R60" s="349">
        <v>25.181800621659754</v>
      </c>
      <c r="S60" s="349">
        <v>20.329203105138699</v>
      </c>
      <c r="T60" s="349">
        <v>23.451866032874058</v>
      </c>
      <c r="U60" s="349">
        <v>25.748912223582714</v>
      </c>
      <c r="V60" s="349">
        <v>21.299784785820357</v>
      </c>
      <c r="W60" s="349">
        <v>28.862105982387241</v>
      </c>
      <c r="X60" s="349">
        <v>20.780928716013872</v>
      </c>
      <c r="Y60" s="349">
        <v>15.527123392343551</v>
      </c>
      <c r="Z60" s="349">
        <v>19.833243184642885</v>
      </c>
      <c r="AA60" s="349">
        <v>22.648992209109032</v>
      </c>
      <c r="AB60" s="349">
        <v>24.008231496479116</v>
      </c>
      <c r="AC60" s="349">
        <v>28.992127055378482</v>
      </c>
      <c r="AD60" s="349">
        <v>30.638628702132522</v>
      </c>
      <c r="AE60" s="349">
        <v>30.628984859859894</v>
      </c>
      <c r="AF60" s="349">
        <v>22.298311209643806</v>
      </c>
      <c r="AG60" s="349">
        <v>19.726558662425241</v>
      </c>
      <c r="AH60" s="349">
        <v>19.393271330232537</v>
      </c>
      <c r="AI60" s="349">
        <v>19.324521884046735</v>
      </c>
      <c r="AJ60" s="349">
        <v>20.360420491618953</v>
      </c>
      <c r="AK60" s="349">
        <v>19.342454459113654</v>
      </c>
      <c r="AL60" s="349">
        <v>29.375127354280441</v>
      </c>
      <c r="AM60" s="349">
        <v>23.92585003883044</v>
      </c>
      <c r="AN60" s="349">
        <v>30.276604760969601</v>
      </c>
      <c r="AO60" s="349">
        <v>43.955252859334735</v>
      </c>
      <c r="AP60" s="349">
        <v>48.505075999495503</v>
      </c>
      <c r="AQ60" s="349">
        <v>49.585177612318518</v>
      </c>
      <c r="AR60" s="349">
        <v>42.725454560293663</v>
      </c>
      <c r="AS60" s="349">
        <v>49.824057145506728</v>
      </c>
      <c r="AT60" s="349">
        <v>39.143274595727888</v>
      </c>
      <c r="AU60" s="349">
        <v>34.054940157363809</v>
      </c>
      <c r="AV60" s="349">
        <v>33.841299291660789</v>
      </c>
      <c r="AW60" s="349">
        <v>25.618712691680123</v>
      </c>
      <c r="AX60" s="349">
        <v>24.424669106665888</v>
      </c>
      <c r="AY60" s="349">
        <v>27.251203089959205</v>
      </c>
      <c r="AZ60" s="349">
        <v>41.547854112447226</v>
      </c>
      <c r="BA60" s="349">
        <v>52.645892586229252</v>
      </c>
      <c r="BB60" s="349">
        <v>36.931138589234955</v>
      </c>
      <c r="BC60" s="349">
        <v>31.068096545275075</v>
      </c>
      <c r="BD60" s="349">
        <v>29.55859143708566</v>
      </c>
      <c r="BE60" s="349">
        <v>31.836398661525298</v>
      </c>
      <c r="BF60" s="349">
        <v>24.545636986430523</v>
      </c>
      <c r="BG60" s="349">
        <v>25.885612682255633</v>
      </c>
      <c r="BH60" s="349">
        <v>20.414655194373793</v>
      </c>
      <c r="BI60" s="349">
        <v>19.294652089982424</v>
      </c>
      <c r="BJ60" s="349">
        <v>21.913135084213124</v>
      </c>
      <c r="BK60" s="349">
        <v>21.560607701222043</v>
      </c>
      <c r="BL60" s="349">
        <v>21.947909280974628</v>
      </c>
      <c r="BM60" s="349">
        <v>21.791386637536689</v>
      </c>
      <c r="BN60" s="349">
        <v>22.492325192059344</v>
      </c>
      <c r="BO60" s="349">
        <v>23.46975244939097</v>
      </c>
      <c r="BP60" s="349">
        <v>23.346912159237448</v>
      </c>
      <c r="BQ60" s="349">
        <v>24.18980584797653</v>
      </c>
      <c r="BR60" s="349">
        <v>22.145433331949711</v>
      </c>
      <c r="BS60" s="349">
        <v>21.516990794638893</v>
      </c>
      <c r="BT60" s="349">
        <v>20.112263315618613</v>
      </c>
      <c r="BU60" s="349">
        <v>17.90135972954964</v>
      </c>
      <c r="BV60" s="349">
        <v>20.876975084936241</v>
      </c>
      <c r="BW60" s="349">
        <v>20.575556417849238</v>
      </c>
      <c r="BX60" s="349">
        <v>21.547268383714005</v>
      </c>
      <c r="BY60" s="349">
        <v>22.123598213695402</v>
      </c>
      <c r="BZ60" s="349">
        <v>23.361653039837975</v>
      </c>
      <c r="CA60" s="349">
        <v>22.206250703478599</v>
      </c>
      <c r="CB60" s="349">
        <v>20.754118290959489</v>
      </c>
      <c r="CC60" s="349">
        <v>21.67303657251156</v>
      </c>
      <c r="CD60" s="349">
        <v>17.684732362038055</v>
      </c>
      <c r="CE60" s="349">
        <v>16.050888284885815</v>
      </c>
      <c r="CF60" s="349">
        <v>7.1980321387316222</v>
      </c>
      <c r="CG60" s="349">
        <v>17.349587655468031</v>
      </c>
      <c r="CH60" s="349">
        <v>0.67361119708374617</v>
      </c>
      <c r="CI60" s="349">
        <v>3.1430145709419293</v>
      </c>
      <c r="CJ60" s="349">
        <v>8.3490486299679318</v>
      </c>
      <c r="CK60" s="349">
        <v>17.082453351842986</v>
      </c>
      <c r="CL60" s="349">
        <v>15.680765994705972</v>
      </c>
      <c r="CM60" s="349">
        <v>15.639047406783288</v>
      </c>
      <c r="CN60" s="349">
        <v>16.195567156840159</v>
      </c>
      <c r="CO60" s="349">
        <v>18.949430132699671</v>
      </c>
      <c r="CP60" s="349">
        <v>11.317748486912755</v>
      </c>
      <c r="CQ60" s="349">
        <v>7.9014942175087803</v>
      </c>
      <c r="CR60" s="349">
        <v>6.252486416811621</v>
      </c>
      <c r="CS60" s="349">
        <v>9.3644186944549421</v>
      </c>
      <c r="CT60" s="349">
        <v>11.722142011917724</v>
      </c>
      <c r="CU60" s="349">
        <v>12.216234988014728</v>
      </c>
      <c r="CV60" s="349">
        <v>12.676925818167675</v>
      </c>
      <c r="CW60" s="349">
        <v>11.844973994459611</v>
      </c>
      <c r="CX60" s="349">
        <v>13.06304854831099</v>
      </c>
      <c r="CY60" s="349">
        <v>31.278117409570129</v>
      </c>
      <c r="CZ60" s="349">
        <v>35.903966315116079</v>
      </c>
      <c r="DA60" s="349">
        <v>27.206924763233637</v>
      </c>
      <c r="DB60" s="349">
        <v>31.317065059959972</v>
      </c>
      <c r="DC60" s="349">
        <v>18.636319466596397</v>
      </c>
      <c r="DD60" s="349">
        <v>19.579999999999998</v>
      </c>
      <c r="DE60" s="349">
        <v>23.164006307622245</v>
      </c>
      <c r="DF60" s="349">
        <v>23.691396185945663</v>
      </c>
      <c r="DG60" s="349">
        <v>21.684009591691044</v>
      </c>
      <c r="DH60" s="349">
        <v>21.669406720530596</v>
      </c>
      <c r="DI60" s="349">
        <v>23.915018720583571</v>
      </c>
      <c r="DJ60" s="349">
        <v>27.757560774290344</v>
      </c>
      <c r="DK60" s="349">
        <v>26.967247922305233</v>
      </c>
      <c r="DL60" s="349">
        <v>25.057901784896917</v>
      </c>
      <c r="DM60" s="349">
        <v>27.315035268220431</v>
      </c>
      <c r="DN60" s="349">
        <v>25.407678798917626</v>
      </c>
      <c r="DO60" s="349">
        <v>19.653929408637463</v>
      </c>
      <c r="DP60" s="349">
        <v>21.634427268687933</v>
      </c>
      <c r="DQ60" s="349">
        <v>17.590207086418317</v>
      </c>
      <c r="DR60" s="349">
        <v>24.023183351756717</v>
      </c>
      <c r="DS60" s="349">
        <v>20.651234972087522</v>
      </c>
      <c r="DT60" s="349">
        <v>28.46654904849176</v>
      </c>
      <c r="DU60" s="349">
        <v>32.294758537425466</v>
      </c>
      <c r="DV60" s="349">
        <v>36.623094166093765</v>
      </c>
      <c r="DW60" s="349">
        <v>35.576603656453173</v>
      </c>
      <c r="DX60" s="349">
        <v>42.061170889214083</v>
      </c>
      <c r="DY60" s="349">
        <v>33.993745584994109</v>
      </c>
      <c r="DZ60" s="349">
        <v>34.124440440866948</v>
      </c>
      <c r="EA60" s="349">
        <v>31.762074527048657</v>
      </c>
      <c r="EB60" s="349">
        <v>26.686522074144822</v>
      </c>
      <c r="EC60" s="349">
        <v>32.379811059689061</v>
      </c>
      <c r="ED60" s="349">
        <v>40.085994255421248</v>
      </c>
      <c r="EE60" s="349">
        <v>38.893807610413724</v>
      </c>
      <c r="EF60" s="349">
        <v>39.173702342390932</v>
      </c>
      <c r="EG60" s="349">
        <v>37.661672181110895</v>
      </c>
      <c r="EH60" s="349">
        <v>41.407032391110896</v>
      </c>
      <c r="EI60" s="349">
        <v>36.451661038446957</v>
      </c>
      <c r="EJ60" s="349">
        <v>42.517542235444559</v>
      </c>
      <c r="EK60" s="349">
        <v>39.9115614196945</v>
      </c>
      <c r="EL60" s="349">
        <v>31.875225836125519</v>
      </c>
      <c r="EM60" s="349">
        <v>32.30828143555032</v>
      </c>
      <c r="EN60" s="349">
        <v>42.79365005146002</v>
      </c>
      <c r="EO60" s="349">
        <v>53.777716072019615</v>
      </c>
      <c r="EP60" s="349">
        <v>43.733875061455926</v>
      </c>
      <c r="EQ60" s="349">
        <v>41.855969437502765</v>
      </c>
      <c r="ER60" s="349">
        <v>62.802754882204852</v>
      </c>
      <c r="ES60" s="349">
        <v>67.157541758039471</v>
      </c>
      <c r="ET60" s="349">
        <v>74.143586658771923</v>
      </c>
      <c r="EU60" s="349">
        <v>77.052470575806026</v>
      </c>
      <c r="EV60" s="349">
        <v>73.238172915111591</v>
      </c>
      <c r="EW60" s="349">
        <v>85.402662834231378</v>
      </c>
      <c r="EX60" s="349">
        <v>87.772927299999992</v>
      </c>
      <c r="EY60" s="349">
        <v>88.437872066705566</v>
      </c>
      <c r="EZ60" s="349">
        <v>63.629626486705561</v>
      </c>
      <c r="FA60" s="349">
        <v>65.354840490000001</v>
      </c>
      <c r="FB60" s="349">
        <v>78.79445453999999</v>
      </c>
      <c r="FC60" s="349">
        <v>93.483947990000004</v>
      </c>
      <c r="FD60" s="349">
        <v>99.798067889999999</v>
      </c>
      <c r="FE60" s="349">
        <v>93.549313310000002</v>
      </c>
      <c r="FF60" s="349">
        <v>100.85892450999999</v>
      </c>
      <c r="FG60" s="349">
        <v>84.730133960000003</v>
      </c>
      <c r="FH60" s="349">
        <v>68.254814530000004</v>
      </c>
      <c r="FI60" s="349">
        <v>75.517134889999994</v>
      </c>
      <c r="FJ60" s="349">
        <v>66.129710509999995</v>
      </c>
      <c r="FK60" s="349">
        <v>81.262836629999995</v>
      </c>
      <c r="FL60" s="349">
        <v>108.80213247</v>
      </c>
      <c r="FM60" s="349">
        <v>23.838469830000001</v>
      </c>
      <c r="FN60" s="349">
        <v>29.320141909999997</v>
      </c>
      <c r="FO60" s="349">
        <v>34.406993209999996</v>
      </c>
      <c r="FP60" s="349">
        <v>42.76923678</v>
      </c>
      <c r="FQ60" s="350"/>
      <c r="FR60" s="28">
        <v>232.17714112043535</v>
      </c>
      <c r="FS60" s="349">
        <v>273.80092270230767</v>
      </c>
      <c r="FT60" s="349">
        <v>431.073690034854</v>
      </c>
      <c r="FU60" s="349">
        <v>385.15510578044967</v>
      </c>
      <c r="FV60" s="349">
        <v>264.08356576355561</v>
      </c>
      <c r="FW60" s="349">
        <v>244.86770039907461</v>
      </c>
      <c r="FX60" s="349">
        <v>139.47980093948686</v>
      </c>
      <c r="FY60" s="349">
        <v>221.48262348661353</v>
      </c>
      <c r="FZ60" s="349">
        <v>285.86319148364112</v>
      </c>
      <c r="GA60" s="349">
        <v>358.80148952953846</v>
      </c>
      <c r="GB60" s="349">
        <v>439.35281387954348</v>
      </c>
      <c r="GC60" s="349">
        <v>798.16919961330905</v>
      </c>
      <c r="GD60" s="349">
        <v>971.36380573670556</v>
      </c>
      <c r="GE60" s="349">
        <v>239.1369742</v>
      </c>
      <c r="GF60" s="347"/>
      <c r="GG60" s="347"/>
      <c r="GH60" s="347"/>
      <c r="GI60" s="347"/>
      <c r="GJ60" s="347"/>
      <c r="GK60" s="347"/>
      <c r="GL60" s="347"/>
      <c r="GM60" s="347"/>
      <c r="GN60" s="347"/>
      <c r="GO60" s="347"/>
      <c r="GP60" s="347"/>
      <c r="GQ60" s="347"/>
      <c r="GR60" s="347"/>
      <c r="GS60" s="347"/>
      <c r="GT60" s="347"/>
      <c r="GU60" s="347"/>
      <c r="GV60" s="347"/>
      <c r="GW60" s="347"/>
      <c r="GX60" s="347"/>
    </row>
    <row r="61" spans="1:206" s="3" customFormat="1" ht="13.8" x14ac:dyDescent="0.3">
      <c r="A61" s="17"/>
      <c r="B61" s="21" t="s">
        <v>18</v>
      </c>
      <c r="C61" s="310">
        <v>65.268445819999997</v>
      </c>
      <c r="D61" s="351">
        <v>112.17079157000001</v>
      </c>
      <c r="E61" s="351">
        <v>-46.902345750000009</v>
      </c>
      <c r="F61" s="348">
        <v>-0.41813332235184125</v>
      </c>
      <c r="G61" s="310"/>
      <c r="H61" s="310">
        <v>81.46942148779182</v>
      </c>
      <c r="I61" s="351">
        <v>30.701370082208186</v>
      </c>
      <c r="J61" s="348">
        <v>0.37684531842181773</v>
      </c>
      <c r="K61" s="22"/>
      <c r="L61" s="22">
        <v>4.1337507078566755</v>
      </c>
      <c r="M61" s="351">
        <v>4.0860678977668403</v>
      </c>
      <c r="N61" s="351">
        <v>4.5838027716380605</v>
      </c>
      <c r="O61" s="351">
        <v>4.5792955696545699</v>
      </c>
      <c r="P61" s="351">
        <v>4.969056754974746</v>
      </c>
      <c r="Q61" s="351">
        <v>5.9084090428605833</v>
      </c>
      <c r="R61" s="351">
        <v>7.0764560345683458</v>
      </c>
      <c r="S61" s="351">
        <v>7.1557224004926825</v>
      </c>
      <c r="T61" s="351">
        <v>7.3895876489639107</v>
      </c>
      <c r="U61" s="351">
        <v>7.7971493450129392</v>
      </c>
      <c r="V61" s="351">
        <v>7.0789805198223092</v>
      </c>
      <c r="W61" s="351">
        <v>7.6854140154148709</v>
      </c>
      <c r="X61" s="351">
        <v>6.8247351414213329</v>
      </c>
      <c r="Y61" s="351">
        <v>6.6044602391460341</v>
      </c>
      <c r="Z61" s="351">
        <v>7.5626260445512061</v>
      </c>
      <c r="AA61" s="351">
        <v>7.4839089364138198</v>
      </c>
      <c r="AB61" s="351">
        <v>8.1862237744513422</v>
      </c>
      <c r="AC61" s="351">
        <v>8.3275117893757677</v>
      </c>
      <c r="AD61" s="351">
        <v>8.6529843402338784</v>
      </c>
      <c r="AE61" s="351">
        <v>8.9324475841922855</v>
      </c>
      <c r="AF61" s="351">
        <v>8.169109526967727</v>
      </c>
      <c r="AG61" s="351">
        <v>8.5617471557222711</v>
      </c>
      <c r="AH61" s="351">
        <v>7.6369766039795381</v>
      </c>
      <c r="AI61" s="351">
        <v>7.8549296672546687</v>
      </c>
      <c r="AJ61" s="351">
        <v>7.4575443464447249</v>
      </c>
      <c r="AK61" s="351">
        <v>7.1531849196845112</v>
      </c>
      <c r="AL61" s="351">
        <v>9.3571851393383163</v>
      </c>
      <c r="AM61" s="351">
        <v>10.065398527607281</v>
      </c>
      <c r="AN61" s="351">
        <v>10.770807803213359</v>
      </c>
      <c r="AO61" s="351">
        <v>10.688294436989025</v>
      </c>
      <c r="AP61" s="351">
        <v>11.236663899517048</v>
      </c>
      <c r="AQ61" s="351">
        <v>11.44301629010682</v>
      </c>
      <c r="AR61" s="351">
        <v>10.818054780441665</v>
      </c>
      <c r="AS61" s="351">
        <v>11.025412088702188</v>
      </c>
      <c r="AT61" s="351">
        <v>10.351131460340444</v>
      </c>
      <c r="AU61" s="351">
        <v>10.120075861775387</v>
      </c>
      <c r="AV61" s="351">
        <v>10.019390159481441</v>
      </c>
      <c r="AW61" s="351">
        <v>9.7913758237625359</v>
      </c>
      <c r="AX61" s="351">
        <v>10.803049896771842</v>
      </c>
      <c r="AY61" s="351">
        <v>11.15292791443793</v>
      </c>
      <c r="AZ61" s="351">
        <v>12.703319414327968</v>
      </c>
      <c r="BA61" s="351">
        <v>11.73282431078</v>
      </c>
      <c r="BB61" s="351">
        <v>11.327852252753628</v>
      </c>
      <c r="BC61" s="351">
        <v>12.366901641915888</v>
      </c>
      <c r="BD61" s="351">
        <v>12.531926454107847</v>
      </c>
      <c r="BE61" s="351">
        <v>13.058221463471037</v>
      </c>
      <c r="BF61" s="351">
        <v>11.050904507170097</v>
      </c>
      <c r="BG61" s="351">
        <v>10.954435166583076</v>
      </c>
      <c r="BH61" s="351">
        <v>8.9633218964503438</v>
      </c>
      <c r="BI61" s="351">
        <v>8.5537817176646556</v>
      </c>
      <c r="BJ61" s="351">
        <v>9.6463687868802719</v>
      </c>
      <c r="BK61" s="351">
        <v>9.5063860253006904</v>
      </c>
      <c r="BL61" s="351">
        <v>9.5841712040873581</v>
      </c>
      <c r="BM61" s="351">
        <v>9.6781227537961492</v>
      </c>
      <c r="BN61" s="351">
        <v>10.008242391077005</v>
      </c>
      <c r="BO61" s="351">
        <v>10.600369102288461</v>
      </c>
      <c r="BP61" s="351">
        <v>10.350528602959816</v>
      </c>
      <c r="BQ61" s="351">
        <v>10.760987133072305</v>
      </c>
      <c r="BR61" s="351">
        <v>10.034009739821295</v>
      </c>
      <c r="BS61" s="351">
        <v>9.6619174399685903</v>
      </c>
      <c r="BT61" s="351">
        <v>9.2308946014441506</v>
      </c>
      <c r="BU61" s="351">
        <v>8.1410812483864934</v>
      </c>
      <c r="BV61" s="351">
        <v>9.5725066069454545</v>
      </c>
      <c r="BW61" s="351">
        <v>9.5102367573788857</v>
      </c>
      <c r="BX61" s="351">
        <v>9.8885265515386909</v>
      </c>
      <c r="BY61" s="351">
        <v>10.216793969710041</v>
      </c>
      <c r="BZ61" s="351">
        <v>10.994152092371184</v>
      </c>
      <c r="CA61" s="351">
        <v>10.619636613681278</v>
      </c>
      <c r="CB61" s="351">
        <v>9.7135236922077333</v>
      </c>
      <c r="CC61" s="351">
        <v>9.9718536168841911</v>
      </c>
      <c r="CD61" s="351">
        <v>8.2132709752346997</v>
      </c>
      <c r="CE61" s="351">
        <v>8.6032665829231174</v>
      </c>
      <c r="CF61" s="351">
        <v>0</v>
      </c>
      <c r="CG61" s="351">
        <v>0</v>
      </c>
      <c r="CH61" s="351">
        <v>0</v>
      </c>
      <c r="CI61" s="351">
        <v>0</v>
      </c>
      <c r="CJ61" s="351">
        <v>0</v>
      </c>
      <c r="CK61" s="351">
        <v>8.1743413823232203</v>
      </c>
      <c r="CL61" s="351">
        <v>7.6661551577445541</v>
      </c>
      <c r="CM61" s="351">
        <v>7.7250577440838777</v>
      </c>
      <c r="CN61" s="351">
        <v>7.7612680356435071</v>
      </c>
      <c r="CO61" s="351">
        <v>9.1520300913115182</v>
      </c>
      <c r="CP61" s="351">
        <v>5.4205293444907898</v>
      </c>
      <c r="CQ61" s="351">
        <v>3.5482835610660315</v>
      </c>
      <c r="CR61" s="351">
        <v>2.9103947764336282</v>
      </c>
      <c r="CS61" s="351">
        <v>4.3700136379616144</v>
      </c>
      <c r="CT61" s="351">
        <v>5.5693217881471311</v>
      </c>
      <c r="CU61" s="351">
        <v>6.0961609610639718</v>
      </c>
      <c r="CV61" s="351">
        <v>6.0248858767011049</v>
      </c>
      <c r="CW61" s="351">
        <v>5.6244756114821142</v>
      </c>
      <c r="CX61" s="351">
        <v>6.6427066765383058</v>
      </c>
      <c r="CY61" s="351">
        <v>13.973071386553819</v>
      </c>
      <c r="CZ61" s="351">
        <v>18.044599134582171</v>
      </c>
      <c r="DA61" s="351">
        <v>13.688341251461871</v>
      </c>
      <c r="DB61" s="351">
        <v>15.754197145763666</v>
      </c>
      <c r="DC61" s="351">
        <v>8.4517914756902943</v>
      </c>
      <c r="DD61" s="351">
        <v>6.9</v>
      </c>
      <c r="DE61" s="351">
        <v>8.0343297021857811</v>
      </c>
      <c r="DF61" s="351">
        <v>10.7845442783946</v>
      </c>
      <c r="DG61" s="351">
        <v>10.802507580229694</v>
      </c>
      <c r="DH61" s="351">
        <v>10.813949291611447</v>
      </c>
      <c r="DI61" s="351">
        <v>12.071004158831139</v>
      </c>
      <c r="DJ61" s="351">
        <v>13.679559638371597</v>
      </c>
      <c r="DK61" s="351">
        <v>13.319166569114794</v>
      </c>
      <c r="DL61" s="351">
        <v>12.341367730569401</v>
      </c>
      <c r="DM61" s="351">
        <v>13.500714817851916</v>
      </c>
      <c r="DN61" s="351">
        <v>12.311234780887323</v>
      </c>
      <c r="DO61" s="351">
        <v>9.8318755362643806</v>
      </c>
      <c r="DP61" s="351">
        <v>10.791113979994071</v>
      </c>
      <c r="DQ61" s="351">
        <v>8.7951035432091569</v>
      </c>
      <c r="DR61" s="351">
        <v>12.011591675878359</v>
      </c>
      <c r="DS61" s="351">
        <v>10.322236593225686</v>
      </c>
      <c r="DT61" s="351">
        <v>14.23327452424588</v>
      </c>
      <c r="DU61" s="351">
        <v>16.147379268712733</v>
      </c>
      <c r="DV61" s="351">
        <v>18.241715009709917</v>
      </c>
      <c r="DW61" s="351">
        <v>17.477812750799494</v>
      </c>
      <c r="DX61" s="351">
        <v>20.754351329519043</v>
      </c>
      <c r="DY61" s="351">
        <v>16.729737852872297</v>
      </c>
      <c r="DZ61" s="351">
        <v>16.916054320723834</v>
      </c>
      <c r="EA61" s="351">
        <v>15.663471395124306</v>
      </c>
      <c r="EB61" s="351">
        <v>13.225456538610921</v>
      </c>
      <c r="EC61" s="351">
        <v>15.929540113181829</v>
      </c>
      <c r="ED61" s="351">
        <v>19.749566654146012</v>
      </c>
      <c r="EE61" s="351">
        <v>18.39458857959432</v>
      </c>
      <c r="EF61" s="351">
        <v>17.878579574727933</v>
      </c>
      <c r="EG61" s="351">
        <v>18.828982725475079</v>
      </c>
      <c r="EH61" s="351">
        <v>18.828982725475079</v>
      </c>
      <c r="EI61" s="351">
        <v>16.209292067330868</v>
      </c>
      <c r="EJ61" s="351">
        <v>18.231691649665557</v>
      </c>
      <c r="EK61" s="351">
        <v>16.269190589693235</v>
      </c>
      <c r="EL61" s="351">
        <v>12.285251064006067</v>
      </c>
      <c r="EM61" s="351">
        <v>12.256676077896238</v>
      </c>
      <c r="EN61" s="351">
        <v>0</v>
      </c>
      <c r="EO61" s="351">
        <v>22.385302700000004</v>
      </c>
      <c r="EP61" s="351">
        <v>18.003177904410649</v>
      </c>
      <c r="EQ61" s="351">
        <v>16.985864994649262</v>
      </c>
      <c r="ER61" s="351">
        <v>24.095075888731909</v>
      </c>
      <c r="ES61" s="351">
        <v>25.581759020567688</v>
      </c>
      <c r="ET61" s="351">
        <v>28.331695852054736</v>
      </c>
      <c r="EU61" s="351">
        <v>25.010405973441223</v>
      </c>
      <c r="EV61" s="351">
        <v>23.722479982555797</v>
      </c>
      <c r="EW61" s="351">
        <v>28.855409688762911</v>
      </c>
      <c r="EX61" s="351">
        <v>31.279109774999998</v>
      </c>
      <c r="EY61" s="351">
        <v>31.21</v>
      </c>
      <c r="EZ61" s="351">
        <v>17.00474758</v>
      </c>
      <c r="FA61" s="351">
        <v>18.093556110000002</v>
      </c>
      <c r="FB61" s="351">
        <v>22.250778489999998</v>
      </c>
      <c r="FC61" s="351">
        <v>26.395857640000003</v>
      </c>
      <c r="FD61" s="351">
        <v>28.42585175</v>
      </c>
      <c r="FE61" s="351">
        <v>28.211159270000003</v>
      </c>
      <c r="FF61" s="351">
        <v>28.38805833</v>
      </c>
      <c r="FG61" s="351">
        <v>22.177062419999999</v>
      </c>
      <c r="FH61" s="351">
        <v>20.981163500000001</v>
      </c>
      <c r="FI61" s="351">
        <v>23.290868280000002</v>
      </c>
      <c r="FJ61" s="351">
        <v>20.179410669999999</v>
      </c>
      <c r="FK61" s="351">
        <v>25.357148769999998</v>
      </c>
      <c r="FL61" s="351">
        <v>27.958241559999998</v>
      </c>
      <c r="FM61" s="351">
        <v>6.7103585199999998</v>
      </c>
      <c r="FN61" s="351">
        <v>8.2800657999999991</v>
      </c>
      <c r="FO61" s="351">
        <v>9.9314308799999989</v>
      </c>
      <c r="FP61" s="351">
        <v>12.388349059999999</v>
      </c>
      <c r="FQ61" s="350"/>
      <c r="FR61" s="22">
        <v>72.443692709026521</v>
      </c>
      <c r="FS61" s="351">
        <v>94.797660803709874</v>
      </c>
      <c r="FT61" s="351">
        <v>120.48676955416077</v>
      </c>
      <c r="FU61" s="351">
        <v>137.4931290055633</v>
      </c>
      <c r="FV61" s="351">
        <v>117.34820679336696</v>
      </c>
      <c r="FW61" s="351">
        <v>114.6757433087059</v>
      </c>
      <c r="FX61" s="351">
        <v>49.447665316663496</v>
      </c>
      <c r="FY61" s="351">
        <v>107.14995972237972</v>
      </c>
      <c r="FZ61" s="351">
        <v>134.39025408431206</v>
      </c>
      <c r="GA61" s="351">
        <v>178.08384224401479</v>
      </c>
      <c r="GB61" s="351">
        <v>198.08779835980314</v>
      </c>
      <c r="GC61" s="351">
        <v>275.46028178017411</v>
      </c>
      <c r="GD61" s="351">
        <v>280.75566281000005</v>
      </c>
      <c r="GE61" s="351">
        <v>65.268445819999997</v>
      </c>
      <c r="GF61" s="347"/>
      <c r="GG61" s="347"/>
      <c r="GH61" s="347"/>
      <c r="GI61" s="347"/>
      <c r="GJ61" s="347"/>
      <c r="GK61" s="347"/>
      <c r="GL61" s="347"/>
      <c r="GM61" s="347"/>
      <c r="GN61" s="347"/>
      <c r="GO61" s="347"/>
      <c r="GP61" s="347"/>
      <c r="GQ61" s="347"/>
      <c r="GR61" s="347"/>
      <c r="GS61" s="347"/>
      <c r="GT61" s="347"/>
      <c r="GU61" s="347"/>
      <c r="GV61" s="347"/>
      <c r="GW61" s="347"/>
      <c r="GX61" s="347"/>
    </row>
    <row r="62" spans="1:206" s="3" customFormat="1" ht="13.8" x14ac:dyDescent="0.3">
      <c r="A62" s="17"/>
      <c r="B62" s="21" t="s">
        <v>19</v>
      </c>
      <c r="C62" s="351">
        <v>107.10592100000001</v>
      </c>
      <c r="D62" s="351">
        <v>154.98185864000001</v>
      </c>
      <c r="E62" s="351">
        <v>-47.875937640000004</v>
      </c>
      <c r="F62" s="348">
        <v>-0.30891317254885131</v>
      </c>
      <c r="G62" s="310"/>
      <c r="H62" s="351">
        <v>101.70806733038053</v>
      </c>
      <c r="I62" s="351">
        <v>53.273791309619483</v>
      </c>
      <c r="J62" s="348">
        <v>0.52379120661657119</v>
      </c>
      <c r="K62" s="22"/>
      <c r="L62" s="351">
        <v>3.9740376175524048</v>
      </c>
      <c r="M62" s="351">
        <v>4.0129891677026643</v>
      </c>
      <c r="N62" s="351">
        <v>4.4675321290849279</v>
      </c>
      <c r="O62" s="351">
        <v>4.3768413010807956</v>
      </c>
      <c r="P62" s="351">
        <v>4.8503618885473747</v>
      </c>
      <c r="Q62" s="351">
        <v>5.7041862555570635</v>
      </c>
      <c r="R62" s="351">
        <v>6.5709109814497655</v>
      </c>
      <c r="S62" s="351">
        <v>6.5216252943052959</v>
      </c>
      <c r="T62" s="351">
        <v>6.8526131387936813</v>
      </c>
      <c r="U62" s="351">
        <v>6.9787584694503719</v>
      </c>
      <c r="V62" s="351">
        <v>6.5960147329432477</v>
      </c>
      <c r="W62" s="351">
        <v>7.2899829611506668</v>
      </c>
      <c r="X62" s="351">
        <v>6.7184615329028325</v>
      </c>
      <c r="Y62" s="351">
        <v>6.4832362717583827</v>
      </c>
      <c r="Z62" s="351">
        <v>7.2355901091605048</v>
      </c>
      <c r="AA62" s="351">
        <v>7.2465711686954304</v>
      </c>
      <c r="AB62" s="351">
        <v>8.0076613640883476</v>
      </c>
      <c r="AC62" s="351">
        <v>7.014932249878612</v>
      </c>
      <c r="AD62" s="351">
        <v>7.3973050470738979</v>
      </c>
      <c r="AE62" s="351">
        <v>7.578897349419627</v>
      </c>
      <c r="AF62" s="351">
        <v>7.2484755636521525</v>
      </c>
      <c r="AG62" s="351">
        <v>7.5027846796413167</v>
      </c>
      <c r="AH62" s="351">
        <v>7.2194811937109407</v>
      </c>
      <c r="AI62" s="351">
        <v>6.6176903951276058</v>
      </c>
      <c r="AJ62" s="351">
        <v>7.4899498407046607</v>
      </c>
      <c r="AK62" s="351">
        <v>7.2899389465374389</v>
      </c>
      <c r="AL62" s="351">
        <v>7.9186427220127396</v>
      </c>
      <c r="AM62" s="351">
        <v>8.1689314430305036</v>
      </c>
      <c r="AN62" s="351">
        <v>8.9175420285608578</v>
      </c>
      <c r="AO62" s="351">
        <v>8.6846557881867366</v>
      </c>
      <c r="AP62" s="351">
        <v>9.0001079378991555</v>
      </c>
      <c r="AQ62" s="351">
        <v>9.1856717790649292</v>
      </c>
      <c r="AR62" s="351">
        <v>8.9738761307238217</v>
      </c>
      <c r="AS62" s="351">
        <v>9.2546289066236032</v>
      </c>
      <c r="AT62" s="351">
        <v>8.7811404044321186</v>
      </c>
      <c r="AU62" s="351">
        <v>8.645159107508805</v>
      </c>
      <c r="AV62" s="351">
        <v>7.9709080925710687</v>
      </c>
      <c r="AW62" s="351">
        <v>7.866446057831876</v>
      </c>
      <c r="AX62" s="351">
        <v>8.5049226196711558</v>
      </c>
      <c r="AY62" s="351">
        <v>8.6660620078602975</v>
      </c>
      <c r="AZ62" s="351">
        <v>9.7597289110899119</v>
      </c>
      <c r="BA62" s="351">
        <v>8.9622695117501898</v>
      </c>
      <c r="BB62" s="351">
        <v>8.4368893580807871</v>
      </c>
      <c r="BC62" s="351">
        <v>10.710251655086957</v>
      </c>
      <c r="BD62" s="351">
        <v>9.6112115392809727</v>
      </c>
      <c r="BE62" s="351">
        <v>10.297922827572343</v>
      </c>
      <c r="BF62" s="351">
        <v>8.1218366260418442</v>
      </c>
      <c r="BG62" s="351">
        <v>7.9204202478888481</v>
      </c>
      <c r="BH62" s="351">
        <v>11.137977476573448</v>
      </c>
      <c r="BI62" s="351">
        <v>10.740870372317769</v>
      </c>
      <c r="BJ62" s="351">
        <v>12.26676629733285</v>
      </c>
      <c r="BK62" s="351">
        <v>12.054221675921353</v>
      </c>
      <c r="BL62" s="351">
        <v>12.363738076887268</v>
      </c>
      <c r="BM62" s="351">
        <v>12.11326388374054</v>
      </c>
      <c r="BN62" s="351">
        <v>12.484082800982339</v>
      </c>
      <c r="BO62" s="351">
        <v>12.869383347102509</v>
      </c>
      <c r="BP62" s="351">
        <v>12.99638355627763</v>
      </c>
      <c r="BQ62" s="351">
        <v>13.428818714904224</v>
      </c>
      <c r="BR62" s="351">
        <v>12.111423592128416</v>
      </c>
      <c r="BS62" s="351">
        <v>11.855073354670303</v>
      </c>
      <c r="BT62" s="351">
        <v>10.88136871417446</v>
      </c>
      <c r="BU62" s="351">
        <v>9.7602784811631444</v>
      </c>
      <c r="BV62" s="351">
        <v>11.304468477990785</v>
      </c>
      <c r="BW62" s="351">
        <v>11.065319660470353</v>
      </c>
      <c r="BX62" s="351">
        <v>11.658741832175314</v>
      </c>
      <c r="BY62" s="351">
        <v>11.906804243985359</v>
      </c>
      <c r="BZ62" s="351">
        <v>12.367500947466793</v>
      </c>
      <c r="CA62" s="351">
        <v>11.586614089797321</v>
      </c>
      <c r="CB62" s="351">
        <v>11.040594598751758</v>
      </c>
      <c r="CC62" s="351">
        <v>11.701182955627369</v>
      </c>
      <c r="CD62" s="351">
        <v>9.4714613868033553</v>
      </c>
      <c r="CE62" s="351">
        <v>7.4476217019626958</v>
      </c>
      <c r="CF62" s="351">
        <v>0</v>
      </c>
      <c r="CG62" s="351">
        <v>0</v>
      </c>
      <c r="CH62" s="351">
        <v>0</v>
      </c>
      <c r="CI62" s="351">
        <v>0</v>
      </c>
      <c r="CJ62" s="351">
        <v>0</v>
      </c>
      <c r="CK62" s="351">
        <v>8.1743413823232203</v>
      </c>
      <c r="CL62" s="351">
        <v>7.6661551577445541</v>
      </c>
      <c r="CM62" s="351">
        <v>7.5875447921631975</v>
      </c>
      <c r="CN62" s="351">
        <v>7.6062351351154502</v>
      </c>
      <c r="CO62" s="351">
        <v>9.0009596091344246</v>
      </c>
      <c r="CP62" s="351">
        <v>5.4850936878774199</v>
      </c>
      <c r="CQ62" s="351">
        <v>3.3946860126811145</v>
      </c>
      <c r="CR62" s="351">
        <v>2.78933793930968</v>
      </c>
      <c r="CS62" s="351">
        <v>4.24171631678891</v>
      </c>
      <c r="CT62" s="351">
        <v>5.4157333929260503</v>
      </c>
      <c r="CU62" s="351">
        <v>5.9535095968918403</v>
      </c>
      <c r="CV62" s="351">
        <v>5.8727793287409176</v>
      </c>
      <c r="CW62" s="351">
        <v>5.7775359993558659</v>
      </c>
      <c r="CX62" s="351">
        <v>6.3266513378708593</v>
      </c>
      <c r="CY62" s="351">
        <v>13.816649252383673</v>
      </c>
      <c r="CZ62" s="351">
        <v>17.859367180533912</v>
      </c>
      <c r="DA62" s="351">
        <v>13.518583511771766</v>
      </c>
      <c r="DB62" s="351">
        <v>15.562867914196307</v>
      </c>
      <c r="DC62" s="351">
        <v>8.2962408909070557</v>
      </c>
      <c r="DD62" s="351">
        <v>6.91</v>
      </c>
      <c r="DE62" s="351">
        <v>8.0426740290867365</v>
      </c>
      <c r="DF62" s="351">
        <v>10.787942899951164</v>
      </c>
      <c r="DG62" s="351">
        <v>10.802507580229694</v>
      </c>
      <c r="DH62" s="351">
        <v>10.813949291611443</v>
      </c>
      <c r="DI62" s="351">
        <v>12.071004158831139</v>
      </c>
      <c r="DJ62" s="351">
        <v>13.679559638371597</v>
      </c>
      <c r="DK62" s="351">
        <v>13.319166569114794</v>
      </c>
      <c r="DL62" s="351">
        <v>12.341367730569399</v>
      </c>
      <c r="DM62" s="351">
        <v>13.500714817851916</v>
      </c>
      <c r="DN62" s="351">
        <v>12.311234780887323</v>
      </c>
      <c r="DO62" s="351">
        <v>9.8318755362643788</v>
      </c>
      <c r="DP62" s="351">
        <v>10.791113979994071</v>
      </c>
      <c r="DQ62" s="351">
        <v>8.7951035432091587</v>
      </c>
      <c r="DR62" s="351">
        <v>12.011591675878359</v>
      </c>
      <c r="DS62" s="351">
        <v>10.322236593225686</v>
      </c>
      <c r="DT62" s="351">
        <v>14.23327452424588</v>
      </c>
      <c r="DU62" s="351">
        <v>16.147379268712733</v>
      </c>
      <c r="DV62" s="351">
        <v>18.241715009709917</v>
      </c>
      <c r="DW62" s="351">
        <v>17.477812750799494</v>
      </c>
      <c r="DX62" s="351">
        <v>20.754351329519043</v>
      </c>
      <c r="DY62" s="351">
        <v>16.729737852872301</v>
      </c>
      <c r="DZ62" s="351">
        <v>16.916054320723834</v>
      </c>
      <c r="EA62" s="351">
        <v>15.663471395124306</v>
      </c>
      <c r="EB62" s="351">
        <v>13.225456538610921</v>
      </c>
      <c r="EC62" s="351">
        <v>15.929540113181829</v>
      </c>
      <c r="ED62" s="351">
        <v>19.749566654146012</v>
      </c>
      <c r="EE62" s="351">
        <v>18.39458857959432</v>
      </c>
      <c r="EF62" s="351">
        <v>17.878579574727933</v>
      </c>
      <c r="EG62" s="351">
        <v>18.828982725475079</v>
      </c>
      <c r="EH62" s="351">
        <v>18.828982725475079</v>
      </c>
      <c r="EI62" s="351">
        <v>16.209292067330868</v>
      </c>
      <c r="EJ62" s="351">
        <v>18.231691649665557</v>
      </c>
      <c r="EK62" s="351">
        <v>16.269190589693235</v>
      </c>
      <c r="EL62" s="351">
        <v>12.285251064006067</v>
      </c>
      <c r="EM62" s="351">
        <v>12.285251064006067</v>
      </c>
      <c r="EN62" s="351">
        <v>20.238642735413713</v>
      </c>
      <c r="EO62" s="351">
        <v>22.397755429541828</v>
      </c>
      <c r="EP62" s="351">
        <v>17.990728282043822</v>
      </c>
      <c r="EQ62" s="351">
        <v>16.985864994649262</v>
      </c>
      <c r="ER62" s="351">
        <v>24.095075888731909</v>
      </c>
      <c r="ES62" s="351">
        <v>25.581759020567688</v>
      </c>
      <c r="ET62" s="351">
        <v>28.331695852054736</v>
      </c>
      <c r="EU62" s="351">
        <v>25.010405973441223</v>
      </c>
      <c r="EV62" s="351">
        <v>23.722479982555797</v>
      </c>
      <c r="EW62" s="351">
        <v>28.855409688762911</v>
      </c>
      <c r="EX62" s="351">
        <v>31.279109774999998</v>
      </c>
      <c r="EY62" s="351">
        <v>31.21</v>
      </c>
      <c r="EZ62" s="351">
        <v>25.477840830000002</v>
      </c>
      <c r="FA62" s="351">
        <v>25.953201629999999</v>
      </c>
      <c r="FB62" s="351">
        <v>30.426901649999998</v>
      </c>
      <c r="FC62" s="351">
        <v>35.475050340000003</v>
      </c>
      <c r="FD62" s="351">
        <v>37.648864190000005</v>
      </c>
      <c r="FE62" s="351">
        <v>32.379158489999995</v>
      </c>
      <c r="FF62" s="351">
        <v>38.580476869999998</v>
      </c>
      <c r="FG62" s="351">
        <v>32.811292080000001</v>
      </c>
      <c r="FH62" s="351">
        <v>25.938399260000001</v>
      </c>
      <c r="FI62" s="351">
        <v>28.559096330000003</v>
      </c>
      <c r="FJ62" s="351">
        <v>25.398123939999998</v>
      </c>
      <c r="FK62" s="351">
        <v>30.202446399999999</v>
      </c>
      <c r="FL62" s="351">
        <v>52.618436389999999</v>
      </c>
      <c r="FM62" s="351">
        <v>10.17059317</v>
      </c>
      <c r="FN62" s="351">
        <v>12.46134734</v>
      </c>
      <c r="FO62" s="351">
        <v>14.23661808</v>
      </c>
      <c r="FP62" s="351">
        <v>17.61892602</v>
      </c>
      <c r="FQ62" s="350"/>
      <c r="FR62" s="351">
        <v>68.195853937618253</v>
      </c>
      <c r="FS62" s="351">
        <v>86.271086925109657</v>
      </c>
      <c r="FT62" s="351">
        <v>102.31024503528539</v>
      </c>
      <c r="FU62" s="351">
        <v>106.82886945472626</v>
      </c>
      <c r="FV62" s="351">
        <v>146.42200314883866</v>
      </c>
      <c r="FW62" s="351">
        <v>130.1919570903687</v>
      </c>
      <c r="FX62" s="351">
        <v>48.915015777039379</v>
      </c>
      <c r="FY62" s="351">
        <v>105.43097266167683</v>
      </c>
      <c r="FZ62" s="351">
        <v>134.41199703276959</v>
      </c>
      <c r="GA62" s="351">
        <v>178.08384224401479</v>
      </c>
      <c r="GB62" s="351">
        <v>198.11637334591299</v>
      </c>
      <c r="GC62" s="351">
        <v>295.69892762276282</v>
      </c>
      <c r="GD62" s="351">
        <v>368.85085200999993</v>
      </c>
      <c r="GE62" s="351">
        <v>107.10592100000001</v>
      </c>
      <c r="GF62" s="347"/>
      <c r="GG62" s="347"/>
      <c r="GH62" s="347"/>
      <c r="GI62" s="347"/>
      <c r="GJ62" s="347"/>
      <c r="GK62" s="347"/>
      <c r="GL62" s="347"/>
      <c r="GM62" s="347"/>
      <c r="GN62" s="347"/>
      <c r="GO62" s="347"/>
      <c r="GP62" s="347"/>
      <c r="GQ62" s="347"/>
      <c r="GR62" s="347"/>
      <c r="GS62" s="347"/>
      <c r="GT62" s="347"/>
      <c r="GU62" s="347"/>
      <c r="GV62" s="347"/>
      <c r="GW62" s="347"/>
      <c r="GX62" s="347"/>
    </row>
    <row r="63" spans="1:206" s="3" customFormat="1" ht="13.8" x14ac:dyDescent="0.3">
      <c r="A63" s="17"/>
      <c r="B63" s="21" t="s">
        <v>20</v>
      </c>
      <c r="C63" s="351">
        <v>66.762607379999992</v>
      </c>
      <c r="D63" s="351">
        <v>133.90041511999999</v>
      </c>
      <c r="E63" s="351">
        <v>-67.13780774</v>
      </c>
      <c r="F63" s="348">
        <v>-0.50140104255712636</v>
      </c>
      <c r="G63" s="310"/>
      <c r="H63" s="351">
        <v>46.120653384987101</v>
      </c>
      <c r="I63" s="351">
        <v>87.779761735012897</v>
      </c>
      <c r="J63" s="348">
        <v>1.9032636203628981</v>
      </c>
      <c r="K63" s="22"/>
      <c r="L63" s="351">
        <v>1.6575874085133235</v>
      </c>
      <c r="M63" s="351">
        <v>1.6589565720779305</v>
      </c>
      <c r="N63" s="351">
        <v>1.8972612538640437</v>
      </c>
      <c r="O63" s="351">
        <v>1.8519790346265141</v>
      </c>
      <c r="P63" s="351">
        <v>2.0646745871850705</v>
      </c>
      <c r="Q63" s="351">
        <v>2.4963021800654372</v>
      </c>
      <c r="R63" s="351">
        <v>2.8349937823218121</v>
      </c>
      <c r="S63" s="351">
        <v>2.8259577486140999</v>
      </c>
      <c r="T63" s="351">
        <v>2.912225360206572</v>
      </c>
      <c r="U63" s="351">
        <v>2.9674258880076083</v>
      </c>
      <c r="V63" s="351">
        <v>2.8081030371665849</v>
      </c>
      <c r="W63" s="351">
        <v>3.2387662826575623</v>
      </c>
      <c r="X63" s="351">
        <v>2.6104730307829116</v>
      </c>
      <c r="Y63" s="351">
        <v>2.4394268814391342</v>
      </c>
      <c r="Z63" s="351">
        <v>2.8244292352498475</v>
      </c>
      <c r="AA63" s="351">
        <v>2.84034767021714</v>
      </c>
      <c r="AB63" s="351">
        <v>3.1697642137420541</v>
      </c>
      <c r="AC63" s="351">
        <v>2.8234698675717445</v>
      </c>
      <c r="AD63" s="351">
        <v>2.9482556138925919</v>
      </c>
      <c r="AE63" s="351">
        <v>3.1007904985847348</v>
      </c>
      <c r="AF63" s="351">
        <v>5.1390779496340073</v>
      </c>
      <c r="AG63" s="351">
        <v>5.1109810776230775</v>
      </c>
      <c r="AH63" s="351">
        <v>4.8779059727515097</v>
      </c>
      <c r="AI63" s="351">
        <v>4.8519018216644598</v>
      </c>
      <c r="AJ63" s="351">
        <v>5.4129263044695675</v>
      </c>
      <c r="AK63" s="351">
        <v>4.8993305928917028</v>
      </c>
      <c r="AL63" s="351">
        <v>5.8648403888377718</v>
      </c>
      <c r="AM63" s="351">
        <v>5.6915200681926565</v>
      </c>
      <c r="AN63" s="351">
        <v>5.5049520345499339</v>
      </c>
      <c r="AO63" s="351">
        <v>5.1052273762837252</v>
      </c>
      <c r="AP63" s="351">
        <v>5.3218261748352704</v>
      </c>
      <c r="AQ63" s="351">
        <v>5.4378972989068126</v>
      </c>
      <c r="AR63" s="351">
        <v>5.3177215825638218</v>
      </c>
      <c r="AS63" s="351">
        <v>5.1630853444511571</v>
      </c>
      <c r="AT63" s="351">
        <v>5.0570908181327541</v>
      </c>
      <c r="AU63" s="351">
        <v>5.1550062715001683</v>
      </c>
      <c r="AV63" s="351">
        <v>5.1617009368125295</v>
      </c>
      <c r="AW63" s="351">
        <v>4.6871951434977248</v>
      </c>
      <c r="AX63" s="351">
        <v>5.1166965902228894</v>
      </c>
      <c r="AY63" s="351">
        <v>5.4493162254944796</v>
      </c>
      <c r="AZ63" s="351">
        <v>6.1786610475756012</v>
      </c>
      <c r="BA63" s="351">
        <v>5.6824244187888802</v>
      </c>
      <c r="BB63" s="351">
        <v>5.4414094725646578</v>
      </c>
      <c r="BC63" s="351">
        <v>5.8589952905372193</v>
      </c>
      <c r="BD63" s="351">
        <v>5.8216244261040986</v>
      </c>
      <c r="BE63" s="351">
        <v>5.8374386533548979</v>
      </c>
      <c r="BF63" s="351">
        <v>5.3728958532185809</v>
      </c>
      <c r="BG63" s="351">
        <v>5.3612908345884023</v>
      </c>
      <c r="BH63" s="351">
        <v>0.31335582134999995</v>
      </c>
      <c r="BI63" s="351">
        <v>0</v>
      </c>
      <c r="BJ63" s="351">
        <v>0</v>
      </c>
      <c r="BK63" s="351">
        <v>0</v>
      </c>
      <c r="BL63" s="351">
        <v>0</v>
      </c>
      <c r="BM63" s="351">
        <v>0</v>
      </c>
      <c r="BN63" s="351">
        <v>0</v>
      </c>
      <c r="BO63" s="351">
        <v>0</v>
      </c>
      <c r="BP63" s="351">
        <v>0</v>
      </c>
      <c r="BQ63" s="351">
        <v>0</v>
      </c>
      <c r="BR63" s="351">
        <v>0</v>
      </c>
      <c r="BS63" s="351">
        <v>0</v>
      </c>
      <c r="BT63" s="351">
        <v>0</v>
      </c>
      <c r="BU63" s="351">
        <v>0</v>
      </c>
      <c r="BV63" s="351">
        <v>0</v>
      </c>
      <c r="BW63" s="351">
        <v>0</v>
      </c>
      <c r="BX63" s="351">
        <v>0</v>
      </c>
      <c r="BY63" s="351">
        <v>0</v>
      </c>
      <c r="BZ63" s="351">
        <v>0</v>
      </c>
      <c r="CA63" s="351">
        <v>0</v>
      </c>
      <c r="CB63" s="351">
        <v>0</v>
      </c>
      <c r="CC63" s="351">
        <v>0</v>
      </c>
      <c r="CD63" s="351">
        <v>0</v>
      </c>
      <c r="CE63" s="351">
        <v>0</v>
      </c>
      <c r="CF63" s="351">
        <v>0</v>
      </c>
      <c r="CG63" s="351">
        <v>0</v>
      </c>
      <c r="CH63" s="351">
        <v>0</v>
      </c>
      <c r="CI63" s="351">
        <v>0</v>
      </c>
      <c r="CJ63" s="351">
        <v>0</v>
      </c>
      <c r="CK63" s="351">
        <v>0</v>
      </c>
      <c r="CL63" s="351">
        <v>0</v>
      </c>
      <c r="CM63" s="351">
        <v>0</v>
      </c>
      <c r="CN63" s="351">
        <v>0</v>
      </c>
      <c r="CO63" s="351">
        <v>0</v>
      </c>
      <c r="CP63" s="351">
        <v>0</v>
      </c>
      <c r="CQ63" s="351">
        <v>0</v>
      </c>
      <c r="CR63" s="351">
        <v>0</v>
      </c>
      <c r="CS63" s="351">
        <v>0</v>
      </c>
      <c r="CT63" s="351">
        <v>0</v>
      </c>
      <c r="CU63" s="351">
        <v>0</v>
      </c>
      <c r="CV63" s="351">
        <v>0</v>
      </c>
      <c r="CW63" s="351">
        <v>0</v>
      </c>
      <c r="CX63" s="351">
        <v>0</v>
      </c>
      <c r="CY63" s="351">
        <v>0</v>
      </c>
      <c r="CZ63" s="351">
        <v>0</v>
      </c>
      <c r="DA63" s="351">
        <v>0</v>
      </c>
      <c r="DB63" s="351">
        <v>0</v>
      </c>
      <c r="DC63" s="351">
        <v>0</v>
      </c>
      <c r="DD63" s="351">
        <v>0</v>
      </c>
      <c r="DE63" s="351">
        <v>0</v>
      </c>
      <c r="DF63" s="351">
        <v>0</v>
      </c>
      <c r="DG63" s="351">
        <v>0</v>
      </c>
      <c r="DH63" s="351">
        <v>0</v>
      </c>
      <c r="DI63" s="351">
        <v>0</v>
      </c>
      <c r="DJ63" s="351">
        <v>0</v>
      </c>
      <c r="DK63" s="351">
        <v>0</v>
      </c>
      <c r="DL63" s="351">
        <v>0</v>
      </c>
      <c r="DM63" s="351">
        <v>0</v>
      </c>
      <c r="DN63" s="351">
        <v>0</v>
      </c>
      <c r="DO63" s="351">
        <v>0</v>
      </c>
      <c r="DP63" s="351">
        <v>0</v>
      </c>
      <c r="DQ63" s="351">
        <v>0</v>
      </c>
      <c r="DR63" s="351">
        <v>0</v>
      </c>
      <c r="DS63" s="351">
        <v>0</v>
      </c>
      <c r="DT63" s="351">
        <v>0</v>
      </c>
      <c r="DU63" s="351">
        <v>0</v>
      </c>
      <c r="DV63" s="351">
        <v>0</v>
      </c>
      <c r="DW63" s="351">
        <v>0</v>
      </c>
      <c r="DX63" s="351">
        <v>0</v>
      </c>
      <c r="DY63" s="351">
        <v>0</v>
      </c>
      <c r="DZ63" s="351">
        <v>0</v>
      </c>
      <c r="EA63" s="351">
        <v>0</v>
      </c>
      <c r="EB63" s="351">
        <v>0</v>
      </c>
      <c r="EC63" s="351">
        <v>2.1375999999999999E-4</v>
      </c>
      <c r="ED63" s="351">
        <v>0.28857203999999997</v>
      </c>
      <c r="EE63" s="351">
        <v>2.3016651000000001</v>
      </c>
      <c r="EF63" s="351">
        <v>3.9920466299999999</v>
      </c>
      <c r="EG63" s="351">
        <v>0</v>
      </c>
      <c r="EH63" s="351">
        <v>3.7453602099999999</v>
      </c>
      <c r="EI63" s="351">
        <v>3.4838722999999998</v>
      </c>
      <c r="EJ63" s="351">
        <v>4.6650176600000002</v>
      </c>
      <c r="EK63" s="351">
        <v>5.9254069000000005</v>
      </c>
      <c r="EL63" s="351">
        <v>6.7435020699999999</v>
      </c>
      <c r="EM63" s="351">
        <v>7.6275387000000006</v>
      </c>
      <c r="EN63" s="351">
        <v>7.2029598993449575</v>
      </c>
      <c r="EO63" s="351">
        <v>8.8354426999999998</v>
      </c>
      <c r="EP63" s="351">
        <v>7.6930758580982292</v>
      </c>
      <c r="EQ63" s="351">
        <v>7.8455621845923122</v>
      </c>
      <c r="ER63" s="351">
        <v>14.5436127429516</v>
      </c>
      <c r="ES63" s="351">
        <v>15.852401276589813</v>
      </c>
      <c r="ET63" s="351">
        <v>17.114889268039452</v>
      </c>
      <c r="EU63" s="351">
        <v>26.946885640000001</v>
      </c>
      <c r="EV63" s="351">
        <v>25.727949769999999</v>
      </c>
      <c r="EW63" s="351">
        <v>27.683971390000004</v>
      </c>
      <c r="EX63" s="351">
        <v>25.214707750000002</v>
      </c>
      <c r="EY63" s="351">
        <v>26.01</v>
      </c>
      <c r="EZ63" s="351">
        <v>21.13916601</v>
      </c>
      <c r="FA63" s="351">
        <v>21.308082750000001</v>
      </c>
      <c r="FB63" s="351">
        <v>26.116774399999997</v>
      </c>
      <c r="FC63" s="351">
        <v>31.613040009999999</v>
      </c>
      <c r="FD63" s="351">
        <v>33.723351950000001</v>
      </c>
      <c r="FE63" s="351">
        <v>32.958995549999997</v>
      </c>
      <c r="FF63" s="351">
        <v>33.890389310000003</v>
      </c>
      <c r="FG63" s="351">
        <v>29.74177946</v>
      </c>
      <c r="FH63" s="351">
        <v>21.335251769999999</v>
      </c>
      <c r="FI63" s="351">
        <v>23.667170280000001</v>
      </c>
      <c r="FJ63" s="351">
        <v>20.552175899999998</v>
      </c>
      <c r="FK63" s="351">
        <v>25.703241459999997</v>
      </c>
      <c r="FL63" s="351">
        <v>28.22545452</v>
      </c>
      <c r="FM63" s="351">
        <v>6.9575181399999995</v>
      </c>
      <c r="FN63" s="351">
        <v>8.5787287699999997</v>
      </c>
      <c r="FO63" s="351">
        <v>10.238944249999999</v>
      </c>
      <c r="FP63" s="351">
        <v>12.761961700000001</v>
      </c>
      <c r="FQ63" s="350"/>
      <c r="FR63" s="351">
        <v>29.214233135306557</v>
      </c>
      <c r="FS63" s="351">
        <v>42.736823833153217</v>
      </c>
      <c r="FT63" s="351">
        <v>63.93142425561534</v>
      </c>
      <c r="FU63" s="351">
        <v>65.969648892759977</v>
      </c>
      <c r="FV63" s="351">
        <v>0.31335582134999995</v>
      </c>
      <c r="FW63" s="351">
        <v>0</v>
      </c>
      <c r="FX63" s="351">
        <v>0</v>
      </c>
      <c r="FY63" s="351">
        <v>0</v>
      </c>
      <c r="FZ63" s="351">
        <v>0</v>
      </c>
      <c r="GA63" s="351">
        <v>0</v>
      </c>
      <c r="GB63" s="351">
        <v>38.773195369999996</v>
      </c>
      <c r="GC63" s="351">
        <v>210.67145847961638</v>
      </c>
      <c r="GD63" s="351">
        <v>321.74941884999998</v>
      </c>
      <c r="GE63" s="351">
        <v>66.762607379999992</v>
      </c>
      <c r="GF63" s="347"/>
      <c r="GG63" s="347"/>
      <c r="GH63" s="347"/>
      <c r="GI63" s="347"/>
      <c r="GJ63" s="347"/>
      <c r="GK63" s="347"/>
      <c r="GL63" s="347"/>
      <c r="GM63" s="347"/>
      <c r="GN63" s="347"/>
      <c r="GO63" s="347"/>
      <c r="GP63" s="347"/>
      <c r="GQ63" s="347"/>
      <c r="GR63" s="347"/>
      <c r="GS63" s="347"/>
      <c r="GT63" s="347"/>
      <c r="GU63" s="347"/>
      <c r="GV63" s="347"/>
      <c r="GW63" s="347"/>
      <c r="GX63" s="347"/>
    </row>
    <row r="64" spans="1:206" s="3" customFormat="1" ht="13.8" x14ac:dyDescent="0.3">
      <c r="A64" s="17"/>
      <c r="B64" s="21" t="s">
        <v>67</v>
      </c>
      <c r="C64" s="351">
        <v>0</v>
      </c>
      <c r="D64" s="351">
        <v>7.87206670555771E-3</v>
      </c>
      <c r="E64" s="351">
        <v>-7.87206670555771E-3</v>
      </c>
      <c r="F64" s="348">
        <v>-1</v>
      </c>
      <c r="G64" s="310"/>
      <c r="H64" s="351">
        <v>15.665823301483728</v>
      </c>
      <c r="I64" s="351">
        <v>-15.657951234778171</v>
      </c>
      <c r="J64" s="348">
        <v>-0.99949750060663511</v>
      </c>
      <c r="K64" s="22"/>
      <c r="L64" s="351">
        <v>2.6564817829202929</v>
      </c>
      <c r="M64" s="351">
        <v>1.6812502370923572</v>
      </c>
      <c r="N64" s="351">
        <v>1.2221232900487422</v>
      </c>
      <c r="O64" s="351">
        <v>3.5956810649154285</v>
      </c>
      <c r="P64" s="351">
        <v>6.1314419221025132</v>
      </c>
      <c r="Q64" s="351">
        <v>4.7433979312841927</v>
      </c>
      <c r="R64" s="351">
        <v>8.6994398233198282</v>
      </c>
      <c r="S64" s="351">
        <v>3.82589766172662</v>
      </c>
      <c r="T64" s="351">
        <v>6.2974398849098927</v>
      </c>
      <c r="U64" s="351">
        <v>8.0055785211117954</v>
      </c>
      <c r="V64" s="351">
        <v>4.8166864958882174</v>
      </c>
      <c r="W64" s="351">
        <v>10.647942723164141</v>
      </c>
      <c r="X64" s="351">
        <v>4.627259010906795</v>
      </c>
      <c r="Y64" s="351">
        <v>0</v>
      </c>
      <c r="Z64" s="351">
        <v>2.2105977956813274</v>
      </c>
      <c r="AA64" s="351">
        <v>5.0781644337826402</v>
      </c>
      <c r="AB64" s="351">
        <v>4.6445821441973685</v>
      </c>
      <c r="AC64" s="351">
        <v>10.826213148552357</v>
      </c>
      <c r="AD64" s="351">
        <v>11.640083700932152</v>
      </c>
      <c r="AE64" s="351">
        <v>11.016849427663246</v>
      </c>
      <c r="AF64" s="351">
        <v>1.7416481693899182</v>
      </c>
      <c r="AG64" s="351">
        <v>-1.4489542505614232</v>
      </c>
      <c r="AH64" s="351">
        <v>-0.34109244020945206</v>
      </c>
      <c r="AI64" s="351">
        <v>0</v>
      </c>
      <c r="AJ64" s="351">
        <v>0</v>
      </c>
      <c r="AK64" s="351">
        <v>0</v>
      </c>
      <c r="AL64" s="351">
        <v>6.2344591040916164</v>
      </c>
      <c r="AM64" s="351">
        <v>0</v>
      </c>
      <c r="AN64" s="351">
        <v>5.0833028946454482</v>
      </c>
      <c r="AO64" s="351">
        <v>19.477075257875246</v>
      </c>
      <c r="AP64" s="351">
        <v>22.946477987244034</v>
      </c>
      <c r="AQ64" s="351">
        <v>23.518592244239954</v>
      </c>
      <c r="AR64" s="351">
        <v>17.615802066564356</v>
      </c>
      <c r="AS64" s="351">
        <v>24.380930805729779</v>
      </c>
      <c r="AT64" s="351">
        <v>14.953911912822573</v>
      </c>
      <c r="AU64" s="351">
        <v>10.134698916579445</v>
      </c>
      <c r="AV64" s="351">
        <v>10.689300102795748</v>
      </c>
      <c r="AW64" s="351">
        <v>3.2736956665879857</v>
      </c>
      <c r="AX64" s="351">
        <v>0</v>
      </c>
      <c r="AY64" s="351">
        <v>1.9828969421664981</v>
      </c>
      <c r="AZ64" s="351">
        <v>12.90614473945374</v>
      </c>
      <c r="BA64" s="351">
        <v>26.268374344910185</v>
      </c>
      <c r="BB64" s="351">
        <v>11.724987505835884</v>
      </c>
      <c r="BC64" s="351">
        <v>2.1319479577350133</v>
      </c>
      <c r="BD64" s="351">
        <v>1.593829017592743</v>
      </c>
      <c r="BE64" s="351">
        <v>2.6428157171270201</v>
      </c>
      <c r="BF64" s="351">
        <v>0</v>
      </c>
      <c r="BG64" s="351">
        <v>1.6494664331953082</v>
      </c>
      <c r="BH64" s="351">
        <v>0</v>
      </c>
      <c r="BI64" s="351">
        <v>0</v>
      </c>
      <c r="BJ64" s="351">
        <v>0</v>
      </c>
      <c r="BK64" s="351">
        <v>0</v>
      </c>
      <c r="BL64" s="351">
        <v>0</v>
      </c>
      <c r="BM64" s="351">
        <v>0</v>
      </c>
      <c r="BN64" s="351">
        <v>0</v>
      </c>
      <c r="BO64" s="351">
        <v>0</v>
      </c>
      <c r="BP64" s="351">
        <v>0</v>
      </c>
      <c r="BQ64" s="351">
        <v>0</v>
      </c>
      <c r="BR64" s="351">
        <v>0</v>
      </c>
      <c r="BS64" s="351">
        <v>0</v>
      </c>
      <c r="BT64" s="351">
        <v>0</v>
      </c>
      <c r="BU64" s="351">
        <v>0</v>
      </c>
      <c r="BV64" s="351">
        <v>0</v>
      </c>
      <c r="BW64" s="351">
        <v>0</v>
      </c>
      <c r="BX64" s="351">
        <v>0</v>
      </c>
      <c r="BY64" s="351">
        <v>0</v>
      </c>
      <c r="BZ64" s="351">
        <v>0</v>
      </c>
      <c r="CA64" s="351">
        <v>0</v>
      </c>
      <c r="CB64" s="351">
        <v>0</v>
      </c>
      <c r="CC64" s="351">
        <v>0</v>
      </c>
      <c r="CD64" s="351">
        <v>0</v>
      </c>
      <c r="CE64" s="351">
        <v>0</v>
      </c>
      <c r="CF64" s="351">
        <v>7.1980321387316222</v>
      </c>
      <c r="CG64" s="351">
        <v>17.349587655468031</v>
      </c>
      <c r="CH64" s="351">
        <v>0.67361119708374617</v>
      </c>
      <c r="CI64" s="351">
        <v>3.1430145709419293</v>
      </c>
      <c r="CJ64" s="351">
        <v>8.3490486299679318</v>
      </c>
      <c r="CK64" s="351">
        <v>0.73377058719654409</v>
      </c>
      <c r="CL64" s="351">
        <v>0.34845567921686388</v>
      </c>
      <c r="CM64" s="351">
        <v>0.32644487053621268</v>
      </c>
      <c r="CN64" s="351">
        <v>0.82806398608120013</v>
      </c>
      <c r="CO64" s="351">
        <v>0.79644043225372751</v>
      </c>
      <c r="CP64" s="351">
        <v>0.41212545454454502</v>
      </c>
      <c r="CQ64" s="351">
        <v>0.9585246437616346</v>
      </c>
      <c r="CR64" s="351">
        <v>0.55275370106831323</v>
      </c>
      <c r="CS64" s="351">
        <v>0.75268873970441819</v>
      </c>
      <c r="CT64" s="351">
        <v>0.73708683084454163</v>
      </c>
      <c r="CU64" s="351">
        <v>0.16656443005891552</v>
      </c>
      <c r="CV64" s="351">
        <v>0.77926061272565206</v>
      </c>
      <c r="CW64" s="351">
        <v>0.44296238362162965</v>
      </c>
      <c r="CX64" s="351">
        <v>9.3690533901824413E-2</v>
      </c>
      <c r="CY64" s="351">
        <v>3.4883967706326384</v>
      </c>
      <c r="CZ64" s="351">
        <v>0</v>
      </c>
      <c r="DA64" s="351">
        <v>0</v>
      </c>
      <c r="DB64" s="351">
        <v>0</v>
      </c>
      <c r="DC64" s="351">
        <v>1.8882870999990462</v>
      </c>
      <c r="DD64" s="351">
        <v>5.77</v>
      </c>
      <c r="DE64" s="351">
        <v>7.0870025763497235</v>
      </c>
      <c r="DF64" s="351">
        <v>2.1189090075999015</v>
      </c>
      <c r="DG64" s="351">
        <v>7.8994431231655934E-2</v>
      </c>
      <c r="DH64" s="351">
        <v>4.1508137307705216E-2</v>
      </c>
      <c r="DI64" s="351">
        <v>-0.22698959707870686</v>
      </c>
      <c r="DJ64" s="351">
        <v>0.39844149754715069</v>
      </c>
      <c r="DK64" s="351">
        <v>0.32891478407564673</v>
      </c>
      <c r="DL64" s="351">
        <v>0.3751663237581192</v>
      </c>
      <c r="DM64" s="351">
        <v>0.31360563251659962</v>
      </c>
      <c r="DN64" s="351">
        <v>0.78520923714297997</v>
      </c>
      <c r="DO64" s="351">
        <v>-9.8216638912996205E-3</v>
      </c>
      <c r="DP64" s="351">
        <v>5.2199308699791447E-2</v>
      </c>
      <c r="DQ64" s="351">
        <v>0</v>
      </c>
      <c r="DR64" s="351">
        <v>0</v>
      </c>
      <c r="DS64" s="351">
        <v>6.7617856361493721E-3</v>
      </c>
      <c r="DT64" s="351">
        <v>0</v>
      </c>
      <c r="DU64" s="351">
        <v>0</v>
      </c>
      <c r="DV64" s="351">
        <v>0.13966414667392973</v>
      </c>
      <c r="DW64" s="351">
        <v>0.62097815485418262</v>
      </c>
      <c r="DX64" s="351">
        <v>0.55246823017599622</v>
      </c>
      <c r="DY64" s="351">
        <v>0.53426987924951597</v>
      </c>
      <c r="DZ64" s="351">
        <v>0.29233179941927884</v>
      </c>
      <c r="EA64" s="351">
        <v>0.43513173680004602</v>
      </c>
      <c r="EB64" s="351">
        <v>0.2356089969229796</v>
      </c>
      <c r="EC64" s="351">
        <v>0.52051707332540165</v>
      </c>
      <c r="ED64" s="351">
        <v>0.29828890712922396</v>
      </c>
      <c r="EE64" s="351">
        <v>-0.19703464877492</v>
      </c>
      <c r="EF64" s="351">
        <v>-0.57550343706492846</v>
      </c>
      <c r="EG64" s="351">
        <v>3.7067301607391469E-3</v>
      </c>
      <c r="EH64" s="351">
        <v>3.7067301607391469E-3</v>
      </c>
      <c r="EI64" s="351">
        <v>0.54920460378522185</v>
      </c>
      <c r="EJ64" s="351">
        <v>1.3891412761134416</v>
      </c>
      <c r="EK64" s="351">
        <v>1.4477733403080293</v>
      </c>
      <c r="EL64" s="351">
        <v>0.56122163811338521</v>
      </c>
      <c r="EM64" s="351">
        <v>0.1388155936480116</v>
      </c>
      <c r="EN64" s="351">
        <v>15.352047416701353</v>
      </c>
      <c r="EO64" s="351">
        <v>0.15921524247778326</v>
      </c>
      <c r="EP64" s="351">
        <v>4.6893016903232526E-2</v>
      </c>
      <c r="EQ64" s="351">
        <v>3.867726361192747E-2</v>
      </c>
      <c r="ER64" s="351">
        <v>6.8990361789432436E-2</v>
      </c>
      <c r="ES64" s="351">
        <v>0.14162244031427348</v>
      </c>
      <c r="ET64" s="351">
        <v>0.36530568662300733</v>
      </c>
      <c r="EU64" s="351">
        <v>8.4772988923576945E-2</v>
      </c>
      <c r="EV64" s="351">
        <v>6.5263180000000004E-2</v>
      </c>
      <c r="EW64" s="351">
        <v>7.87206670555771E-3</v>
      </c>
      <c r="EX64" s="351">
        <v>0</v>
      </c>
      <c r="EY64" s="351">
        <v>7.87206670555771E-3</v>
      </c>
      <c r="EZ64" s="351">
        <v>7.87206670555771E-3</v>
      </c>
      <c r="FA64" s="351">
        <v>0</v>
      </c>
      <c r="FB64" s="351">
        <v>0</v>
      </c>
      <c r="FC64" s="351">
        <v>0</v>
      </c>
      <c r="FD64" s="351">
        <v>0</v>
      </c>
      <c r="FE64" s="351">
        <v>0</v>
      </c>
      <c r="FF64" s="351">
        <v>0</v>
      </c>
      <c r="FG64" s="351">
        <v>0</v>
      </c>
      <c r="FH64" s="351">
        <v>0</v>
      </c>
      <c r="FI64" s="351">
        <v>0</v>
      </c>
      <c r="FJ64" s="351">
        <v>0</v>
      </c>
      <c r="FK64" s="351">
        <v>0</v>
      </c>
      <c r="FL64" s="351">
        <v>0</v>
      </c>
      <c r="FM64" s="351">
        <v>0</v>
      </c>
      <c r="FN64" s="351">
        <v>0</v>
      </c>
      <c r="FO64" s="351">
        <v>0</v>
      </c>
      <c r="FP64" s="351">
        <v>0</v>
      </c>
      <c r="FQ64" s="350"/>
      <c r="FR64" s="351">
        <v>62.32336133848402</v>
      </c>
      <c r="FS64" s="351">
        <v>49.995351140334932</v>
      </c>
      <c r="FT64" s="351">
        <v>144.34525118979246</v>
      </c>
      <c r="FU64" s="351">
        <v>74.863458427400118</v>
      </c>
      <c r="FV64" s="351">
        <v>0</v>
      </c>
      <c r="FW64" s="351">
        <v>0</v>
      </c>
      <c r="FX64" s="351">
        <v>41.117119845783982</v>
      </c>
      <c r="FY64" s="351">
        <v>8.9016911025569794</v>
      </c>
      <c r="FZ64" s="351">
        <v>17.060940366559475</v>
      </c>
      <c r="GA64" s="351">
        <v>2.6338050415088903</v>
      </c>
      <c r="GB64" s="351">
        <v>4.3754468038273249</v>
      </c>
      <c r="GC64" s="351">
        <v>16.338531730755705</v>
      </c>
      <c r="GD64" s="351">
        <v>7.87206670555771E-3</v>
      </c>
      <c r="GE64" s="351">
        <v>0</v>
      </c>
      <c r="GF64" s="347"/>
      <c r="GG64" s="347"/>
      <c r="GH64" s="347"/>
      <c r="GI64" s="347"/>
      <c r="GJ64" s="347"/>
      <c r="GK64" s="347"/>
      <c r="GL64" s="347"/>
      <c r="GM64" s="347"/>
      <c r="GN64" s="347"/>
      <c r="GO64" s="347"/>
      <c r="GP64" s="347"/>
      <c r="GQ64" s="347"/>
      <c r="GR64" s="347"/>
      <c r="GS64" s="347"/>
      <c r="GT64" s="347"/>
      <c r="GU64" s="347"/>
      <c r="GV64" s="347"/>
      <c r="GW64" s="347"/>
      <c r="GX64" s="347"/>
    </row>
    <row r="65" spans="1:206" s="3" customFormat="1" ht="13.8" x14ac:dyDescent="0.3">
      <c r="A65" s="17"/>
      <c r="B65" s="21"/>
      <c r="C65" s="310"/>
      <c r="D65" s="310"/>
      <c r="E65" s="310"/>
      <c r="F65" s="348"/>
      <c r="G65" s="310"/>
      <c r="H65" s="310"/>
      <c r="I65" s="310"/>
      <c r="J65" s="3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16"/>
      <c r="CR65" s="316"/>
      <c r="CS65" s="316"/>
      <c r="CT65" s="351"/>
      <c r="CU65" s="351"/>
      <c r="CV65" s="351"/>
      <c r="CW65" s="351"/>
      <c r="CX65" s="351"/>
      <c r="CY65" s="351"/>
      <c r="CZ65" s="351"/>
      <c r="DA65" s="351"/>
      <c r="DB65" s="351"/>
      <c r="DC65" s="351"/>
      <c r="DD65" s="351"/>
      <c r="DE65" s="351"/>
      <c r="DF65" s="351"/>
      <c r="DG65" s="351"/>
      <c r="DH65" s="351"/>
      <c r="DI65" s="351"/>
      <c r="DJ65" s="351"/>
      <c r="DK65" s="351"/>
      <c r="DL65" s="351"/>
      <c r="DM65" s="351"/>
      <c r="DN65" s="351"/>
      <c r="DO65" s="351"/>
      <c r="DP65" s="351"/>
      <c r="DQ65" s="351"/>
      <c r="DR65" s="351"/>
      <c r="DS65" s="351"/>
      <c r="DT65" s="351"/>
      <c r="DU65" s="351"/>
      <c r="DV65" s="351"/>
      <c r="DW65" s="351"/>
      <c r="DX65" s="351"/>
      <c r="DY65" s="351"/>
      <c r="DZ65" s="351"/>
      <c r="EA65" s="351"/>
      <c r="EB65" s="351"/>
      <c r="EC65" s="351"/>
      <c r="ED65" s="351"/>
      <c r="EE65" s="351"/>
      <c r="EF65" s="351"/>
      <c r="EG65" s="351"/>
      <c r="EH65" s="351"/>
      <c r="EI65" s="351"/>
      <c r="EJ65" s="351"/>
      <c r="EK65" s="351"/>
      <c r="EL65" s="351"/>
      <c r="EM65" s="351"/>
      <c r="EN65" s="351"/>
      <c r="EO65" s="351"/>
      <c r="EP65" s="351"/>
      <c r="EQ65" s="351"/>
      <c r="ER65" s="351"/>
      <c r="ES65" s="351"/>
      <c r="ET65" s="351"/>
      <c r="EU65" s="351"/>
      <c r="EV65" s="351"/>
      <c r="EW65" s="351"/>
      <c r="EX65" s="351"/>
      <c r="EY65" s="351"/>
      <c r="EZ65" s="351"/>
      <c r="FA65" s="351"/>
      <c r="FB65" s="351"/>
      <c r="FC65" s="351"/>
      <c r="FD65" s="351"/>
      <c r="FE65" s="351"/>
      <c r="FF65" s="351"/>
      <c r="FG65" s="351"/>
      <c r="FH65" s="351"/>
      <c r="FI65" s="351"/>
      <c r="FJ65" s="351"/>
      <c r="FK65" s="351"/>
      <c r="FL65" s="351"/>
      <c r="FM65" s="351"/>
      <c r="FN65" s="351"/>
      <c r="FO65" s="351"/>
      <c r="FP65" s="351"/>
      <c r="FQ65" s="350"/>
      <c r="FR65" s="351"/>
      <c r="FS65" s="351"/>
      <c r="FT65" s="351"/>
      <c r="FU65" s="351"/>
      <c r="FV65" s="351"/>
      <c r="FW65" s="351"/>
      <c r="FX65" s="351"/>
      <c r="FY65" s="351"/>
      <c r="FZ65" s="351"/>
      <c r="GA65" s="351"/>
      <c r="GB65" s="351"/>
      <c r="GC65" s="351"/>
      <c r="GD65" s="351"/>
      <c r="GE65" s="351"/>
      <c r="GF65" s="347"/>
      <c r="GG65" s="347"/>
      <c r="GH65" s="347"/>
      <c r="GI65" s="347"/>
      <c r="GJ65" s="347"/>
      <c r="GK65" s="347"/>
      <c r="GL65" s="347"/>
      <c r="GM65" s="347"/>
      <c r="GN65" s="347"/>
      <c r="GO65" s="347"/>
      <c r="GP65" s="347"/>
      <c r="GQ65" s="347"/>
      <c r="GR65" s="347"/>
      <c r="GS65" s="347"/>
      <c r="GT65" s="347"/>
      <c r="GU65" s="347"/>
      <c r="GV65" s="347"/>
      <c r="GW65" s="347"/>
      <c r="GX65" s="347"/>
    </row>
    <row r="66" spans="1:206" s="3" customFormat="1" ht="13.8" x14ac:dyDescent="0.3">
      <c r="A66" s="17"/>
      <c r="B66" s="27" t="s">
        <v>38</v>
      </c>
      <c r="C66" s="306">
        <v>4.903993665735535E-3</v>
      </c>
      <c r="D66" s="349">
        <v>9.0572907770029829</v>
      </c>
      <c r="E66" s="349">
        <v>-9.0523867833372478</v>
      </c>
      <c r="F66" s="352">
        <v>-0.99945855843800591</v>
      </c>
      <c r="G66" s="307"/>
      <c r="H66" s="306">
        <v>19.366933117424836</v>
      </c>
      <c r="I66" s="349">
        <v>-10.309642340421853</v>
      </c>
      <c r="J66" s="352">
        <v>-0.53233221170914513</v>
      </c>
      <c r="K66" s="30"/>
      <c r="L66" s="28">
        <v>0.58343376623742327</v>
      </c>
      <c r="M66" s="349">
        <v>1.291760913595966</v>
      </c>
      <c r="N66" s="349">
        <v>2.1648329040215471E-2</v>
      </c>
      <c r="O66" s="349">
        <v>4.3238236080401463E-2</v>
      </c>
      <c r="P66" s="349">
        <v>3.7120520906588995E-2</v>
      </c>
      <c r="Q66" s="349">
        <v>1.0492742549924048</v>
      </c>
      <c r="R66" s="349">
        <v>5.7102379415878465E-2</v>
      </c>
      <c r="S66" s="349">
        <v>0.7321916577856884</v>
      </c>
      <c r="T66" s="349">
        <v>2.7435168467473361E-2</v>
      </c>
      <c r="U66" s="349">
        <v>0.22142500082950836</v>
      </c>
      <c r="V66" s="349">
        <v>0.3792454797742239</v>
      </c>
      <c r="W66" s="349">
        <v>0.36048823841689498</v>
      </c>
      <c r="X66" s="349">
        <v>9.8282482880494813E-3</v>
      </c>
      <c r="Y66" s="349">
        <v>0.14915146312044233</v>
      </c>
      <c r="Z66" s="349">
        <v>0.29406050140103013</v>
      </c>
      <c r="AA66" s="349">
        <v>0.37406742102988094</v>
      </c>
      <c r="AB66" s="349">
        <v>0.82412424406267559</v>
      </c>
      <c r="AC66" s="349">
        <v>0.38032738599693605</v>
      </c>
      <c r="AD66" s="349">
        <v>0.90342696159270908</v>
      </c>
      <c r="AE66" s="349">
        <v>0.31118325998458191</v>
      </c>
      <c r="AF66" s="349">
        <v>0.6565837337104975</v>
      </c>
      <c r="AG66" s="349">
        <v>1.147019370045913E-2</v>
      </c>
      <c r="AH66" s="349">
        <v>9.6617474021083345E-3</v>
      </c>
      <c r="AI66" s="349">
        <v>0.15445675918570415</v>
      </c>
      <c r="AJ66" s="349">
        <v>6.2119218280953254E-3</v>
      </c>
      <c r="AK66" s="349">
        <v>0.14317138988455019</v>
      </c>
      <c r="AL66" s="349">
        <v>-4.373381352910883E-2</v>
      </c>
      <c r="AM66" s="349">
        <v>1.4177273003068043E-2</v>
      </c>
      <c r="AN66" s="349">
        <v>0.15011131943255765</v>
      </c>
      <c r="AO66" s="349">
        <v>0.50329657067458533</v>
      </c>
      <c r="AP66" s="349">
        <v>8.5974437033266335E-2</v>
      </c>
      <c r="AQ66" s="349">
        <v>1.2656967114234764E-2</v>
      </c>
      <c r="AR66" s="349">
        <v>9.5082128922349851E-2</v>
      </c>
      <c r="AS66" s="349">
        <v>0.21713932530095362</v>
      </c>
      <c r="AT66" s="349">
        <v>0.25889172181905518</v>
      </c>
      <c r="AU66" s="349">
        <v>8.0758820011649732E-2</v>
      </c>
      <c r="AV66" s="349">
        <v>8.5092295130793794E-3</v>
      </c>
      <c r="AW66" s="349">
        <v>0.14948128768562535</v>
      </c>
      <c r="AX66" s="349">
        <v>2.8420527904762389</v>
      </c>
      <c r="AY66" s="349">
        <v>9.7247344720655812E-2</v>
      </c>
      <c r="AZ66" s="349">
        <v>6.1152076267067743E-3</v>
      </c>
      <c r="BA66" s="349">
        <v>1.926921883863187E-2</v>
      </c>
      <c r="BB66" s="349">
        <v>8.0566166122189396E-3</v>
      </c>
      <c r="BC66" s="349">
        <v>1.9755016654542674E-2</v>
      </c>
      <c r="BD66" s="349">
        <v>4.3126128175957533E-2</v>
      </c>
      <c r="BE66" s="349">
        <v>0.10830364055870814</v>
      </c>
      <c r="BF66" s="349">
        <v>1.4065878939364807E-2</v>
      </c>
      <c r="BG66" s="349">
        <v>0.10643478828428622</v>
      </c>
      <c r="BH66" s="349">
        <v>5.2327005671365376E-2</v>
      </c>
      <c r="BI66" s="349">
        <v>6.2628198541206853E-2</v>
      </c>
      <c r="BJ66" s="349">
        <v>0.490144767970976</v>
      </c>
      <c r="BK66" s="349">
        <v>4.1041460035921125</v>
      </c>
      <c r="BL66" s="349">
        <v>0.12760505616340567</v>
      </c>
      <c r="BM66" s="349">
        <v>6.8120620467401833</v>
      </c>
      <c r="BN66" s="349">
        <v>1.8080526998559918E-2</v>
      </c>
      <c r="BO66" s="349">
        <v>1.7346162625694515E-2</v>
      </c>
      <c r="BP66" s="349">
        <v>4.1564005057837302E-3</v>
      </c>
      <c r="BQ66" s="349">
        <v>0.50781903338327605</v>
      </c>
      <c r="BR66" s="349">
        <v>6.2028427582444465E-3</v>
      </c>
      <c r="BS66" s="349">
        <v>0.49115802419694804</v>
      </c>
      <c r="BT66" s="349">
        <v>8.2932828630740141E-3</v>
      </c>
      <c r="BU66" s="349">
        <v>9.9144672395945523E-3</v>
      </c>
      <c r="BV66" s="349">
        <v>0.27130264606456894</v>
      </c>
      <c r="BW66" s="349">
        <v>8.3815944041700216E-2</v>
      </c>
      <c r="BX66" s="349">
        <v>5.1644635553970336E-2</v>
      </c>
      <c r="BY66" s="349">
        <v>0.2712663113398695</v>
      </c>
      <c r="BZ66" s="349">
        <v>0.75830764362052472</v>
      </c>
      <c r="CA66" s="349">
        <v>8.0656450680708976E-3</v>
      </c>
      <c r="CB66" s="349">
        <v>4.4396807963715439E-3</v>
      </c>
      <c r="CC66" s="349">
        <v>0.95200421467369667</v>
      </c>
      <c r="CD66" s="349">
        <v>1.8593559416862604</v>
      </c>
      <c r="CE66" s="349">
        <v>0.73038604202925195</v>
      </c>
      <c r="CF66" s="349">
        <v>0.51540445563605652</v>
      </c>
      <c r="CG66" s="349">
        <v>0.26994545104129303</v>
      </c>
      <c r="CH66" s="349">
        <v>0.37700196950331155</v>
      </c>
      <c r="CI66" s="349">
        <v>0.40482723103183932</v>
      </c>
      <c r="CJ66" s="349">
        <v>9.9442972315114918E-3</v>
      </c>
      <c r="CK66" s="349">
        <v>0.37050081264791856</v>
      </c>
      <c r="CL66" s="349">
        <v>0.33538813772594628</v>
      </c>
      <c r="CM66" s="349">
        <v>0.34495000321199376</v>
      </c>
      <c r="CN66" s="349">
        <v>0.33614186635771487</v>
      </c>
      <c r="CO66" s="349">
        <v>0.34182326448860562</v>
      </c>
      <c r="CP66" s="349">
        <v>0.10390880785679228</v>
      </c>
      <c r="CQ66" s="349">
        <v>0.77281952218100181</v>
      </c>
      <c r="CR66" s="349">
        <v>0.48242075044831345</v>
      </c>
      <c r="CS66" s="349">
        <v>0.859147778175954</v>
      </c>
      <c r="CT66" s="349">
        <v>1.275933889332757</v>
      </c>
      <c r="CU66" s="349">
        <v>0.85369261321382228</v>
      </c>
      <c r="CV66" s="349">
        <v>0.49738774906864769</v>
      </c>
      <c r="CW66" s="349">
        <v>0.95868448221289448</v>
      </c>
      <c r="CX66" s="349">
        <v>0.83977465501309934</v>
      </c>
      <c r="CY66" s="349">
        <v>0.50035957688219601</v>
      </c>
      <c r="CZ66" s="349">
        <v>0.9656031993780132</v>
      </c>
      <c r="DA66" s="349">
        <v>0.86176216667276817</v>
      </c>
      <c r="DB66" s="349">
        <v>0.85712730798702697</v>
      </c>
      <c r="DC66" s="349">
        <v>1.4079016150284631</v>
      </c>
      <c r="DD66" s="349">
        <v>1.7431635143685285</v>
      </c>
      <c r="DE66" s="349">
        <v>2.0495093397837829</v>
      </c>
      <c r="DF66" s="349">
        <v>2.3198315096835822</v>
      </c>
      <c r="DG66" s="349">
        <v>2.0165373706703553</v>
      </c>
      <c r="DH66" s="349">
        <v>2.0081853455508192</v>
      </c>
      <c r="DI66" s="349">
        <v>2.4311667926895502</v>
      </c>
      <c r="DJ66" s="349">
        <v>2.0110132333420978</v>
      </c>
      <c r="DK66" s="349">
        <v>2.8280244931893948</v>
      </c>
      <c r="DL66" s="349">
        <v>2.3037702587561766</v>
      </c>
      <c r="DM66" s="349">
        <v>2.0003753201871572</v>
      </c>
      <c r="DN66" s="349">
        <v>2.0464359928988607</v>
      </c>
      <c r="DO66" s="349">
        <v>3.7937340408602944</v>
      </c>
      <c r="DP66" s="349">
        <v>1.9296588329922539</v>
      </c>
      <c r="DQ66" s="349">
        <v>2.1939272039265556</v>
      </c>
      <c r="DR66" s="349">
        <v>2.6153084643069926</v>
      </c>
      <c r="DS66" s="349">
        <v>2.1247835818447287</v>
      </c>
      <c r="DT66" s="349">
        <v>2.3164241252343025</v>
      </c>
      <c r="DU66" s="349">
        <v>2.4198521380683622</v>
      </c>
      <c r="DV66" s="349">
        <v>2.0842355394168695</v>
      </c>
      <c r="DW66" s="349">
        <v>2.3844768341926814</v>
      </c>
      <c r="DX66" s="349">
        <v>2.5286278437921514</v>
      </c>
      <c r="DY66" s="349">
        <v>2.2618171266782721</v>
      </c>
      <c r="DZ66" s="349">
        <v>3.0308336410870105</v>
      </c>
      <c r="EA66" s="349">
        <v>2.9724109478191596</v>
      </c>
      <c r="EB66" s="349">
        <v>2.232603259482175</v>
      </c>
      <c r="EC66" s="349">
        <v>2.7614302754819304</v>
      </c>
      <c r="ED66" s="349">
        <v>2.8334364025229903</v>
      </c>
      <c r="EE66" s="349">
        <v>2.7615746465054083</v>
      </c>
      <c r="EF66" s="349">
        <v>3.091167990119589</v>
      </c>
      <c r="EG66" s="349">
        <v>3.0099955568653813</v>
      </c>
      <c r="EH66" s="349">
        <v>6.7669754248222249</v>
      </c>
      <c r="EI66" s="349">
        <v>4.3021204327843741</v>
      </c>
      <c r="EJ66" s="349">
        <v>6.9523730920427322</v>
      </c>
      <c r="EK66" s="349">
        <v>2.5749025873672471</v>
      </c>
      <c r="EL66" s="349">
        <v>5.6260700556657843</v>
      </c>
      <c r="EM66" s="349">
        <v>3.4298444696863739</v>
      </c>
      <c r="EN66" s="349">
        <v>6.9153003545565133</v>
      </c>
      <c r="EO66" s="349">
        <v>3.0230369873075236</v>
      </c>
      <c r="EP66" s="349">
        <v>2.8684296170930184</v>
      </c>
      <c r="EQ66" s="349">
        <v>2.8781601766727731</v>
      </c>
      <c r="ER66" s="349">
        <v>3.6820059817950082</v>
      </c>
      <c r="ES66" s="349">
        <v>3.9730023702302399</v>
      </c>
      <c r="ET66" s="349">
        <v>2.8545249153315102</v>
      </c>
      <c r="EU66" s="349">
        <v>16.180758609982099</v>
      </c>
      <c r="EV66" s="349">
        <v>1.229138280937347</v>
      </c>
      <c r="EW66" s="349">
        <v>2.2271662593556165</v>
      </c>
      <c r="EX66" s="349">
        <v>2.1487611022522737</v>
      </c>
      <c r="EY66" s="349">
        <v>2.5050086886139855</v>
      </c>
      <c r="EZ66" s="349">
        <v>0.85409557647946632</v>
      </c>
      <c r="FA66" s="349">
        <v>1.6413536544181435</v>
      </c>
      <c r="FB66" s="349">
        <v>2.7298114337583854</v>
      </c>
      <c r="FC66" s="349">
        <v>1.7131661942500853</v>
      </c>
      <c r="FD66" s="349">
        <v>2.1188639180969022</v>
      </c>
      <c r="FE66" s="349">
        <v>1.4671951652318216</v>
      </c>
      <c r="FF66" s="349">
        <v>2.1549307988726406E-3</v>
      </c>
      <c r="FG66" s="349">
        <v>0.10289657412413714</v>
      </c>
      <c r="FH66" s="349">
        <v>0</v>
      </c>
      <c r="FI66" s="349">
        <v>1.1092915807824951E-2</v>
      </c>
      <c r="FJ66" s="349">
        <v>1.1047250606470905E-2</v>
      </c>
      <c r="FK66" s="349">
        <v>3.3639229112615268E-3</v>
      </c>
      <c r="FL66" s="349">
        <v>4.8231905534248855E-3</v>
      </c>
      <c r="FM66" s="349">
        <v>2.6415845280633134E-5</v>
      </c>
      <c r="FN66" s="349">
        <v>2.721379703224472E-5</v>
      </c>
      <c r="FO66" s="349">
        <v>2.7173469997771776E-5</v>
      </c>
      <c r="FP66" s="349">
        <v>0</v>
      </c>
      <c r="FQ66" s="350"/>
      <c r="FR66" s="28">
        <v>4.8043639455426677</v>
      </c>
      <c r="FS66" s="349">
        <v>4.0783419194750747</v>
      </c>
      <c r="FT66" s="349">
        <v>1.5237380614952574</v>
      </c>
      <c r="FU66" s="349">
        <v>3.4224171480860166</v>
      </c>
      <c r="FV66" s="349">
        <v>12.693676069147756</v>
      </c>
      <c r="FW66" s="349">
        <v>5.0087964549769541</v>
      </c>
      <c r="FX66" s="349">
        <v>4.1826558189139851</v>
      </c>
      <c r="FY66" s="349">
        <v>10.359795783413954</v>
      </c>
      <c r="FZ66" s="349">
        <v>27.551747211980601</v>
      </c>
      <c r="GA66" s="349">
        <v>28.862356279359339</v>
      </c>
      <c r="GB66" s="349">
        <v>46.342494193346212</v>
      </c>
      <c r="GC66" s="349">
        <v>50.485293344127903</v>
      </c>
      <c r="GD66" s="349">
        <v>10.655041536483374</v>
      </c>
      <c r="GE66" s="349">
        <v>4.903993665735535E-3</v>
      </c>
      <c r="GF66" s="347"/>
      <c r="GG66" s="347"/>
      <c r="GH66" s="347"/>
      <c r="GI66" s="347"/>
      <c r="GJ66" s="347"/>
      <c r="GK66" s="347"/>
      <c r="GL66" s="347"/>
      <c r="GM66" s="347"/>
      <c r="GN66" s="347"/>
      <c r="GO66" s="347"/>
      <c r="GP66" s="347"/>
      <c r="GQ66" s="347"/>
      <c r="GR66" s="347"/>
      <c r="GS66" s="347"/>
      <c r="GT66" s="347"/>
      <c r="GU66" s="347"/>
      <c r="GV66" s="347"/>
      <c r="GW66" s="347"/>
      <c r="GX66" s="347"/>
    </row>
    <row r="67" spans="1:206" ht="14.4" x14ac:dyDescent="0.3">
      <c r="A67" s="46"/>
      <c r="C67" s="304"/>
      <c r="D67" s="304"/>
      <c r="E67" s="304"/>
      <c r="F67" s="345"/>
      <c r="G67" s="304"/>
      <c r="H67" s="304"/>
      <c r="I67" s="304"/>
      <c r="J67" s="345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18"/>
      <c r="CR67" s="318"/>
      <c r="CS67" s="318"/>
      <c r="CT67" s="324"/>
      <c r="CU67" s="324"/>
      <c r="CV67" s="324"/>
      <c r="CW67" s="324"/>
      <c r="CX67" s="324"/>
      <c r="CY67" s="324"/>
      <c r="CZ67" s="324"/>
      <c r="DA67" s="324"/>
      <c r="DB67" s="324"/>
      <c r="DC67" s="324"/>
      <c r="DD67" s="324"/>
      <c r="DE67" s="324"/>
      <c r="DF67" s="324"/>
      <c r="DG67" s="324"/>
      <c r="DH67" s="324"/>
      <c r="DI67" s="324"/>
      <c r="DJ67" s="324"/>
      <c r="DK67" s="324"/>
      <c r="DL67" s="324"/>
      <c r="DM67" s="324"/>
      <c r="DN67" s="324"/>
      <c r="DO67" s="324"/>
      <c r="DP67" s="324"/>
      <c r="DQ67" s="324"/>
      <c r="DR67" s="324"/>
      <c r="DS67" s="324"/>
      <c r="DT67" s="324"/>
      <c r="DU67" s="324"/>
      <c r="DV67" s="324"/>
      <c r="DW67" s="324"/>
      <c r="DX67" s="324"/>
      <c r="DY67" s="324"/>
      <c r="DZ67" s="324"/>
      <c r="EA67" s="324"/>
      <c r="EB67" s="324"/>
      <c r="EC67" s="324"/>
      <c r="ED67" s="324"/>
      <c r="EE67" s="324"/>
      <c r="EF67" s="324"/>
      <c r="EG67" s="324"/>
      <c r="EH67" s="324"/>
      <c r="EI67" s="324"/>
      <c r="EJ67" s="324"/>
      <c r="EK67" s="324"/>
      <c r="EL67" s="324"/>
      <c r="EM67" s="324"/>
      <c r="EN67" s="324"/>
      <c r="EO67" s="324"/>
      <c r="EP67" s="324"/>
      <c r="EQ67" s="324"/>
      <c r="ER67" s="324"/>
      <c r="ES67" s="324"/>
      <c r="ET67" s="324"/>
      <c r="EU67" s="324"/>
      <c r="EV67" s="324"/>
      <c r="EW67" s="324"/>
      <c r="EX67" s="324"/>
      <c r="EY67" s="324"/>
      <c r="EZ67" s="324"/>
      <c r="FA67" s="324"/>
      <c r="FB67" s="324"/>
      <c r="FC67" s="324"/>
      <c r="FD67" s="324"/>
      <c r="FE67" s="324"/>
      <c r="FF67" s="324"/>
      <c r="FG67" s="324"/>
      <c r="FH67" s="324"/>
      <c r="FI67" s="324"/>
      <c r="FJ67" s="324"/>
      <c r="FK67" s="324"/>
      <c r="FL67" s="324"/>
      <c r="FM67" s="324"/>
      <c r="FN67" s="324"/>
      <c r="FO67" s="324"/>
      <c r="FP67" s="324"/>
      <c r="FQ67" s="350"/>
      <c r="FR67" s="54"/>
      <c r="FS67" s="324"/>
      <c r="FT67" s="324"/>
      <c r="FU67" s="324"/>
      <c r="FV67" s="324"/>
      <c r="FW67" s="324"/>
      <c r="FX67" s="324"/>
      <c r="FY67" s="324"/>
      <c r="FZ67" s="324"/>
      <c r="GA67" s="324"/>
      <c r="GB67" s="324"/>
      <c r="GC67" s="324"/>
      <c r="GD67" s="324"/>
      <c r="GE67" s="324"/>
      <c r="GF67" s="347"/>
      <c r="GG67" s="347"/>
      <c r="GH67" s="347"/>
      <c r="GI67" s="347"/>
      <c r="GJ67" s="347"/>
      <c r="GK67" s="347"/>
      <c r="GL67" s="347"/>
      <c r="GM67" s="347"/>
      <c r="GN67" s="347"/>
      <c r="GO67" s="347"/>
      <c r="GP67" s="347"/>
      <c r="GQ67" s="347"/>
      <c r="GR67" s="347"/>
      <c r="GS67" s="347"/>
      <c r="GT67" s="347"/>
      <c r="GU67" s="347"/>
      <c r="GV67" s="347"/>
      <c r="GW67" s="347"/>
      <c r="GX67" s="347"/>
    </row>
    <row r="68" spans="1:206" s="3" customFormat="1" ht="13.8" x14ac:dyDescent="0.3">
      <c r="A68" s="17"/>
      <c r="B68" s="27" t="s">
        <v>39</v>
      </c>
      <c r="C68" s="306">
        <v>8.4439697417360797</v>
      </c>
      <c r="D68" s="349">
        <v>36.445156588769088</v>
      </c>
      <c r="E68" s="349">
        <v>-28.001186847033008</v>
      </c>
      <c r="F68" s="352">
        <v>-0.7683102356504028</v>
      </c>
      <c r="G68" s="307"/>
      <c r="H68" s="306">
        <v>83.923504488991952</v>
      </c>
      <c r="I68" s="349">
        <v>-47.478347900222865</v>
      </c>
      <c r="J68" s="352">
        <v>-0.56573361883917139</v>
      </c>
      <c r="K68" s="30"/>
      <c r="L68" s="28">
        <v>8.237941318592819</v>
      </c>
      <c r="M68" s="349">
        <v>7.5312748368478459</v>
      </c>
      <c r="N68" s="349">
        <v>7.4418614704557973</v>
      </c>
      <c r="O68" s="349">
        <v>7.1731531629248844</v>
      </c>
      <c r="P68" s="349">
        <v>6.2648074794145812</v>
      </c>
      <c r="Q68" s="349">
        <v>5.69264881573576</v>
      </c>
      <c r="R68" s="349">
        <v>4.9832547409674444</v>
      </c>
      <c r="S68" s="349">
        <v>5.0300766989888137</v>
      </c>
      <c r="T68" s="349">
        <v>5.5933929720092905</v>
      </c>
      <c r="U68" s="349">
        <v>5.8160292783277114</v>
      </c>
      <c r="V68" s="349">
        <v>5.534124030214155</v>
      </c>
      <c r="W68" s="349">
        <v>6.4839562841990892</v>
      </c>
      <c r="X68" s="349">
        <v>3.4718293657499451</v>
      </c>
      <c r="Y68" s="349">
        <v>3.1684741826573544</v>
      </c>
      <c r="Z68" s="349">
        <v>4.4091145316654794</v>
      </c>
      <c r="AA68" s="349">
        <v>3.4295601141393859</v>
      </c>
      <c r="AB68" s="349">
        <v>3.4471653791709347</v>
      </c>
      <c r="AC68" s="349">
        <v>3.2631961808837748</v>
      </c>
      <c r="AD68" s="349">
        <v>3.740274306173375</v>
      </c>
      <c r="AE68" s="349">
        <v>3.4479047274104326</v>
      </c>
      <c r="AF68" s="349">
        <v>3.2538189009511882</v>
      </c>
      <c r="AG68" s="349">
        <v>3.1713766661499889</v>
      </c>
      <c r="AH68" s="349">
        <v>3.2702770578759615</v>
      </c>
      <c r="AI68" s="349">
        <v>4.5105290593764122</v>
      </c>
      <c r="AJ68" s="349">
        <v>2.7030243441502919</v>
      </c>
      <c r="AK68" s="349">
        <v>2.5458198579444971</v>
      </c>
      <c r="AL68" s="349">
        <v>3.3822328995286068</v>
      </c>
      <c r="AM68" s="349">
        <v>2.6549496178795944</v>
      </c>
      <c r="AN68" s="349">
        <v>2.7575831979333167</v>
      </c>
      <c r="AO68" s="349">
        <v>3.0899078559961386</v>
      </c>
      <c r="AP68" s="349">
        <v>2.7630034271305099</v>
      </c>
      <c r="AQ68" s="349">
        <v>8.6229425996538343</v>
      </c>
      <c r="AR68" s="349">
        <v>8.5149303440912529</v>
      </c>
      <c r="AS68" s="349">
        <v>3.672032477189032</v>
      </c>
      <c r="AT68" s="349">
        <v>4.2709541113087282</v>
      </c>
      <c r="AU68" s="349">
        <v>6.7932399914568649</v>
      </c>
      <c r="AV68" s="349">
        <v>4.2607172188729239</v>
      </c>
      <c r="AW68" s="349">
        <v>4.0280945350878321</v>
      </c>
      <c r="AX68" s="349">
        <v>4.3388255727105642</v>
      </c>
      <c r="AY68" s="349">
        <v>4.8973686660150841</v>
      </c>
      <c r="AZ68" s="349">
        <v>5.1252337901785934</v>
      </c>
      <c r="BA68" s="349">
        <v>4.2520579705441959</v>
      </c>
      <c r="BB68" s="349">
        <v>4.6061520659911581</v>
      </c>
      <c r="BC68" s="349">
        <v>4.3515762688719573</v>
      </c>
      <c r="BD68" s="349">
        <v>3.7198001695540741</v>
      </c>
      <c r="BE68" s="349">
        <v>4.010491319076376</v>
      </c>
      <c r="BF68" s="349">
        <v>3.8518283611792934</v>
      </c>
      <c r="BG68" s="349">
        <v>5.6540458096122048</v>
      </c>
      <c r="BH68" s="349">
        <v>4.321994498112411</v>
      </c>
      <c r="BI68" s="349">
        <v>4.3209056226799687</v>
      </c>
      <c r="BJ68" s="349">
        <v>4.2609405054585503</v>
      </c>
      <c r="BK68" s="349">
        <v>2.9448749978734114</v>
      </c>
      <c r="BL68" s="349">
        <v>4.3279757234711074</v>
      </c>
      <c r="BM68" s="349">
        <v>6.7074237701311903</v>
      </c>
      <c r="BN68" s="349">
        <v>4.3783419456577368</v>
      </c>
      <c r="BO68" s="349">
        <v>4.3742228799898335</v>
      </c>
      <c r="BP68" s="349">
        <v>4.324614522198285</v>
      </c>
      <c r="BQ68" s="349">
        <v>5.0463973187534839</v>
      </c>
      <c r="BR68" s="349">
        <v>5.4068410545647794</v>
      </c>
      <c r="BS68" s="349">
        <v>7.2192570246559695</v>
      </c>
      <c r="BT68" s="349">
        <v>4.9296359829831591</v>
      </c>
      <c r="BU68" s="349">
        <v>5.3223336505973604</v>
      </c>
      <c r="BV68" s="349">
        <v>5.113108683469501</v>
      </c>
      <c r="BW68" s="349">
        <v>4.7005226668610947</v>
      </c>
      <c r="BX68" s="349">
        <v>8.7183405348966598</v>
      </c>
      <c r="BY68" s="349">
        <v>5.4599096175119763</v>
      </c>
      <c r="BZ68" s="349">
        <v>5.3134129732942581</v>
      </c>
      <c r="CA68" s="349">
        <v>5.9365323816098501</v>
      </c>
      <c r="CB68" s="349">
        <v>5.4329289528582461</v>
      </c>
      <c r="CC68" s="349">
        <v>7.1066019629456711</v>
      </c>
      <c r="CD68" s="349">
        <v>4.8849754329813315</v>
      </c>
      <c r="CE68" s="349">
        <v>8.0346797651437587</v>
      </c>
      <c r="CF68" s="349">
        <v>2.8194604829037582</v>
      </c>
      <c r="CG68" s="349">
        <v>4.3058330303887775</v>
      </c>
      <c r="CH68" s="349">
        <v>5.7981254500317299</v>
      </c>
      <c r="CI68" s="349">
        <v>4.7687469516644159</v>
      </c>
      <c r="CJ68" s="349">
        <v>4.0379417183893187</v>
      </c>
      <c r="CK68" s="349">
        <v>5.0058386796586429</v>
      </c>
      <c r="CL68" s="349">
        <v>5.1222235521243666</v>
      </c>
      <c r="CM68" s="349">
        <v>4.2897603761798537</v>
      </c>
      <c r="CN68" s="349">
        <v>3.9374082393285605</v>
      </c>
      <c r="CO68" s="349">
        <v>5.9406468172824312</v>
      </c>
      <c r="CP68" s="349">
        <v>3.9821331323060396</v>
      </c>
      <c r="CQ68" s="349">
        <v>7.3156501154242353</v>
      </c>
      <c r="CR68" s="349">
        <v>3.6011973325979576</v>
      </c>
      <c r="CS68" s="349">
        <v>4.14920275914361</v>
      </c>
      <c r="CT68" s="349">
        <v>5.5534344507895765</v>
      </c>
      <c r="CU68" s="349">
        <v>3.9905475712868164</v>
      </c>
      <c r="CV68" s="349">
        <v>4.2322279965578087</v>
      </c>
      <c r="CW68" s="349">
        <v>3.5229792512256295</v>
      </c>
      <c r="CX68" s="349">
        <v>4.9396581252106229</v>
      </c>
      <c r="CY68" s="349">
        <v>5.0282242843423157</v>
      </c>
      <c r="CZ68" s="349">
        <v>8.5804780071727773</v>
      </c>
      <c r="DA68" s="349">
        <v>5.2406969972285093</v>
      </c>
      <c r="DB68" s="349">
        <v>3.7466024275960352</v>
      </c>
      <c r="DC68" s="349">
        <v>6.5598963954312985</v>
      </c>
      <c r="DD68" s="349">
        <v>4.1484121519019812</v>
      </c>
      <c r="DE68" s="349">
        <v>4.8011543783485573</v>
      </c>
      <c r="DF68" s="349">
        <v>5.6716946032623392</v>
      </c>
      <c r="DG68" s="349">
        <v>4.3793148852109294</v>
      </c>
      <c r="DH68" s="349">
        <v>5.0823125159674705</v>
      </c>
      <c r="DI68" s="349">
        <v>6.5555446664112527</v>
      </c>
      <c r="DJ68" s="349">
        <v>3.7574284215619245</v>
      </c>
      <c r="DK68" s="349">
        <v>5.7003818913598918</v>
      </c>
      <c r="DL68" s="349">
        <v>4.5233542657620385</v>
      </c>
      <c r="DM68" s="349">
        <v>6.1837715632408843</v>
      </c>
      <c r="DN68" s="349">
        <v>4.6790217583607614</v>
      </c>
      <c r="DO68" s="349">
        <v>6.8460944870699239</v>
      </c>
      <c r="DP68" s="349">
        <v>4.2578351041100921</v>
      </c>
      <c r="DQ68" s="349">
        <v>4.3324385847119071</v>
      </c>
      <c r="DR68" s="349">
        <v>5.2442651072381326</v>
      </c>
      <c r="DS68" s="349">
        <v>3.9664910671578171</v>
      </c>
      <c r="DT68" s="349">
        <v>5.7875495121635252</v>
      </c>
      <c r="DU68" s="349">
        <v>4.9721110338533396</v>
      </c>
      <c r="DV68" s="349">
        <v>5.3512926028706786</v>
      </c>
      <c r="DW68" s="349">
        <v>5.1932677911260541</v>
      </c>
      <c r="DX68" s="349">
        <v>5.0223449430759848</v>
      </c>
      <c r="DY68" s="349">
        <v>5.6714164699761884</v>
      </c>
      <c r="DZ68" s="349">
        <v>5.0669186720518571</v>
      </c>
      <c r="EA68" s="349">
        <v>7.7694063618801019</v>
      </c>
      <c r="EB68" s="349">
        <v>6.2213945138666951</v>
      </c>
      <c r="EC68" s="349">
        <v>4.2508923582433642</v>
      </c>
      <c r="ED68" s="349">
        <v>6.3752878349609832</v>
      </c>
      <c r="EE68" s="349">
        <v>8.5704945488245858</v>
      </c>
      <c r="EF68" s="349">
        <v>9.6104551072190656</v>
      </c>
      <c r="EG68" s="349">
        <v>13.071147004949957</v>
      </c>
      <c r="EH68" s="349">
        <v>9.3813807591322309</v>
      </c>
      <c r="EI68" s="349">
        <v>19.691637433464383</v>
      </c>
      <c r="EJ68" s="349">
        <v>8.0677078399603559</v>
      </c>
      <c r="EK68" s="349">
        <v>14.079968058299176</v>
      </c>
      <c r="EL68" s="349">
        <v>10.30806588650081</v>
      </c>
      <c r="EM68" s="349">
        <v>14.616207855952162</v>
      </c>
      <c r="EN68" s="349">
        <v>21.433922335742231</v>
      </c>
      <c r="EO68" s="349">
        <v>11.996783574354229</v>
      </c>
      <c r="EP68" s="349">
        <v>20.36250823109517</v>
      </c>
      <c r="EQ68" s="349">
        <v>17.919724078307219</v>
      </c>
      <c r="ER68" s="349">
        <v>12.2105662694931</v>
      </c>
      <c r="ES68" s="349">
        <v>15.823257531763884</v>
      </c>
      <c r="ET68" s="349">
        <v>17.093163538731552</v>
      </c>
      <c r="EU68" s="349">
        <v>19.087414619708049</v>
      </c>
      <c r="EV68" s="349">
        <v>5.0508308000150492</v>
      </c>
      <c r="EW68" s="349">
        <v>2.7087088318873982</v>
      </c>
      <c r="EX68" s="349">
        <v>4.4232205029804481</v>
      </c>
      <c r="EY68" s="349">
        <v>8.3237402989604785</v>
      </c>
      <c r="EZ68" s="349">
        <v>2.5542043710392495</v>
      </c>
      <c r="FA68" s="349">
        <v>7.6668141365789513</v>
      </c>
      <c r="FB68" s="349">
        <v>3.760439900751587</v>
      </c>
      <c r="FC68" s="349">
        <v>12.242147177147462</v>
      </c>
      <c r="FD68" s="349">
        <v>10.221551003251841</v>
      </c>
      <c r="FE68" s="349">
        <v>18.26980240322499</v>
      </c>
      <c r="FF68" s="349">
        <v>14.861753060954356</v>
      </c>
      <c r="FG68" s="349">
        <v>17.539332072602303</v>
      </c>
      <c r="FH68" s="349">
        <v>29.808346919375783</v>
      </c>
      <c r="FI68" s="349">
        <v>53.635875738770622</v>
      </c>
      <c r="FJ68" s="349">
        <v>56.080294170552591</v>
      </c>
      <c r="FK68" s="349">
        <v>76.376074082743898</v>
      </c>
      <c r="FL68" s="349">
        <v>8.4439697417360797</v>
      </c>
      <c r="FM68" s="349">
        <v>0</v>
      </c>
      <c r="FN68" s="349">
        <v>0</v>
      </c>
      <c r="FO68" s="349">
        <v>0</v>
      </c>
      <c r="FP68" s="349">
        <v>0</v>
      </c>
      <c r="FQ68" s="350"/>
      <c r="FR68" s="28">
        <v>75.782521088678195</v>
      </c>
      <c r="FS68" s="349">
        <v>42.583520472204221</v>
      </c>
      <c r="FT68" s="349">
        <v>51.770620724262663</v>
      </c>
      <c r="FU68" s="349">
        <v>53.096191747694249</v>
      </c>
      <c r="FV68" s="349">
        <v>57.633789863546724</v>
      </c>
      <c r="FW68" s="349">
        <v>70.952982605152869</v>
      </c>
      <c r="FX68" s="349">
        <v>57.323768545682135</v>
      </c>
      <c r="FY68" s="349">
        <v>59.145145598582957</v>
      </c>
      <c r="FZ68" s="349">
        <v>62.328485588457958</v>
      </c>
      <c r="GA68" s="349">
        <v>62.635337250215684</v>
      </c>
      <c r="GB68" s="349">
        <v>124.24463920137379</v>
      </c>
      <c r="GC68" s="349">
        <v>156.43384061303883</v>
      </c>
      <c r="GD68" s="349">
        <v>303.01663503699365</v>
      </c>
      <c r="GE68" s="349">
        <v>8.4439697417360797</v>
      </c>
      <c r="GF68" s="347"/>
      <c r="GG68" s="347"/>
      <c r="GH68" s="347"/>
      <c r="GI68" s="347"/>
      <c r="GJ68" s="347"/>
      <c r="GK68" s="347"/>
      <c r="GL68" s="347"/>
      <c r="GM68" s="347"/>
      <c r="GN68" s="347"/>
      <c r="GO68" s="347"/>
      <c r="GP68" s="347"/>
      <c r="GQ68" s="347"/>
      <c r="GR68" s="347"/>
      <c r="GS68" s="347"/>
      <c r="GT68" s="347"/>
      <c r="GU68" s="347"/>
      <c r="GV68" s="347"/>
      <c r="GW68" s="347"/>
      <c r="GX68" s="347"/>
    </row>
    <row r="69" spans="1:206" s="3" customFormat="1" ht="13.8" x14ac:dyDescent="0.3">
      <c r="A69" s="17"/>
      <c r="B69" s="21" t="s">
        <v>68</v>
      </c>
      <c r="C69" s="310">
        <v>0</v>
      </c>
      <c r="D69" s="351">
        <v>15.152837040119074</v>
      </c>
      <c r="E69" s="351">
        <v>-15.152837040119074</v>
      </c>
      <c r="F69" s="348">
        <v>-1</v>
      </c>
      <c r="G69" s="310"/>
      <c r="H69" s="310">
        <v>12.676657820604934</v>
      </c>
      <c r="I69" s="351">
        <v>2.4761792195141403</v>
      </c>
      <c r="J69" s="348">
        <v>0.19533375867330749</v>
      </c>
      <c r="K69" s="22"/>
      <c r="L69" s="22">
        <v>5.5293187389650296</v>
      </c>
      <c r="M69" s="351">
        <v>6.1816337802781502</v>
      </c>
      <c r="N69" s="351">
        <v>5.233363655051475</v>
      </c>
      <c r="O69" s="351">
        <v>4.5840305587889656</v>
      </c>
      <c r="P69" s="351">
        <v>3.8240633540802587</v>
      </c>
      <c r="Q69" s="351">
        <v>4.438177234189677</v>
      </c>
      <c r="R69" s="351">
        <v>3.6407978903491163</v>
      </c>
      <c r="S69" s="351">
        <v>3.9348659479763821</v>
      </c>
      <c r="T69" s="351">
        <v>4.6979516807990542</v>
      </c>
      <c r="U69" s="351">
        <v>4.7508977874246536</v>
      </c>
      <c r="V69" s="351">
        <v>3.9229158602180294</v>
      </c>
      <c r="W69" s="351">
        <v>4.6080421025855136</v>
      </c>
      <c r="X69" s="351">
        <v>2.0663790048597308</v>
      </c>
      <c r="Y69" s="351">
        <v>2.191534898988786</v>
      </c>
      <c r="Z69" s="351">
        <v>2.5217094057377611</v>
      </c>
      <c r="AA69" s="351">
        <v>2.0267023916742812</v>
      </c>
      <c r="AB69" s="351">
        <v>2.1915895688936105</v>
      </c>
      <c r="AC69" s="351">
        <v>2.2448730187315968</v>
      </c>
      <c r="AD69" s="351">
        <v>1.9764154109254637</v>
      </c>
      <c r="AE69" s="351">
        <v>2.031134467060685</v>
      </c>
      <c r="AF69" s="351">
        <v>2.2482967121387154</v>
      </c>
      <c r="AG69" s="351">
        <v>2.1941379744298288</v>
      </c>
      <c r="AH69" s="351">
        <v>2.4874347936562398</v>
      </c>
      <c r="AI69" s="351">
        <v>3.3022497660945409</v>
      </c>
      <c r="AJ69" s="351">
        <v>1.7974693321506863</v>
      </c>
      <c r="AK69" s="351">
        <v>1.7751894920631568</v>
      </c>
      <c r="AL69" s="351">
        <v>1.6288017846909537</v>
      </c>
      <c r="AM69" s="351">
        <v>1.8530369465717322</v>
      </c>
      <c r="AN69" s="351">
        <v>1.7731510071391137</v>
      </c>
      <c r="AO69" s="351">
        <v>1.8098407290431568</v>
      </c>
      <c r="AP69" s="351">
        <v>1.7291253063452163</v>
      </c>
      <c r="AQ69" s="351">
        <v>1.8409028299066401</v>
      </c>
      <c r="AR69" s="351">
        <v>2.0226328955322299</v>
      </c>
      <c r="AS69" s="351">
        <v>1.8372664667693517</v>
      </c>
      <c r="AT69" s="351">
        <v>1.8636440652221893</v>
      </c>
      <c r="AU69" s="351">
        <v>3.2406244820399976</v>
      </c>
      <c r="AV69" s="351">
        <v>1.8522356789261245</v>
      </c>
      <c r="AW69" s="351">
        <v>1.8004463369508117</v>
      </c>
      <c r="AX69" s="351">
        <v>1.7843946361016265</v>
      </c>
      <c r="AY69" s="351">
        <v>1.9440291333626716</v>
      </c>
      <c r="AZ69" s="351">
        <v>2.035029625878007</v>
      </c>
      <c r="BA69" s="351">
        <v>1.5346244336503427</v>
      </c>
      <c r="BB69" s="351">
        <v>2.2377157504208101</v>
      </c>
      <c r="BC69" s="351">
        <v>2.4600837535893407</v>
      </c>
      <c r="BD69" s="351">
        <v>2.3070927039828155</v>
      </c>
      <c r="BE69" s="351">
        <v>2.1200030341362464</v>
      </c>
      <c r="BF69" s="351">
        <v>2.0801296673716592</v>
      </c>
      <c r="BG69" s="351">
        <v>3.4225454204781776</v>
      </c>
      <c r="BH69" s="351">
        <v>1.8704523534078548</v>
      </c>
      <c r="BI69" s="351">
        <v>1.9743088440333403</v>
      </c>
      <c r="BJ69" s="351">
        <v>1.9004470740964727</v>
      </c>
      <c r="BK69" s="351">
        <v>1.9045855583937086</v>
      </c>
      <c r="BL69" s="351">
        <v>2.1508839379458715</v>
      </c>
      <c r="BM69" s="351">
        <v>3.4973861733968969</v>
      </c>
      <c r="BN69" s="351">
        <v>1.6529915518369969</v>
      </c>
      <c r="BO69" s="351">
        <v>2.1138082625976904</v>
      </c>
      <c r="BP69" s="351">
        <v>2.1231880314241556</v>
      </c>
      <c r="BQ69" s="351">
        <v>2.1721705651847687</v>
      </c>
      <c r="BR69" s="351">
        <v>2.3375982535225841</v>
      </c>
      <c r="BS69" s="351">
        <v>4.006836552801432</v>
      </c>
      <c r="BT69" s="351">
        <v>2.2360517556761583</v>
      </c>
      <c r="BU69" s="351">
        <v>1.785286021856481</v>
      </c>
      <c r="BV69" s="351">
        <v>2.5228820513710439</v>
      </c>
      <c r="BW69" s="351">
        <v>2.2473067216620839</v>
      </c>
      <c r="BX69" s="351">
        <v>3.214321388473329</v>
      </c>
      <c r="BY69" s="351">
        <v>1.9246978673492616</v>
      </c>
      <c r="BZ69" s="351">
        <v>2.4359877096677218</v>
      </c>
      <c r="CA69" s="351">
        <v>2.2440595079079668</v>
      </c>
      <c r="CB69" s="351">
        <v>2.7929976878872464</v>
      </c>
      <c r="CC69" s="351">
        <v>2.8103590343555354</v>
      </c>
      <c r="CD69" s="351">
        <v>2.0572896129783413</v>
      </c>
      <c r="CE69" s="351">
        <v>3.6607297372665961</v>
      </c>
      <c r="CF69" s="351">
        <v>2.0337734485379144</v>
      </c>
      <c r="CG69" s="351">
        <v>2.103557315119525</v>
      </c>
      <c r="CH69" s="351">
        <v>1.9278526655553669</v>
      </c>
      <c r="CI69" s="351">
        <v>2.5484060667691688</v>
      </c>
      <c r="CJ69" s="351">
        <v>1.7697130020564986</v>
      </c>
      <c r="CK69" s="351">
        <v>2.2137865318635908</v>
      </c>
      <c r="CL69" s="351">
        <v>2.4152711397010691</v>
      </c>
      <c r="CM69" s="351">
        <v>2.2318239654610985</v>
      </c>
      <c r="CN69" s="351">
        <v>2.3452578493064062</v>
      </c>
      <c r="CO69" s="351">
        <v>2.0247772825633796</v>
      </c>
      <c r="CP69" s="351">
        <v>2.1040376618031269</v>
      </c>
      <c r="CQ69" s="351">
        <v>4.1800763976655961</v>
      </c>
      <c r="CR69" s="351">
        <v>1.6853279063430333</v>
      </c>
      <c r="CS69" s="351">
        <v>1.953386081697047</v>
      </c>
      <c r="CT69" s="351">
        <v>2.2431655708217093</v>
      </c>
      <c r="CU69" s="351">
        <v>2.2488642681583739</v>
      </c>
      <c r="CV69" s="351">
        <v>2.8219098629659483</v>
      </c>
      <c r="CW69" s="351">
        <v>2.1701672748159528</v>
      </c>
      <c r="CX69" s="351">
        <v>2.4744333652936761</v>
      </c>
      <c r="CY69" s="351">
        <v>3.2242712970210685</v>
      </c>
      <c r="CZ69" s="351">
        <v>2.7112845930446614</v>
      </c>
      <c r="DA69" s="351">
        <v>2.0289913616483375</v>
      </c>
      <c r="DB69" s="351">
        <v>2.0413680969664707</v>
      </c>
      <c r="DC69" s="351">
        <v>3.7053619879119246</v>
      </c>
      <c r="DD69" s="351">
        <v>1.8783321896081469</v>
      </c>
      <c r="DE69" s="351">
        <v>1.9839127252087378</v>
      </c>
      <c r="DF69" s="351">
        <v>2.3259204386879362</v>
      </c>
      <c r="DG69" s="351">
        <v>1.9394114442113159</v>
      </c>
      <c r="DH69" s="351">
        <v>2.1913527065653184</v>
      </c>
      <c r="DI69" s="351">
        <v>2.6881011302063378</v>
      </c>
      <c r="DJ69" s="351">
        <v>2.0126233920589005</v>
      </c>
      <c r="DK69" s="351">
        <v>3.6459397427460143</v>
      </c>
      <c r="DL69" s="351">
        <v>2.2349602827709627</v>
      </c>
      <c r="DM69" s="351">
        <v>2.48626629996195</v>
      </c>
      <c r="DN69" s="351">
        <v>2.0811203716534119</v>
      </c>
      <c r="DO69" s="351">
        <v>3.5671972527571705</v>
      </c>
      <c r="DP69" s="351">
        <v>2.2269505515986676</v>
      </c>
      <c r="DQ69" s="351">
        <v>2.7689163487704942</v>
      </c>
      <c r="DR69" s="351">
        <v>3.2531321862468086</v>
      </c>
      <c r="DS69" s="351">
        <v>2.5030791833651609</v>
      </c>
      <c r="DT69" s="351">
        <v>3.8021579885753156</v>
      </c>
      <c r="DU69" s="351">
        <v>3.1712048559072854</v>
      </c>
      <c r="DV69" s="351">
        <v>2.3813483455381865</v>
      </c>
      <c r="DW69" s="351">
        <v>2.4274104314304328</v>
      </c>
      <c r="DX69" s="351">
        <v>2.5897215859640959</v>
      </c>
      <c r="DY69" s="351">
        <v>2.3476133073213679</v>
      </c>
      <c r="DZ69" s="351">
        <v>2.405297735427574</v>
      </c>
      <c r="EA69" s="351">
        <v>3.9888577341167091</v>
      </c>
      <c r="EB69" s="351">
        <v>2.6812548140884269</v>
      </c>
      <c r="EC69" s="351">
        <v>2.1211522627387369</v>
      </c>
      <c r="ED69" s="351">
        <v>2.0081657768008356</v>
      </c>
      <c r="EE69" s="351">
        <v>2.5222391783575064</v>
      </c>
      <c r="EF69" s="351">
        <v>2.8145124412880924</v>
      </c>
      <c r="EG69" s="351">
        <v>7.8147201125420622</v>
      </c>
      <c r="EH69" s="351">
        <v>2.8654737186599721</v>
      </c>
      <c r="EI69" s="351">
        <v>2.9398145639718924</v>
      </c>
      <c r="EJ69" s="351">
        <v>2.8800043045159001</v>
      </c>
      <c r="EK69" s="351">
        <v>2.7312706727761493</v>
      </c>
      <c r="EL69" s="351">
        <v>3.1503866844716475</v>
      </c>
      <c r="EM69" s="351">
        <v>3.982545256491187</v>
      </c>
      <c r="EN69" s="351">
        <v>2.3651197220412512</v>
      </c>
      <c r="EO69" s="351">
        <v>2.6195714964530774</v>
      </c>
      <c r="EP69" s="351">
        <v>2.490176953566225</v>
      </c>
      <c r="EQ69" s="351">
        <v>2.4635745593789142</v>
      </c>
      <c r="ER69" s="351">
        <v>2.7382150891654664</v>
      </c>
      <c r="ES69" s="351">
        <v>2.3721410913553571</v>
      </c>
      <c r="ET69" s="351">
        <v>3.2315202669628356</v>
      </c>
      <c r="EU69" s="351">
        <v>8.0774878309311973</v>
      </c>
      <c r="EV69" s="351">
        <v>1.8171232344359805</v>
      </c>
      <c r="EW69" s="351">
        <v>1.5693267454664208</v>
      </c>
      <c r="EX69" s="351">
        <v>2.7429369272647639</v>
      </c>
      <c r="EY69" s="351">
        <v>3.4279413425956093</v>
      </c>
      <c r="EZ69" s="351">
        <v>2.1031122602111254</v>
      </c>
      <c r="FA69" s="351">
        <v>2.6105132129480451</v>
      </c>
      <c r="FB69" s="351">
        <v>2.6099672662997504</v>
      </c>
      <c r="FC69" s="351">
        <v>1.9520785517501076</v>
      </c>
      <c r="FD69" s="351">
        <v>5.877165748910044</v>
      </c>
      <c r="FE69" s="351">
        <v>0.55975670646170383</v>
      </c>
      <c r="FF69" s="351">
        <v>0.58074632113597902</v>
      </c>
      <c r="FG69" s="351">
        <v>0.69692602278748994</v>
      </c>
      <c r="FH69" s="351">
        <v>0.78053892057382956</v>
      </c>
      <c r="FI69" s="351">
        <v>0.70626535931643597</v>
      </c>
      <c r="FJ69" s="351">
        <v>0.62438338639953739</v>
      </c>
      <c r="FK69" s="351">
        <v>1.0602047904044956</v>
      </c>
      <c r="FL69" s="351">
        <v>0</v>
      </c>
      <c r="FM69" s="351">
        <v>0</v>
      </c>
      <c r="FN69" s="351">
        <v>0</v>
      </c>
      <c r="FO69" s="351">
        <v>0</v>
      </c>
      <c r="FP69" s="351">
        <v>0</v>
      </c>
      <c r="FQ69" s="350"/>
      <c r="FR69" s="22">
        <v>55.346058590706313</v>
      </c>
      <c r="FS69" s="351">
        <v>27.482457413191234</v>
      </c>
      <c r="FT69" s="351">
        <v>23.171685337474422</v>
      </c>
      <c r="FU69" s="351">
        <v>25.578330174848631</v>
      </c>
      <c r="FV69" s="351">
        <v>27.704657158641773</v>
      </c>
      <c r="FW69" s="351">
        <v>29.931969096451766</v>
      </c>
      <c r="FX69" s="351">
        <v>27.898333326402742</v>
      </c>
      <c r="FY69" s="351">
        <v>29.3085316666882</v>
      </c>
      <c r="FZ69" s="351">
        <v>29.035137976436207</v>
      </c>
      <c r="GA69" s="351">
        <v>33.865690254262098</v>
      </c>
      <c r="GB69" s="351">
        <v>38.511539786702407</v>
      </c>
      <c r="GC69" s="351">
        <v>35.915135259617095</v>
      </c>
      <c r="GD69" s="351">
        <v>20.161658547198542</v>
      </c>
      <c r="GE69" s="351">
        <v>0</v>
      </c>
      <c r="GF69" s="347"/>
      <c r="GG69" s="347"/>
      <c r="GH69" s="347"/>
      <c r="GI69" s="347"/>
      <c r="GJ69" s="347"/>
      <c r="GK69" s="347"/>
      <c r="GL69" s="347"/>
      <c r="GM69" s="347"/>
      <c r="GN69" s="347"/>
      <c r="GO69" s="347"/>
      <c r="GP69" s="347"/>
      <c r="GQ69" s="347"/>
      <c r="GR69" s="347"/>
      <c r="GS69" s="347"/>
      <c r="GT69" s="347"/>
      <c r="GU69" s="347"/>
      <c r="GV69" s="347"/>
      <c r="GW69" s="347"/>
      <c r="GX69" s="347"/>
    </row>
    <row r="70" spans="1:206" s="3" customFormat="1" ht="13.8" x14ac:dyDescent="0.3">
      <c r="A70" s="17"/>
      <c r="B70" s="21" t="s">
        <v>69</v>
      </c>
      <c r="C70" s="351">
        <v>8.4439697417360797</v>
      </c>
      <c r="D70" s="351">
        <v>9.2808325317827247</v>
      </c>
      <c r="E70" s="351">
        <v>-0.83686279004664499</v>
      </c>
      <c r="F70" s="348">
        <v>-9.0171090490078556E-2</v>
      </c>
      <c r="G70" s="310"/>
      <c r="H70" s="351">
        <v>27.634086757274648</v>
      </c>
      <c r="I70" s="351">
        <v>-18.353254225491924</v>
      </c>
      <c r="J70" s="348">
        <v>-0.66415273233737115</v>
      </c>
      <c r="K70" s="22"/>
      <c r="L70" s="351">
        <v>1.9232033349196476</v>
      </c>
      <c r="M70" s="351">
        <v>0.84781552630767121</v>
      </c>
      <c r="N70" s="351">
        <v>1.7812978635096171</v>
      </c>
      <c r="O70" s="351">
        <v>2.1836720218436194</v>
      </c>
      <c r="P70" s="351">
        <v>1.9386615660422284</v>
      </c>
      <c r="Q70" s="351">
        <v>0.91389807301921422</v>
      </c>
      <c r="R70" s="351">
        <v>1.1066345811579956</v>
      </c>
      <c r="S70" s="351">
        <v>0.81889293609294167</v>
      </c>
      <c r="T70" s="351">
        <v>0.58473589100482526</v>
      </c>
      <c r="U70" s="351">
        <v>0.77672265885085456</v>
      </c>
      <c r="V70" s="351">
        <v>1.2797259897072655</v>
      </c>
      <c r="W70" s="351">
        <v>1.2819263619497385</v>
      </c>
      <c r="X70" s="351">
        <v>1.1981364087696047</v>
      </c>
      <c r="Y70" s="351">
        <v>0.77611397441122665</v>
      </c>
      <c r="Z70" s="351">
        <v>1.05988626110581</v>
      </c>
      <c r="AA70" s="351">
        <v>1.0062343000891885</v>
      </c>
      <c r="AB70" s="351">
        <v>0.95952304260527688</v>
      </c>
      <c r="AC70" s="351">
        <v>0.74049545943479256</v>
      </c>
      <c r="AD70" s="351">
        <v>1.5602436850385155</v>
      </c>
      <c r="AE70" s="351">
        <v>0.54961739839597512</v>
      </c>
      <c r="AF70" s="351">
        <v>0.57222170134202821</v>
      </c>
      <c r="AG70" s="351">
        <v>0.63249094193796673</v>
      </c>
      <c r="AH70" s="351">
        <v>0.52287372303271851</v>
      </c>
      <c r="AI70" s="351">
        <v>0.50163638600686344</v>
      </c>
      <c r="AJ70" s="351">
        <v>0.73882375389221389</v>
      </c>
      <c r="AK70" s="351">
        <v>0.537440434876711</v>
      </c>
      <c r="AL70" s="351">
        <v>1.0890982797459494</v>
      </c>
      <c r="AM70" s="351">
        <v>0.56159715249730247</v>
      </c>
      <c r="AN70" s="351">
        <v>0.7395994467252508</v>
      </c>
      <c r="AO70" s="351">
        <v>0.72061027249929166</v>
      </c>
      <c r="AP70" s="351">
        <v>0.77716878899833652</v>
      </c>
      <c r="AQ70" s="351">
        <v>6.5864751048987733</v>
      </c>
      <c r="AR70" s="351">
        <v>6.2191005066245859</v>
      </c>
      <c r="AS70" s="351">
        <v>1.6904271948959726</v>
      </c>
      <c r="AT70" s="351">
        <v>2.1064242908514976</v>
      </c>
      <c r="AU70" s="351">
        <v>2.834853658921753</v>
      </c>
      <c r="AV70" s="351">
        <v>1.9160303172532789</v>
      </c>
      <c r="AW70" s="351">
        <v>2.0790207936243545</v>
      </c>
      <c r="AX70" s="351">
        <v>2.3450348440947453</v>
      </c>
      <c r="AY70" s="351">
        <v>2.7121452858429449</v>
      </c>
      <c r="AZ70" s="351">
        <v>2.7748656084534273</v>
      </c>
      <c r="BA70" s="351">
        <v>1.7682407431917946</v>
      </c>
      <c r="BB70" s="351">
        <v>1.838216936861921</v>
      </c>
      <c r="BC70" s="351">
        <v>1.1202334264966753</v>
      </c>
      <c r="BD70" s="351">
        <v>1.2847605900033849</v>
      </c>
      <c r="BE70" s="351">
        <v>1.4511564175283165</v>
      </c>
      <c r="BF70" s="351">
        <v>1.5834738362003309</v>
      </c>
      <c r="BG70" s="351">
        <v>2.0228046140177591</v>
      </c>
      <c r="BH70" s="351">
        <v>1.8092274775073505</v>
      </c>
      <c r="BI70" s="351">
        <v>1.988337531235465</v>
      </c>
      <c r="BJ70" s="351">
        <v>2.045126004384155</v>
      </c>
      <c r="BK70" s="351">
        <v>0.60722618815574902</v>
      </c>
      <c r="BL70" s="351">
        <v>1.624614246759617</v>
      </c>
      <c r="BM70" s="351">
        <v>2.8456286030594362</v>
      </c>
      <c r="BN70" s="351">
        <v>2.1964606974280851</v>
      </c>
      <c r="BO70" s="351">
        <v>1.7859626365195949</v>
      </c>
      <c r="BP70" s="351">
        <v>1.7421753649370111</v>
      </c>
      <c r="BQ70" s="351">
        <v>2.4070099305426513</v>
      </c>
      <c r="BR70" s="351">
        <v>2.5135350701694983</v>
      </c>
      <c r="BS70" s="351">
        <v>2.4741890664081168</v>
      </c>
      <c r="BT70" s="351">
        <v>2.230750848747475</v>
      </c>
      <c r="BU70" s="351">
        <v>2.7152784730568742</v>
      </c>
      <c r="BV70" s="351">
        <v>2.0726263403279583</v>
      </c>
      <c r="BW70" s="351">
        <v>1.8270678707329946</v>
      </c>
      <c r="BX70" s="351">
        <v>4.8242741481649025</v>
      </c>
      <c r="BY70" s="351">
        <v>2.8962311733143831</v>
      </c>
      <c r="BZ70" s="351">
        <v>2.4015467349322654</v>
      </c>
      <c r="CA70" s="351">
        <v>3.2226594918535101</v>
      </c>
      <c r="CB70" s="351">
        <v>2.0129024013770458</v>
      </c>
      <c r="CC70" s="351">
        <v>3.5400183902888962</v>
      </c>
      <c r="CD70" s="351">
        <v>2.3406523564241608</v>
      </c>
      <c r="CE70" s="351">
        <v>3.5279941832289055</v>
      </c>
      <c r="CF70" s="351">
        <v>0.47868749397528537</v>
      </c>
      <c r="CG70" s="351">
        <v>1.7969044971558561</v>
      </c>
      <c r="CH70" s="351">
        <v>3.412299690072488</v>
      </c>
      <c r="CI70" s="351">
        <v>1.7151718306000943</v>
      </c>
      <c r="CJ70" s="351">
        <v>1.5520896070765036</v>
      </c>
      <c r="CK70" s="351">
        <v>2.4587137192780122</v>
      </c>
      <c r="CL70" s="351">
        <v>2.3132529530298154</v>
      </c>
      <c r="CM70" s="351">
        <v>1.577083143456504</v>
      </c>
      <c r="CN70" s="351">
        <v>1.2872093881693278</v>
      </c>
      <c r="CO70" s="351">
        <v>3.4334660298363913</v>
      </c>
      <c r="CP70" s="351">
        <v>1.5150684189790304</v>
      </c>
      <c r="CQ70" s="351">
        <v>2.6442021914131395</v>
      </c>
      <c r="CR70" s="351">
        <v>1.7789950231719991</v>
      </c>
      <c r="CS70" s="351">
        <v>1.7446711210946546</v>
      </c>
      <c r="CT70" s="351">
        <v>2.9853693593454622</v>
      </c>
      <c r="CU70" s="351">
        <v>1.3807865894642724</v>
      </c>
      <c r="CV70" s="351">
        <v>0.88146083789024188</v>
      </c>
      <c r="CW70" s="351">
        <v>0.81504293330859179</v>
      </c>
      <c r="CX70" s="351">
        <v>1.90719899183598</v>
      </c>
      <c r="CY70" s="351">
        <v>1.2330251205818357</v>
      </c>
      <c r="CZ70" s="351">
        <v>4.7441858636566439</v>
      </c>
      <c r="DA70" s="351">
        <v>2.2319218067019686</v>
      </c>
      <c r="DB70" s="351">
        <v>1.2509888244725718</v>
      </c>
      <c r="DC70" s="351">
        <v>2.2066967797986461</v>
      </c>
      <c r="DD70" s="351">
        <v>1.9185512808126062</v>
      </c>
      <c r="DE70" s="351">
        <v>2.4060562279724578</v>
      </c>
      <c r="DF70" s="351">
        <v>2.9043992275536166</v>
      </c>
      <c r="DG70" s="351">
        <v>2.0225631633631451</v>
      </c>
      <c r="DH70" s="351">
        <v>2.2503038699246631</v>
      </c>
      <c r="DI70" s="351">
        <v>3.4036165002968128</v>
      </c>
      <c r="DJ70" s="351">
        <v>1.4890164171443596</v>
      </c>
      <c r="DK70" s="351">
        <v>1.7660011431557441</v>
      </c>
      <c r="DL70" s="351">
        <v>1.8076223040934927</v>
      </c>
      <c r="DM70" s="351">
        <v>3.2953328273895393</v>
      </c>
      <c r="DN70" s="351">
        <v>2.1153674181393702</v>
      </c>
      <c r="DO70" s="351">
        <v>2.7146365259185532</v>
      </c>
      <c r="DP70" s="351">
        <v>1.6200912996879693</v>
      </c>
      <c r="DQ70" s="351">
        <v>1.3440398827111575</v>
      </c>
      <c r="DR70" s="351">
        <v>1.3917069614082096</v>
      </c>
      <c r="DS70" s="351">
        <v>1.2208310870441288</v>
      </c>
      <c r="DT70" s="351">
        <v>1.4347481120121131</v>
      </c>
      <c r="DU70" s="351">
        <v>1.3796256125028077</v>
      </c>
      <c r="DV70" s="351">
        <v>2.4218574331287654</v>
      </c>
      <c r="DW70" s="351">
        <v>2.1231917906756008</v>
      </c>
      <c r="DX70" s="351">
        <v>1.8327743492677757</v>
      </c>
      <c r="DY70" s="351">
        <v>2.8055272213218085</v>
      </c>
      <c r="DZ70" s="351">
        <v>2.2136363476439791</v>
      </c>
      <c r="EA70" s="351">
        <v>2.7732397291376216</v>
      </c>
      <c r="EB70" s="351">
        <v>3.0733513251323545</v>
      </c>
      <c r="EC70" s="351">
        <v>1.6104036187578852</v>
      </c>
      <c r="ED70" s="351">
        <v>3.1557424717865104</v>
      </c>
      <c r="EE70" s="351">
        <v>2.203794100972456</v>
      </c>
      <c r="EF70" s="351">
        <v>2.5897887476836603</v>
      </c>
      <c r="EG70" s="351">
        <v>1.9596356115100824</v>
      </c>
      <c r="EH70" s="351">
        <v>1.9890061231743885</v>
      </c>
      <c r="EI70" s="351">
        <v>2.2241073275154566</v>
      </c>
      <c r="EJ70" s="351">
        <v>2.865536095254134</v>
      </c>
      <c r="EK70" s="351">
        <v>3.1984515619371883</v>
      </c>
      <c r="EL70" s="351">
        <v>3.1006391183129649</v>
      </c>
      <c r="EM70" s="351">
        <v>2.9766212592278993</v>
      </c>
      <c r="EN70" s="351">
        <v>11.054966517852099</v>
      </c>
      <c r="EO70" s="351">
        <v>1.9507266708762572</v>
      </c>
      <c r="EP70" s="351">
        <v>9.2881045884824598</v>
      </c>
      <c r="EQ70" s="351">
        <v>2.5545894664209188</v>
      </c>
      <c r="ER70" s="351">
        <v>2.7856995136429128</v>
      </c>
      <c r="ES70" s="351">
        <v>6.4521475266374742</v>
      </c>
      <c r="ET70" s="351">
        <v>2.6913211619807633</v>
      </c>
      <c r="EU70" s="351">
        <v>8.5694583326351221</v>
      </c>
      <c r="EV70" s="351">
        <v>2.9824790959340799</v>
      </c>
      <c r="EW70" s="351">
        <v>0.85506073782012038</v>
      </c>
      <c r="EX70" s="351">
        <v>0.17165348773944525</v>
      </c>
      <c r="EY70" s="351">
        <v>4.3139181133971469</v>
      </c>
      <c r="EZ70" s="351">
        <v>0.22128455077907266</v>
      </c>
      <c r="FA70" s="351">
        <v>4.4801358603227719</v>
      </c>
      <c r="FB70" s="351">
        <v>0.37212091231258204</v>
      </c>
      <c r="FC70" s="351">
        <v>2.1154106290227945</v>
      </c>
      <c r="FD70" s="351">
        <v>2.0918805793455046</v>
      </c>
      <c r="FE70" s="351">
        <v>5.480124072334708</v>
      </c>
      <c r="FF70" s="351">
        <v>3.7924203398934182</v>
      </c>
      <c r="FG70" s="351">
        <v>2.3143839610714627</v>
      </c>
      <c r="FH70" s="351">
        <v>1.5446772991772233</v>
      </c>
      <c r="FI70" s="351">
        <v>3.9410325760955054</v>
      </c>
      <c r="FJ70" s="351">
        <v>2.1355405094691267</v>
      </c>
      <c r="FK70" s="351">
        <v>20.979727832753429</v>
      </c>
      <c r="FL70" s="351">
        <v>8.4439697417360797</v>
      </c>
      <c r="FM70" s="351">
        <v>0</v>
      </c>
      <c r="FN70" s="351">
        <v>0</v>
      </c>
      <c r="FO70" s="351">
        <v>0</v>
      </c>
      <c r="FP70" s="351">
        <v>0</v>
      </c>
      <c r="FQ70" s="350"/>
      <c r="FR70" s="351">
        <v>15.437186804405618</v>
      </c>
      <c r="FS70" s="351">
        <v>10.079473282169966</v>
      </c>
      <c r="FT70" s="351">
        <v>24.601618885427634</v>
      </c>
      <c r="FU70" s="351">
        <v>22.895983413568931</v>
      </c>
      <c r="FV70" s="351">
        <v>24.03949281710673</v>
      </c>
      <c r="FW70" s="351">
        <v>33.612002412449371</v>
      </c>
      <c r="FX70" s="351">
        <v>24.18414896304245</v>
      </c>
      <c r="FY70" s="351">
        <v>23.160343251322871</v>
      </c>
      <c r="FZ70" s="351">
        <v>28.093466905764362</v>
      </c>
      <c r="GA70" s="351">
        <v>22.561269826541942</v>
      </c>
      <c r="GB70" s="351">
        <v>30.947077361264981</v>
      </c>
      <c r="GC70" s="351">
        <v>53.6701252134188</v>
      </c>
      <c r="GD70" s="351">
        <v>49.468739122577603</v>
      </c>
      <c r="GE70" s="351">
        <v>8.4439697417360797</v>
      </c>
      <c r="GF70" s="347"/>
      <c r="GG70" s="347"/>
      <c r="GH70" s="347"/>
      <c r="GI70" s="347"/>
      <c r="GJ70" s="347"/>
      <c r="GK70" s="347"/>
      <c r="GL70" s="347"/>
      <c r="GM70" s="347"/>
      <c r="GN70" s="347"/>
      <c r="GO70" s="347"/>
      <c r="GP70" s="347"/>
      <c r="GQ70" s="347"/>
      <c r="GR70" s="347"/>
      <c r="GS70" s="347"/>
      <c r="GT70" s="347"/>
      <c r="GU70" s="347"/>
      <c r="GV70" s="347"/>
      <c r="GW70" s="347"/>
      <c r="GX70" s="347"/>
    </row>
    <row r="71" spans="1:206" s="3" customFormat="1" ht="13.8" x14ac:dyDescent="0.3">
      <c r="A71" s="17"/>
      <c r="B71" s="21" t="s">
        <v>70</v>
      </c>
      <c r="C71" s="351">
        <v>0</v>
      </c>
      <c r="D71" s="351">
        <v>10.611922525900198</v>
      </c>
      <c r="E71" s="351">
        <v>-10.611922525900198</v>
      </c>
      <c r="F71" s="348">
        <v>-1</v>
      </c>
      <c r="G71" s="310"/>
      <c r="H71" s="351">
        <v>41.959016575464013</v>
      </c>
      <c r="I71" s="351">
        <v>-31.347094049563815</v>
      </c>
      <c r="J71" s="348">
        <v>-0.74708838786022369</v>
      </c>
      <c r="K71" s="22"/>
      <c r="L71" s="351">
        <v>0.52500305135432723</v>
      </c>
      <c r="M71" s="351">
        <v>0.22854952393505884</v>
      </c>
      <c r="N71" s="351">
        <v>0.24260094140942923</v>
      </c>
      <c r="O71" s="351">
        <v>0.23183915337874342</v>
      </c>
      <c r="P71" s="351">
        <v>0.21938273372132294</v>
      </c>
      <c r="Q71" s="351">
        <v>0.15969748040111414</v>
      </c>
      <c r="R71" s="351">
        <v>0.18997966819459638</v>
      </c>
      <c r="S71" s="351">
        <v>0.24969878342131269</v>
      </c>
      <c r="T71" s="351">
        <v>0.28554158742286706</v>
      </c>
      <c r="U71" s="351">
        <v>0.18937997926229061</v>
      </c>
      <c r="V71" s="351">
        <v>0.21695210392341321</v>
      </c>
      <c r="W71" s="351">
        <v>0.22013478802440906</v>
      </c>
      <c r="X71" s="351">
        <v>0.10167119505191075</v>
      </c>
      <c r="Y71" s="351">
        <v>0.18507664129452972</v>
      </c>
      <c r="Z71" s="351">
        <v>0.20401140155254477</v>
      </c>
      <c r="AA71" s="351">
        <v>0.23923306020496937</v>
      </c>
      <c r="AB71" s="351">
        <v>0.18857113948262885</v>
      </c>
      <c r="AC71" s="351">
        <v>0.20414650412334173</v>
      </c>
      <c r="AD71" s="351">
        <v>0.10979426033416512</v>
      </c>
      <c r="AE71" s="351">
        <v>0.70373224955706726</v>
      </c>
      <c r="AF71" s="351">
        <v>0.18515470303710821</v>
      </c>
      <c r="AG71" s="351">
        <v>0.10986197318980399</v>
      </c>
      <c r="AH71" s="351">
        <v>0.16857078192719738</v>
      </c>
      <c r="AI71" s="351">
        <v>0.52396048669453743</v>
      </c>
      <c r="AJ71" s="351">
        <v>0.10035634913658774</v>
      </c>
      <c r="AK71" s="351">
        <v>0.1381390879624986</v>
      </c>
      <c r="AL71" s="351">
        <v>0.12174381709426535</v>
      </c>
      <c r="AM71" s="351">
        <v>0.10987119706438669</v>
      </c>
      <c r="AN71" s="351">
        <v>0.14169834359915626</v>
      </c>
      <c r="AO71" s="351">
        <v>0.18391347911398381</v>
      </c>
      <c r="AP71" s="351">
        <v>0.11592495657376162</v>
      </c>
      <c r="AQ71" s="351">
        <v>7.8254705496695678E-2</v>
      </c>
      <c r="AR71" s="351">
        <v>9.3887890991974088E-2</v>
      </c>
      <c r="AS71" s="351">
        <v>0.11656364579342557</v>
      </c>
      <c r="AT71" s="351">
        <v>0.13979969154474289</v>
      </c>
      <c r="AU71" s="351">
        <v>0.17069906620930683</v>
      </c>
      <c r="AV71" s="351">
        <v>0.40386258973779615</v>
      </c>
      <c r="AW71" s="351">
        <v>0.10778668699629712</v>
      </c>
      <c r="AX71" s="351">
        <v>0.1249717317743661</v>
      </c>
      <c r="AY71" s="351">
        <v>0.11786672380796365</v>
      </c>
      <c r="AZ71" s="351">
        <v>0.18279224667597749</v>
      </c>
      <c r="BA71" s="351">
        <v>0.87975857867060481</v>
      </c>
      <c r="BB71" s="351">
        <v>0.2027005999892722</v>
      </c>
      <c r="BC71" s="351">
        <v>0.71223829625942814</v>
      </c>
      <c r="BD71" s="351">
        <v>6.5807483386907784E-2</v>
      </c>
      <c r="BE71" s="351">
        <v>0.24091322061684575</v>
      </c>
      <c r="BF71" s="351">
        <v>0.10394633774224238</v>
      </c>
      <c r="BG71" s="351">
        <v>0.14211937232284227</v>
      </c>
      <c r="BH71" s="351">
        <v>0.40267244684169545</v>
      </c>
      <c r="BI71" s="351">
        <v>0.32302645680248321</v>
      </c>
      <c r="BJ71" s="351">
        <v>0.12578302647321671</v>
      </c>
      <c r="BK71" s="351">
        <v>0.17049548652714622</v>
      </c>
      <c r="BL71" s="351">
        <v>0.29880772471432665</v>
      </c>
      <c r="BM71" s="351">
        <v>0.21853621630978051</v>
      </c>
      <c r="BN71" s="351">
        <v>0.1958093438701308</v>
      </c>
      <c r="BO71" s="351">
        <v>0.14031367702187847</v>
      </c>
      <c r="BP71" s="351">
        <v>0.11539766707254248</v>
      </c>
      <c r="BQ71" s="351">
        <v>0.13483240282909897</v>
      </c>
      <c r="BR71" s="351">
        <v>0.2223062870365145</v>
      </c>
      <c r="BS71" s="351">
        <v>0.32710316583761911</v>
      </c>
      <c r="BT71" s="351">
        <v>0.14647023914804091</v>
      </c>
      <c r="BU71" s="351">
        <v>0.19076085031390616</v>
      </c>
      <c r="BV71" s="351">
        <v>0.18709535365314711</v>
      </c>
      <c r="BW71" s="351">
        <v>0.30882667300873079</v>
      </c>
      <c r="BX71" s="351">
        <v>0.33699430023277421</v>
      </c>
      <c r="BY71" s="351">
        <v>0.32231793422889488</v>
      </c>
      <c r="BZ71" s="351">
        <v>0.18742206729103222</v>
      </c>
      <c r="CA71" s="351">
        <v>0.1942536718836006</v>
      </c>
      <c r="CB71" s="351">
        <v>0.21737974751609923</v>
      </c>
      <c r="CC71" s="351">
        <v>0.23592635480601706</v>
      </c>
      <c r="CD71" s="351">
        <v>0.19110913213462175</v>
      </c>
      <c r="CE71" s="351">
        <v>0.63223902227718576</v>
      </c>
      <c r="CF71" s="351">
        <v>0.21557459708826007</v>
      </c>
      <c r="CG71" s="351">
        <v>0.24110537279113758</v>
      </c>
      <c r="CH71" s="351">
        <v>0.34595985779533611</v>
      </c>
      <c r="CI71" s="351">
        <v>0.38548759945897904</v>
      </c>
      <c r="CJ71" s="351">
        <v>0.17024549173472162</v>
      </c>
      <c r="CK71" s="351">
        <v>0.18315389042389049</v>
      </c>
      <c r="CL71" s="351">
        <v>0.23376573628787964</v>
      </c>
      <c r="CM71" s="351">
        <v>0.34359232311328591</v>
      </c>
      <c r="CN71" s="351">
        <v>0.12257309046126089</v>
      </c>
      <c r="CO71" s="351">
        <v>0.35008191177022052</v>
      </c>
      <c r="CP71" s="351">
        <v>0.27701674256547509</v>
      </c>
      <c r="CQ71" s="351">
        <v>0.26842912139203162</v>
      </c>
      <c r="CR71" s="351">
        <v>8.2700156885369192E-2</v>
      </c>
      <c r="CS71" s="351">
        <v>0.29284502624322067</v>
      </c>
      <c r="CT71" s="351">
        <v>0.17742886874746233</v>
      </c>
      <c r="CU71" s="351">
        <v>0.26411514758960608</v>
      </c>
      <c r="CV71" s="351">
        <v>0.3689485730158385</v>
      </c>
      <c r="CW71" s="351">
        <v>0.41233846913344807</v>
      </c>
      <c r="CX71" s="351">
        <v>0.42315489243279081</v>
      </c>
      <c r="CY71" s="351">
        <v>0.3149710325369896</v>
      </c>
      <c r="CZ71" s="351">
        <v>0.24581971884975726</v>
      </c>
      <c r="DA71" s="351">
        <v>0.33962430255119291</v>
      </c>
      <c r="DB71" s="351">
        <v>0.19399149225251291</v>
      </c>
      <c r="DC71" s="351">
        <v>0.36858076149299079</v>
      </c>
      <c r="DD71" s="351">
        <v>0.18940779795138379</v>
      </c>
      <c r="DE71" s="351">
        <v>0.30808225511102616</v>
      </c>
      <c r="DF71" s="351">
        <v>0.32145478367274477</v>
      </c>
      <c r="DG71" s="351">
        <v>0.17535140658516291</v>
      </c>
      <c r="DH71" s="351">
        <v>0.22174806008406373</v>
      </c>
      <c r="DI71" s="351">
        <v>0.18307401451648891</v>
      </c>
      <c r="DJ71" s="351">
        <v>0.20481783560347094</v>
      </c>
      <c r="DK71" s="351">
        <v>0.18603488235662194</v>
      </c>
      <c r="DL71" s="351">
        <v>0.30802249175408525</v>
      </c>
      <c r="DM71" s="351">
        <v>0.16863452794607725</v>
      </c>
      <c r="DN71" s="351">
        <v>0.25006212984543064</v>
      </c>
      <c r="DO71" s="351">
        <v>0.27058986652591649</v>
      </c>
      <c r="DP71" s="351">
        <v>0.26051174318064957</v>
      </c>
      <c r="DQ71" s="351">
        <v>0.15221156916826897</v>
      </c>
      <c r="DR71" s="351">
        <v>0.23873478818327837</v>
      </c>
      <c r="DS71" s="351">
        <v>0.1416487206540207</v>
      </c>
      <c r="DT71" s="351">
        <v>0.29049232011789045</v>
      </c>
      <c r="DU71" s="351">
        <v>0.23329562389585584</v>
      </c>
      <c r="DV71" s="351">
        <v>0.16590242113903447</v>
      </c>
      <c r="DW71" s="351">
        <v>0.17346216004794121</v>
      </c>
      <c r="DX71" s="351">
        <v>0.24586661314149916</v>
      </c>
      <c r="DY71" s="351">
        <v>0.13755979330492024</v>
      </c>
      <c r="DZ71" s="351">
        <v>0.23097906237845922</v>
      </c>
      <c r="EA71" s="351">
        <v>0.78444731627165898</v>
      </c>
      <c r="EB71" s="351">
        <v>0.20184520695329733</v>
      </c>
      <c r="EC71" s="351">
        <v>0.25717655284147067</v>
      </c>
      <c r="ED71" s="351">
        <v>0.91986474758226655</v>
      </c>
      <c r="EE71" s="351">
        <v>3.5793587307427543</v>
      </c>
      <c r="EF71" s="351">
        <v>3.8249494742379566</v>
      </c>
      <c r="EG71" s="351">
        <v>2.951678098159388</v>
      </c>
      <c r="EH71" s="351">
        <v>4.266884979566508</v>
      </c>
      <c r="EI71" s="351">
        <v>14.175924246125104</v>
      </c>
      <c r="EJ71" s="351">
        <v>1.907055283906024</v>
      </c>
      <c r="EK71" s="351">
        <v>7.8796470442817439</v>
      </c>
      <c r="EL71" s="351">
        <v>3.7329449790142069</v>
      </c>
      <c r="EM71" s="351">
        <v>7.5023048850694209</v>
      </c>
      <c r="EN71" s="351">
        <v>7.6457533073739459</v>
      </c>
      <c r="EO71" s="351">
        <v>7.1074658959494252</v>
      </c>
      <c r="EP71" s="351">
        <v>8.3596284036331241</v>
      </c>
      <c r="EQ71" s="351">
        <v>12.542859077080324</v>
      </c>
      <c r="ER71" s="351">
        <v>6.3033098914271894</v>
      </c>
      <c r="ES71" s="351">
        <v>6.7794269901079334</v>
      </c>
      <c r="ET71" s="351">
        <v>10.44213229777257</v>
      </c>
      <c r="EU71" s="351">
        <v>1.720021976242547</v>
      </c>
      <c r="EV71" s="351">
        <v>7.2419341763665657E-2</v>
      </c>
      <c r="EW71" s="351">
        <v>0.25247647052788885</v>
      </c>
      <c r="EX71" s="351">
        <v>0.45270939542427746</v>
      </c>
      <c r="EY71" s="351">
        <v>0.46047839592972012</v>
      </c>
      <c r="EZ71" s="351">
        <v>0.17120156363355715</v>
      </c>
      <c r="FA71" s="351">
        <v>0.42919876602497897</v>
      </c>
      <c r="FB71" s="351">
        <v>0.17260520140361141</v>
      </c>
      <c r="FC71" s="351">
        <v>7.709903233998582</v>
      </c>
      <c r="FD71" s="351">
        <v>2.1290137608394675</v>
      </c>
      <c r="FE71" s="351">
        <v>12.229921624428577</v>
      </c>
      <c r="FF71" s="351">
        <v>10.411822995047661</v>
      </c>
      <c r="FG71" s="351">
        <v>14.184605369060764</v>
      </c>
      <c r="FH71" s="351">
        <v>27.04742907803168</v>
      </c>
      <c r="FI71" s="351">
        <v>47.616976468470575</v>
      </c>
      <c r="FJ71" s="351">
        <v>53.261617526171896</v>
      </c>
      <c r="FK71" s="351">
        <v>54.277839428973707</v>
      </c>
      <c r="FL71" s="351">
        <v>0</v>
      </c>
      <c r="FM71" s="351">
        <v>0</v>
      </c>
      <c r="FN71" s="351">
        <v>0</v>
      </c>
      <c r="FO71" s="351">
        <v>0</v>
      </c>
      <c r="FP71" s="351">
        <v>0</v>
      </c>
      <c r="FQ71" s="350"/>
      <c r="FR71" s="351">
        <v>2.958759794448885</v>
      </c>
      <c r="FS71" s="351">
        <v>2.9237843964498045</v>
      </c>
      <c r="FT71" s="351">
        <v>1.5108522305807852</v>
      </c>
      <c r="FU71" s="351">
        <v>3.2847638679805438</v>
      </c>
      <c r="FV71" s="351">
        <v>2.6750839013364329</v>
      </c>
      <c r="FW71" s="351">
        <v>3.1507953464940508</v>
      </c>
      <c r="FX71" s="351">
        <v>3.1369857348824786</v>
      </c>
      <c r="FY71" s="351">
        <v>3.4845184417311792</v>
      </c>
      <c r="FZ71" s="351">
        <v>2.7872800519524725</v>
      </c>
      <c r="GA71" s="351">
        <v>3.0551121314834777</v>
      </c>
      <c r="GB71" s="351">
        <v>51.199634228480143</v>
      </c>
      <c r="GC71" s="351">
        <v>62.138681443232613</v>
      </c>
      <c r="GD71" s="351">
        <v>229.64213501608509</v>
      </c>
      <c r="GE71" s="351">
        <v>0</v>
      </c>
      <c r="GF71" s="347"/>
      <c r="GG71" s="347"/>
      <c r="GH71" s="347"/>
      <c r="GI71" s="347"/>
      <c r="GJ71" s="347"/>
      <c r="GK71" s="347"/>
      <c r="GL71" s="347"/>
      <c r="GM71" s="347"/>
      <c r="GN71" s="347"/>
      <c r="GO71" s="347"/>
      <c r="GP71" s="347"/>
      <c r="GQ71" s="347"/>
      <c r="GR71" s="347"/>
      <c r="GS71" s="347"/>
      <c r="GT71" s="347"/>
      <c r="GU71" s="347"/>
      <c r="GV71" s="347"/>
      <c r="GW71" s="347"/>
      <c r="GX71" s="347"/>
    </row>
    <row r="72" spans="1:206" s="3" customFormat="1" ht="13.8" x14ac:dyDescent="0.3">
      <c r="A72" s="17"/>
      <c r="B72" s="21" t="s">
        <v>71</v>
      </c>
      <c r="C72" s="351">
        <v>0</v>
      </c>
      <c r="D72" s="351">
        <v>1.399564490967095</v>
      </c>
      <c r="E72" s="351">
        <v>-1.399564490967095</v>
      </c>
      <c r="F72" s="348">
        <v>-1</v>
      </c>
      <c r="G72" s="310"/>
      <c r="H72" s="351">
        <v>1.6537433356483568</v>
      </c>
      <c r="I72" s="351">
        <v>-0.25417884468126184</v>
      </c>
      <c r="J72" s="348">
        <v>-0.15369908933396245</v>
      </c>
      <c r="K72" s="17"/>
      <c r="L72" s="351">
        <v>0.26041619335381461</v>
      </c>
      <c r="M72" s="351">
        <v>0.27327600632696614</v>
      </c>
      <c r="N72" s="351">
        <v>0.18459901048527613</v>
      </c>
      <c r="O72" s="351">
        <v>0.17361142891355566</v>
      </c>
      <c r="P72" s="351">
        <v>0.28269982557077117</v>
      </c>
      <c r="Q72" s="351">
        <v>0.18087602812575498</v>
      </c>
      <c r="R72" s="351">
        <v>4.5842601265735139E-2</v>
      </c>
      <c r="S72" s="351">
        <v>2.6619031498177206E-2</v>
      </c>
      <c r="T72" s="351">
        <v>2.5163812782543937E-2</v>
      </c>
      <c r="U72" s="351">
        <v>9.9028852789913191E-2</v>
      </c>
      <c r="V72" s="351">
        <v>0.11453007636544739</v>
      </c>
      <c r="W72" s="351">
        <v>0.37385303163942729</v>
      </c>
      <c r="X72" s="351">
        <v>0.10564275706869891</v>
      </c>
      <c r="Y72" s="351">
        <v>1.5748667962812046E-2</v>
      </c>
      <c r="Z72" s="351">
        <v>0.62350746326936346</v>
      </c>
      <c r="AA72" s="351">
        <v>0.15739036217094643</v>
      </c>
      <c r="AB72" s="351">
        <v>0.10748162818941837</v>
      </c>
      <c r="AC72" s="351">
        <v>7.3681198594043706E-2</v>
      </c>
      <c r="AD72" s="351">
        <v>9.3820949875230542E-2</v>
      </c>
      <c r="AE72" s="351">
        <v>0.16342061239670541</v>
      </c>
      <c r="AF72" s="351">
        <v>0.2481457844333359</v>
      </c>
      <c r="AG72" s="351">
        <v>0.23488577659238993</v>
      </c>
      <c r="AH72" s="351">
        <v>9.1397759259805256E-2</v>
      </c>
      <c r="AI72" s="351">
        <v>0.18268242058047063</v>
      </c>
      <c r="AJ72" s="351">
        <v>6.6374908970804058E-2</v>
      </c>
      <c r="AK72" s="351">
        <v>9.5050843042130975E-2</v>
      </c>
      <c r="AL72" s="351">
        <v>0.54258901799743831</v>
      </c>
      <c r="AM72" s="351">
        <v>0.13044432174617288</v>
      </c>
      <c r="AN72" s="351">
        <v>0.10313440046979634</v>
      </c>
      <c r="AO72" s="351">
        <v>0.375543375339706</v>
      </c>
      <c r="AP72" s="351">
        <v>0.14078437521319528</v>
      </c>
      <c r="AQ72" s="351">
        <v>0.11730995935172558</v>
      </c>
      <c r="AR72" s="351">
        <v>0.17930905094246302</v>
      </c>
      <c r="AS72" s="351">
        <v>2.7775169730281945E-2</v>
      </c>
      <c r="AT72" s="351">
        <v>0.16108606369029849</v>
      </c>
      <c r="AU72" s="351">
        <v>0.5470627842858069</v>
      </c>
      <c r="AV72" s="351">
        <v>8.8588632955724209E-2</v>
      </c>
      <c r="AW72" s="351">
        <v>4.0840717516368343E-2</v>
      </c>
      <c r="AX72" s="351">
        <v>8.4424360739826856E-2</v>
      </c>
      <c r="AY72" s="351">
        <v>0.12332752300150444</v>
      </c>
      <c r="AZ72" s="351">
        <v>0.1325463091711814</v>
      </c>
      <c r="BA72" s="351">
        <v>6.943421503145393E-2</v>
      </c>
      <c r="BB72" s="351">
        <v>0.32751877871915441</v>
      </c>
      <c r="BC72" s="351">
        <v>5.9020792526513273E-2</v>
      </c>
      <c r="BD72" s="351">
        <v>6.2139392180966271E-2</v>
      </c>
      <c r="BE72" s="351">
        <v>0.19841864679496748</v>
      </c>
      <c r="BF72" s="351">
        <v>8.4278519865060922E-2</v>
      </c>
      <c r="BG72" s="351">
        <v>6.6576402793426415E-2</v>
      </c>
      <c r="BH72" s="351">
        <v>0.23964222035551036</v>
      </c>
      <c r="BI72" s="351">
        <v>3.5232790608680863E-2</v>
      </c>
      <c r="BJ72" s="351">
        <v>0.18958440050470551</v>
      </c>
      <c r="BK72" s="351">
        <v>0.26256776479680749</v>
      </c>
      <c r="BL72" s="351">
        <v>0.25366981405129246</v>
      </c>
      <c r="BM72" s="351">
        <v>0.14587277736507681</v>
      </c>
      <c r="BN72" s="351">
        <v>0.33308035252252355</v>
      </c>
      <c r="BO72" s="351">
        <v>0.33413830385067034</v>
      </c>
      <c r="BP72" s="351">
        <v>0.34385345876457635</v>
      </c>
      <c r="BQ72" s="351">
        <v>0.33238442019696435</v>
      </c>
      <c r="BR72" s="351">
        <v>0.33340144383618342</v>
      </c>
      <c r="BS72" s="351">
        <v>0.41112823960880202</v>
      </c>
      <c r="BT72" s="351">
        <v>0.31636313941148536</v>
      </c>
      <c r="BU72" s="351">
        <v>0.63100830537009878</v>
      </c>
      <c r="BV72" s="351">
        <v>0.33050493811735149</v>
      </c>
      <c r="BW72" s="351">
        <v>0.31732140145728593</v>
      </c>
      <c r="BX72" s="351">
        <v>0.34275069802565467</v>
      </c>
      <c r="BY72" s="351">
        <v>0.316662642619437</v>
      </c>
      <c r="BZ72" s="351">
        <v>0.288456461403239</v>
      </c>
      <c r="CA72" s="351">
        <v>0.27555970996477192</v>
      </c>
      <c r="CB72" s="351">
        <v>0.40964911607785481</v>
      </c>
      <c r="CC72" s="351">
        <v>0.52029818349522294</v>
      </c>
      <c r="CD72" s="351">
        <v>0.29592433144420738</v>
      </c>
      <c r="CE72" s="351">
        <v>0.21371682237107159</v>
      </c>
      <c r="CF72" s="351">
        <v>9.1424943302298292E-2</v>
      </c>
      <c r="CG72" s="351">
        <v>0.1642658453222583</v>
      </c>
      <c r="CH72" s="351">
        <v>0.11201323660853943</v>
      </c>
      <c r="CI72" s="351">
        <v>0.11968145483617361</v>
      </c>
      <c r="CJ72" s="351">
        <v>0.54589361752159449</v>
      </c>
      <c r="CK72" s="351">
        <v>0.15018453809314947</v>
      </c>
      <c r="CL72" s="351">
        <v>0.15993372310560247</v>
      </c>
      <c r="CM72" s="351">
        <v>0.13726094414896561</v>
      </c>
      <c r="CN72" s="351">
        <v>0.18236791139156541</v>
      </c>
      <c r="CO72" s="351">
        <v>0.13232159311243905</v>
      </c>
      <c r="CP72" s="351">
        <v>8.6010308958407153E-2</v>
      </c>
      <c r="CQ72" s="351">
        <v>0.22294240495346793</v>
      </c>
      <c r="CR72" s="351">
        <v>5.4174246197556085E-2</v>
      </c>
      <c r="CS72" s="351">
        <v>0.15830053010868758</v>
      </c>
      <c r="CT72" s="351">
        <v>0.14747065187494271</v>
      </c>
      <c r="CU72" s="351">
        <v>9.6781566074563577E-2</v>
      </c>
      <c r="CV72" s="351">
        <v>0.15990872268578027</v>
      </c>
      <c r="CW72" s="351">
        <v>0.12543057396763649</v>
      </c>
      <c r="CX72" s="351">
        <v>0.13487087564817535</v>
      </c>
      <c r="CY72" s="351">
        <v>0.25595683420242099</v>
      </c>
      <c r="CZ72" s="351">
        <v>0.87918783162171421</v>
      </c>
      <c r="DA72" s="351">
        <v>0.64015952632701001</v>
      </c>
      <c r="DB72" s="351">
        <v>0.26025401390448022</v>
      </c>
      <c r="DC72" s="351">
        <v>0.27925686622773654</v>
      </c>
      <c r="DD72" s="351">
        <v>0.1621208835298443</v>
      </c>
      <c r="DE72" s="351">
        <v>0.10310317005633533</v>
      </c>
      <c r="DF72" s="351">
        <v>0.11992015334804258</v>
      </c>
      <c r="DG72" s="351">
        <v>0.24198887105130523</v>
      </c>
      <c r="DH72" s="351">
        <v>0.41890787939342583</v>
      </c>
      <c r="DI72" s="351">
        <v>0.28075302139161257</v>
      </c>
      <c r="DJ72" s="351">
        <v>5.0970776755193264E-2</v>
      </c>
      <c r="DK72" s="351">
        <v>0.10240612310151118</v>
      </c>
      <c r="DL72" s="351">
        <v>0.17274918714349777</v>
      </c>
      <c r="DM72" s="351">
        <v>0.23353790794331755</v>
      </c>
      <c r="DN72" s="351">
        <v>0.23247183872254931</v>
      </c>
      <c r="DO72" s="351">
        <v>0.29367084186828446</v>
      </c>
      <c r="DP72" s="351">
        <v>0.15028150964280626</v>
      </c>
      <c r="DQ72" s="351">
        <v>6.7270784061986166E-2</v>
      </c>
      <c r="DR72" s="351">
        <v>0.36069117139983586</v>
      </c>
      <c r="DS72" s="351">
        <v>0.10093207609450658</v>
      </c>
      <c r="DT72" s="351">
        <v>0.26015109145820597</v>
      </c>
      <c r="DU72" s="351">
        <v>0.18798494154739043</v>
      </c>
      <c r="DV72" s="351">
        <v>0.38218440306469209</v>
      </c>
      <c r="DW72" s="351">
        <v>0.46920340897207991</v>
      </c>
      <c r="DX72" s="351">
        <v>0.35398239470261428</v>
      </c>
      <c r="DY72" s="351">
        <v>0.38071614802809295</v>
      </c>
      <c r="DZ72" s="351">
        <v>0.21700552660184491</v>
      </c>
      <c r="EA72" s="351">
        <v>0.22286158235411274</v>
      </c>
      <c r="EB72" s="351">
        <v>0.26494316769261617</v>
      </c>
      <c r="EC72" s="351">
        <v>0.26215992390527176</v>
      </c>
      <c r="ED72" s="351">
        <v>0.29151483879137052</v>
      </c>
      <c r="EE72" s="351">
        <v>0.26510253875186934</v>
      </c>
      <c r="EF72" s="351">
        <v>0.38120444400935827</v>
      </c>
      <c r="EG72" s="351">
        <v>0.34511318273842495</v>
      </c>
      <c r="EH72" s="351">
        <v>0.26001593773136189</v>
      </c>
      <c r="EI72" s="351">
        <v>0.35179129585192936</v>
      </c>
      <c r="EJ72" s="351">
        <v>0.41511215628429893</v>
      </c>
      <c r="EK72" s="351">
        <v>0.27059877930409543</v>
      </c>
      <c r="EL72" s="351">
        <v>0.32409510470199038</v>
      </c>
      <c r="EM72" s="351">
        <v>0.15473645516365464</v>
      </c>
      <c r="EN72" s="351">
        <v>0.36808278847493631</v>
      </c>
      <c r="EO72" s="351">
        <v>0.31901951107546911</v>
      </c>
      <c r="EP72" s="351">
        <v>0.22459828541335977</v>
      </c>
      <c r="EQ72" s="351">
        <v>0.3587009754270607</v>
      </c>
      <c r="ER72" s="351">
        <v>0.38334177525753094</v>
      </c>
      <c r="ES72" s="351">
        <v>0.21954192366312078</v>
      </c>
      <c r="ET72" s="351">
        <v>0.72818981201538424</v>
      </c>
      <c r="EU72" s="351">
        <v>0.72044647989918387</v>
      </c>
      <c r="EV72" s="351">
        <v>0.17880912788132314</v>
      </c>
      <c r="EW72" s="351">
        <v>3.1844878072968139E-2</v>
      </c>
      <c r="EX72" s="351">
        <v>1.0559206925519613</v>
      </c>
      <c r="EY72" s="351">
        <v>0.12140244703800368</v>
      </c>
      <c r="EZ72" s="351">
        <v>5.860599641549398E-2</v>
      </c>
      <c r="FA72" s="351">
        <v>0.146966297283155</v>
      </c>
      <c r="FB72" s="351">
        <v>0.60574652073564283</v>
      </c>
      <c r="FC72" s="351">
        <v>0.46475476237597757</v>
      </c>
      <c r="FD72" s="351">
        <v>0.12349091415682568</v>
      </c>
      <c r="FE72" s="351">
        <v>0</v>
      </c>
      <c r="FF72" s="351">
        <v>7.6763404877298255E-2</v>
      </c>
      <c r="FG72" s="351">
        <v>0.34341671968258614</v>
      </c>
      <c r="FH72" s="351">
        <v>0.43570162159305131</v>
      </c>
      <c r="FI72" s="351">
        <v>1.3716013348881075</v>
      </c>
      <c r="FJ72" s="351">
        <v>5.8752748512030689E-2</v>
      </c>
      <c r="FK72" s="351">
        <v>5.8302030612262752E-2</v>
      </c>
      <c r="FL72" s="351">
        <v>0</v>
      </c>
      <c r="FM72" s="351">
        <v>0</v>
      </c>
      <c r="FN72" s="351">
        <v>0</v>
      </c>
      <c r="FO72" s="351">
        <v>0</v>
      </c>
      <c r="FP72" s="351">
        <v>0</v>
      </c>
      <c r="FQ72" s="350"/>
      <c r="FR72" s="351">
        <v>2.0405158991173828</v>
      </c>
      <c r="FS72" s="351">
        <v>2.0978053803932206</v>
      </c>
      <c r="FT72" s="351">
        <v>2.4864642707798197</v>
      </c>
      <c r="FU72" s="351">
        <v>1.337114291296148</v>
      </c>
      <c r="FV72" s="351">
        <v>3.214555986461793</v>
      </c>
      <c r="FW72" s="351">
        <v>4.2582157497576807</v>
      </c>
      <c r="FX72" s="351">
        <v>2.1043005213544612</v>
      </c>
      <c r="FY72" s="351">
        <v>3.1917522388407042</v>
      </c>
      <c r="FZ72" s="351">
        <v>2.4126006543049194</v>
      </c>
      <c r="GA72" s="351">
        <v>3.1532650379281688</v>
      </c>
      <c r="GB72" s="351">
        <v>3.5863878249262422</v>
      </c>
      <c r="GC72" s="351">
        <v>4.7098986967703018</v>
      </c>
      <c r="GD72" s="351">
        <v>3.7441023511324318</v>
      </c>
      <c r="GE72" s="351">
        <v>0</v>
      </c>
      <c r="GF72" s="347"/>
      <c r="GG72" s="347"/>
      <c r="GH72" s="347"/>
      <c r="GI72" s="347"/>
      <c r="GJ72" s="347"/>
      <c r="GK72" s="347"/>
      <c r="GL72" s="347"/>
      <c r="GM72" s="347"/>
      <c r="GN72" s="347"/>
      <c r="GO72" s="347"/>
      <c r="GP72" s="347"/>
      <c r="GQ72" s="347"/>
      <c r="GR72" s="347"/>
      <c r="GS72" s="347"/>
      <c r="GT72" s="347"/>
      <c r="GU72" s="347"/>
      <c r="GV72" s="347"/>
      <c r="GW72" s="347"/>
      <c r="GX72" s="347"/>
    </row>
    <row r="73" spans="1:206" s="3" customFormat="1" ht="13.8" x14ac:dyDescent="0.3">
      <c r="A73" s="17"/>
      <c r="B73" s="21"/>
      <c r="C73" s="310"/>
      <c r="D73" s="310"/>
      <c r="E73" s="310"/>
      <c r="F73" s="348"/>
      <c r="G73" s="310"/>
      <c r="H73" s="310"/>
      <c r="I73" s="310"/>
      <c r="J73" s="3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16"/>
      <c r="CR73" s="316"/>
      <c r="CS73" s="316"/>
      <c r="CT73" s="351"/>
      <c r="CU73" s="351"/>
      <c r="CV73" s="351"/>
      <c r="CW73" s="351"/>
      <c r="CX73" s="351"/>
      <c r="CY73" s="351"/>
      <c r="CZ73" s="351"/>
      <c r="DA73" s="351"/>
      <c r="DB73" s="351"/>
      <c r="DC73" s="351"/>
      <c r="DD73" s="351"/>
      <c r="DE73" s="351"/>
      <c r="DF73" s="351"/>
      <c r="DG73" s="351"/>
      <c r="DH73" s="351"/>
      <c r="DI73" s="351"/>
      <c r="DJ73" s="351"/>
      <c r="DK73" s="351"/>
      <c r="DL73" s="351"/>
      <c r="DM73" s="351"/>
      <c r="DN73" s="351"/>
      <c r="DO73" s="351"/>
      <c r="DP73" s="351"/>
      <c r="DQ73" s="351"/>
      <c r="DR73" s="351"/>
      <c r="DS73" s="351"/>
      <c r="DT73" s="351"/>
      <c r="DU73" s="351"/>
      <c r="DV73" s="351"/>
      <c r="DW73" s="351"/>
      <c r="DX73" s="351"/>
      <c r="DY73" s="351"/>
      <c r="DZ73" s="351"/>
      <c r="EA73" s="351"/>
      <c r="EB73" s="351"/>
      <c r="EC73" s="351"/>
      <c r="ED73" s="351"/>
      <c r="EE73" s="351"/>
      <c r="EF73" s="351"/>
      <c r="EG73" s="351"/>
      <c r="EH73" s="351"/>
      <c r="EI73" s="351"/>
      <c r="EJ73" s="351"/>
      <c r="EK73" s="351"/>
      <c r="EL73" s="351"/>
      <c r="EM73" s="351"/>
      <c r="EN73" s="351"/>
      <c r="EO73" s="351"/>
      <c r="EP73" s="351"/>
      <c r="EQ73" s="351"/>
      <c r="ER73" s="351"/>
      <c r="ES73" s="351"/>
      <c r="ET73" s="351"/>
      <c r="EU73" s="351"/>
      <c r="EV73" s="351"/>
      <c r="EW73" s="351"/>
      <c r="EX73" s="351"/>
      <c r="EY73" s="351"/>
      <c r="EZ73" s="351"/>
      <c r="FA73" s="351"/>
      <c r="FB73" s="351"/>
      <c r="FC73" s="351"/>
      <c r="FD73" s="351"/>
      <c r="FE73" s="351"/>
      <c r="FF73" s="351"/>
      <c r="FG73" s="351"/>
      <c r="FH73" s="351"/>
      <c r="FI73" s="351"/>
      <c r="FJ73" s="351"/>
      <c r="FK73" s="351"/>
      <c r="FL73" s="351"/>
      <c r="FM73" s="351"/>
      <c r="FN73" s="351"/>
      <c r="FO73" s="351"/>
      <c r="FP73" s="351"/>
      <c r="FQ73" s="350"/>
      <c r="FR73" s="22"/>
      <c r="FS73" s="351"/>
      <c r="FT73" s="351"/>
      <c r="FU73" s="351"/>
      <c r="FV73" s="351"/>
      <c r="FW73" s="351"/>
      <c r="FX73" s="351"/>
      <c r="FY73" s="351"/>
      <c r="FZ73" s="351"/>
      <c r="GA73" s="351"/>
      <c r="GB73" s="351"/>
      <c r="GC73" s="351"/>
      <c r="GD73" s="351"/>
      <c r="GE73" s="351"/>
      <c r="GF73" s="347"/>
      <c r="GG73" s="347"/>
      <c r="GH73" s="347"/>
      <c r="GI73" s="347"/>
      <c r="GJ73" s="347"/>
      <c r="GK73" s="347"/>
      <c r="GL73" s="347"/>
      <c r="GM73" s="347"/>
      <c r="GN73" s="347"/>
      <c r="GO73" s="347"/>
      <c r="GP73" s="347"/>
      <c r="GQ73" s="347"/>
      <c r="GR73" s="347"/>
      <c r="GS73" s="347"/>
      <c r="GT73" s="347"/>
      <c r="GU73" s="347"/>
      <c r="GV73" s="347"/>
      <c r="GW73" s="347"/>
      <c r="GX73" s="347"/>
    </row>
    <row r="74" spans="1:206" s="3" customFormat="1" ht="13.8" x14ac:dyDescent="0.3">
      <c r="A74" s="17"/>
      <c r="B74" s="27" t="s">
        <v>72</v>
      </c>
      <c r="C74" s="306">
        <v>0</v>
      </c>
      <c r="D74" s="349">
        <v>0</v>
      </c>
      <c r="E74" s="349">
        <v>0</v>
      </c>
      <c r="F74" s="352">
        <v>0</v>
      </c>
      <c r="G74" s="307"/>
      <c r="H74" s="306">
        <v>0</v>
      </c>
      <c r="I74" s="349">
        <v>0</v>
      </c>
      <c r="J74" s="352">
        <v>0</v>
      </c>
      <c r="K74" s="30"/>
      <c r="L74" s="28">
        <v>0.79433495203043469</v>
      </c>
      <c r="M74" s="349">
        <v>0.36681386211364414</v>
      </c>
      <c r="N74" s="349">
        <v>0.69644881876330245</v>
      </c>
      <c r="O74" s="349">
        <v>0.14431743368105643</v>
      </c>
      <c r="P74" s="349">
        <v>0</v>
      </c>
      <c r="Q74" s="349">
        <v>0.41797154961024385</v>
      </c>
      <c r="R74" s="349">
        <v>0.35424227555358601</v>
      </c>
      <c r="S74" s="349">
        <v>0.71767934030709257</v>
      </c>
      <c r="T74" s="349">
        <v>3.5429759403366859E-2</v>
      </c>
      <c r="U74" s="349">
        <v>0.13659743903113422</v>
      </c>
      <c r="V74" s="349">
        <v>0.78137866111449272</v>
      </c>
      <c r="W74" s="349">
        <v>0.36974959838968774</v>
      </c>
      <c r="X74" s="349">
        <v>3.2114943671305496E-3</v>
      </c>
      <c r="Y74" s="349">
        <v>0.73962340524553316</v>
      </c>
      <c r="Z74" s="349">
        <v>0</v>
      </c>
      <c r="AA74" s="349">
        <v>0.70320587631799258</v>
      </c>
      <c r="AB74" s="349">
        <v>0</v>
      </c>
      <c r="AC74" s="349">
        <v>0.80949124183752197</v>
      </c>
      <c r="AD74" s="349">
        <v>0.82529476619290432</v>
      </c>
      <c r="AE74" s="349">
        <v>1.1299435499533401</v>
      </c>
      <c r="AF74" s="349">
        <v>2.2038847386121936</v>
      </c>
      <c r="AG74" s="349">
        <v>0.35009522804166915</v>
      </c>
      <c r="AH74" s="349">
        <v>1.6615153839143804</v>
      </c>
      <c r="AI74" s="349">
        <v>1.8547764029646752</v>
      </c>
      <c r="AJ74" s="349">
        <v>0.38819752203479213</v>
      </c>
      <c r="AK74" s="349">
        <v>0.40532034466011729</v>
      </c>
      <c r="AL74" s="349">
        <v>0.37598576657467681</v>
      </c>
      <c r="AM74" s="349">
        <v>0.34111801360702143</v>
      </c>
      <c r="AN74" s="349">
        <v>0.35375240415127229</v>
      </c>
      <c r="AO74" s="349">
        <v>0.58434796045245163</v>
      </c>
      <c r="AP74" s="349">
        <v>0.34231551300687996</v>
      </c>
      <c r="AQ74" s="349">
        <v>1.9263944985838666</v>
      </c>
      <c r="AR74" s="349">
        <v>0.83459759667344435</v>
      </c>
      <c r="AS74" s="349">
        <v>0.35715400354967586</v>
      </c>
      <c r="AT74" s="349">
        <v>0.39288964909319868</v>
      </c>
      <c r="AU74" s="349">
        <v>0.26043294000388328</v>
      </c>
      <c r="AV74" s="349">
        <v>1.2361014050110406</v>
      </c>
      <c r="AW74" s="349">
        <v>0.75020651707624897</v>
      </c>
      <c r="AX74" s="349">
        <v>0.65834577000000005</v>
      </c>
      <c r="AY74" s="349">
        <v>1.0432979</v>
      </c>
      <c r="AZ74" s="349">
        <v>0.81309883999999999</v>
      </c>
      <c r="BA74" s="349">
        <v>1.0616799194606581</v>
      </c>
      <c r="BB74" s="349">
        <v>3.0652026286419147</v>
      </c>
      <c r="BC74" s="349">
        <v>0.83267720709993998</v>
      </c>
      <c r="BD74" s="349">
        <v>1.7976675813863885</v>
      </c>
      <c r="BE74" s="349">
        <v>3.2099616208041866</v>
      </c>
      <c r="BF74" s="349">
        <v>1.031017455105262</v>
      </c>
      <c r="BG74" s="349">
        <v>3.646594064434391</v>
      </c>
      <c r="BH74" s="349">
        <v>0.79149738000000003</v>
      </c>
      <c r="BI74" s="349">
        <v>0.62545929</v>
      </c>
      <c r="BJ74" s="349">
        <v>0.39000706000000002</v>
      </c>
      <c r="BK74" s="349">
        <v>1.3557566431640495</v>
      </c>
      <c r="BL74" s="349">
        <v>2.1057793578251909</v>
      </c>
      <c r="BM74" s="349">
        <v>2.0312788985016312</v>
      </c>
      <c r="BN74" s="349">
        <v>5.1809552028975396</v>
      </c>
      <c r="BO74" s="349">
        <v>1.7041944062956098</v>
      </c>
      <c r="BP74" s="349">
        <v>1.674926998314054</v>
      </c>
      <c r="BQ74" s="349">
        <v>1.7223234908374159</v>
      </c>
      <c r="BR74" s="349">
        <v>1.5606794758921685</v>
      </c>
      <c r="BS74" s="349">
        <v>2.5511307384612505</v>
      </c>
      <c r="BT74" s="349">
        <v>0</v>
      </c>
      <c r="BU74" s="349">
        <v>1.0641619151168202</v>
      </c>
      <c r="BV74" s="349">
        <v>0</v>
      </c>
      <c r="BW74" s="349">
        <v>0</v>
      </c>
      <c r="BX74" s="349">
        <v>0</v>
      </c>
      <c r="BY74" s="349">
        <v>0</v>
      </c>
      <c r="BZ74" s="349">
        <v>0</v>
      </c>
      <c r="CA74" s="349">
        <v>0</v>
      </c>
      <c r="CB74" s="349">
        <v>0</v>
      </c>
      <c r="CC74" s="349">
        <v>0</v>
      </c>
      <c r="CD74" s="349">
        <v>0</v>
      </c>
      <c r="CE74" s="349">
        <v>0</v>
      </c>
      <c r="CF74" s="349">
        <v>8.0330718883267593E-2</v>
      </c>
      <c r="CG74" s="349">
        <v>0</v>
      </c>
      <c r="CH74" s="349">
        <v>5.8207453767842621</v>
      </c>
      <c r="CI74" s="349">
        <v>0</v>
      </c>
      <c r="CJ74" s="349">
        <v>4.0515343535993846</v>
      </c>
      <c r="CK74" s="349">
        <v>2.9059419150437824</v>
      </c>
      <c r="CL74" s="349">
        <v>2.6919142042365269</v>
      </c>
      <c r="CM74" s="349">
        <v>2.0292503608454853</v>
      </c>
      <c r="CN74" s="349">
        <v>1.9725663623579979</v>
      </c>
      <c r="CO74" s="349">
        <v>1.993124303218563</v>
      </c>
      <c r="CP74" s="349">
        <v>0</v>
      </c>
      <c r="CQ74" s="349">
        <v>3.8864426821473521</v>
      </c>
      <c r="CR74" s="349">
        <v>0</v>
      </c>
      <c r="CS74" s="349">
        <v>4.0152826418903862</v>
      </c>
      <c r="CT74" s="349">
        <v>0</v>
      </c>
      <c r="CU74" s="349">
        <v>3.9463690065098631</v>
      </c>
      <c r="CV74" s="349">
        <v>1.9052889708285219</v>
      </c>
      <c r="CW74" s="349">
        <v>0</v>
      </c>
      <c r="CX74" s="349">
        <v>2.018315502288317</v>
      </c>
      <c r="CY74" s="349">
        <v>0</v>
      </c>
      <c r="CZ74" s="349">
        <v>7.109027040840636E-3</v>
      </c>
      <c r="DA74" s="349">
        <v>0</v>
      </c>
      <c r="DB74" s="349">
        <v>0</v>
      </c>
      <c r="DC74" s="349">
        <v>0</v>
      </c>
      <c r="DD74" s="349">
        <v>0</v>
      </c>
      <c r="DE74" s="349">
        <v>9.626929434843035</v>
      </c>
      <c r="DF74" s="349">
        <v>0</v>
      </c>
      <c r="DG74" s="349">
        <v>0</v>
      </c>
      <c r="DH74" s="349">
        <v>0</v>
      </c>
      <c r="DI74" s="349">
        <v>0</v>
      </c>
      <c r="DJ74" s="349">
        <v>0</v>
      </c>
      <c r="DK74" s="349">
        <v>0</v>
      </c>
      <c r="DL74" s="349">
        <v>0</v>
      </c>
      <c r="DM74" s="349">
        <v>0</v>
      </c>
      <c r="DN74" s="349">
        <v>0</v>
      </c>
      <c r="DO74" s="349">
        <v>0</v>
      </c>
      <c r="DP74" s="349">
        <v>0.57237956352852992</v>
      </c>
      <c r="DQ74" s="349">
        <v>0</v>
      </c>
      <c r="DR74" s="349">
        <v>0</v>
      </c>
      <c r="DS74" s="349">
        <v>0</v>
      </c>
      <c r="DT74" s="349">
        <v>0</v>
      </c>
      <c r="DU74" s="349">
        <v>0</v>
      </c>
      <c r="DV74" s="349">
        <v>0</v>
      </c>
      <c r="DW74" s="349">
        <v>0</v>
      </c>
      <c r="DX74" s="349">
        <v>0</v>
      </c>
      <c r="DY74" s="349">
        <v>0</v>
      </c>
      <c r="DZ74" s="349">
        <v>0</v>
      </c>
      <c r="EA74" s="349">
        <v>0</v>
      </c>
      <c r="EB74" s="349">
        <v>0</v>
      </c>
      <c r="EC74" s="349">
        <v>0</v>
      </c>
      <c r="ED74" s="349">
        <v>0</v>
      </c>
      <c r="EE74" s="349">
        <v>0</v>
      </c>
      <c r="EF74" s="349">
        <v>0</v>
      </c>
      <c r="EG74" s="349">
        <v>0</v>
      </c>
      <c r="EH74" s="349">
        <v>0</v>
      </c>
      <c r="EI74" s="349">
        <v>0</v>
      </c>
      <c r="EJ74" s="349">
        <v>0</v>
      </c>
      <c r="EK74" s="349">
        <v>0</v>
      </c>
      <c r="EL74" s="349">
        <v>0</v>
      </c>
      <c r="EM74" s="349">
        <v>0</v>
      </c>
      <c r="EN74" s="349">
        <v>0</v>
      </c>
      <c r="EO74" s="349">
        <v>0</v>
      </c>
      <c r="EP74" s="349">
        <v>0</v>
      </c>
      <c r="EQ74" s="349">
        <v>0</v>
      </c>
      <c r="ER74" s="349">
        <v>0</v>
      </c>
      <c r="ES74" s="349">
        <v>0</v>
      </c>
      <c r="ET74" s="349">
        <v>0</v>
      </c>
      <c r="EU74" s="349">
        <v>0</v>
      </c>
      <c r="EV74" s="349">
        <v>0</v>
      </c>
      <c r="EW74" s="349">
        <v>0</v>
      </c>
      <c r="EX74" s="349">
        <v>0</v>
      </c>
      <c r="EY74" s="349">
        <v>0</v>
      </c>
      <c r="EZ74" s="349">
        <v>0</v>
      </c>
      <c r="FA74" s="349">
        <v>0</v>
      </c>
      <c r="FB74" s="349">
        <v>0</v>
      </c>
      <c r="FC74" s="349">
        <v>0</v>
      </c>
      <c r="FD74" s="349">
        <v>0</v>
      </c>
      <c r="FE74" s="349">
        <v>0</v>
      </c>
      <c r="FF74" s="349">
        <v>0</v>
      </c>
      <c r="FG74" s="349">
        <v>0</v>
      </c>
      <c r="FH74" s="349">
        <v>0</v>
      </c>
      <c r="FI74" s="349">
        <v>0</v>
      </c>
      <c r="FJ74" s="349">
        <v>0</v>
      </c>
      <c r="FK74" s="349">
        <v>0</v>
      </c>
      <c r="FL74" s="349">
        <v>0</v>
      </c>
      <c r="FM74" s="349">
        <v>0</v>
      </c>
      <c r="FN74" s="349">
        <v>0</v>
      </c>
      <c r="FO74" s="349">
        <v>0</v>
      </c>
      <c r="FP74" s="349">
        <v>0</v>
      </c>
      <c r="FQ74" s="350"/>
      <c r="FR74" s="28">
        <v>4.8149636899980415</v>
      </c>
      <c r="FS74" s="349">
        <v>10.281042087447339</v>
      </c>
      <c r="FT74" s="349">
        <v>6.5625062123912805</v>
      </c>
      <c r="FU74" s="349">
        <v>19.14585090902003</v>
      </c>
      <c r="FV74" s="349">
        <v>21.693988942188909</v>
      </c>
      <c r="FW74" s="349">
        <v>1.0641619151168202</v>
      </c>
      <c r="FX74" s="349">
        <v>25.43185027711662</v>
      </c>
      <c r="FY74" s="349">
        <v>11.892365148557928</v>
      </c>
      <c r="FZ74" s="349">
        <v>9.626929434843035</v>
      </c>
      <c r="GA74" s="349">
        <v>0.57237956352852992</v>
      </c>
      <c r="GB74" s="349">
        <v>0</v>
      </c>
      <c r="GC74" s="349">
        <v>0</v>
      </c>
      <c r="GD74" s="349">
        <v>0</v>
      </c>
      <c r="GE74" s="349">
        <v>0</v>
      </c>
      <c r="GF74" s="347"/>
      <c r="GG74" s="347"/>
      <c r="GH74" s="347"/>
      <c r="GI74" s="347"/>
      <c r="GJ74" s="347"/>
      <c r="GK74" s="347"/>
      <c r="GL74" s="347"/>
      <c r="GM74" s="347"/>
      <c r="GN74" s="347"/>
      <c r="GO74" s="347"/>
      <c r="GP74" s="347"/>
      <c r="GQ74" s="347"/>
      <c r="GR74" s="347"/>
      <c r="GS74" s="347"/>
      <c r="GT74" s="347"/>
      <c r="GU74" s="347"/>
      <c r="GV74" s="347"/>
      <c r="GW74" s="347"/>
      <c r="GX74" s="347"/>
    </row>
    <row r="75" spans="1:206" s="3" customFormat="1" ht="13.8" x14ac:dyDescent="0.3">
      <c r="A75" s="17"/>
      <c r="B75" s="21" t="s">
        <v>73</v>
      </c>
      <c r="C75" s="310">
        <v>0</v>
      </c>
      <c r="D75" s="351">
        <v>0</v>
      </c>
      <c r="E75" s="351">
        <v>0</v>
      </c>
      <c r="F75" s="348">
        <v>0</v>
      </c>
      <c r="G75" s="310"/>
      <c r="H75" s="310">
        <v>0</v>
      </c>
      <c r="I75" s="351">
        <v>0</v>
      </c>
      <c r="J75" s="348">
        <v>0</v>
      </c>
      <c r="K75" s="22"/>
      <c r="L75" s="22">
        <v>0.79433495203043469</v>
      </c>
      <c r="M75" s="351">
        <v>0.36681386211364414</v>
      </c>
      <c r="N75" s="351">
        <v>0.69644881876330245</v>
      </c>
      <c r="O75" s="351">
        <v>0.14431743368105643</v>
      </c>
      <c r="P75" s="351">
        <v>0</v>
      </c>
      <c r="Q75" s="351">
        <v>0.41797154961024385</v>
      </c>
      <c r="R75" s="351">
        <v>0.35424227555358601</v>
      </c>
      <c r="S75" s="351">
        <v>0.71767934030709257</v>
      </c>
      <c r="T75" s="351">
        <v>3.5429759403366859E-2</v>
      </c>
      <c r="U75" s="351">
        <v>0.13659743903113422</v>
      </c>
      <c r="V75" s="351">
        <v>0.78137866111449272</v>
      </c>
      <c r="W75" s="351">
        <v>0.36974959838968774</v>
      </c>
      <c r="X75" s="351">
        <v>3.2114943671305496E-3</v>
      </c>
      <c r="Y75" s="351">
        <v>0.73962340524553316</v>
      </c>
      <c r="Z75" s="351">
        <v>0</v>
      </c>
      <c r="AA75" s="351">
        <v>0.70320587631799258</v>
      </c>
      <c r="AB75" s="351">
        <v>0</v>
      </c>
      <c r="AC75" s="351">
        <v>0.80949124183752197</v>
      </c>
      <c r="AD75" s="351">
        <v>0.82529476619290432</v>
      </c>
      <c r="AE75" s="351">
        <v>1.1299435499533401</v>
      </c>
      <c r="AF75" s="351">
        <v>2.2038847386121936</v>
      </c>
      <c r="AG75" s="351">
        <v>0.35009522804166915</v>
      </c>
      <c r="AH75" s="351">
        <v>1.6615153839143804</v>
      </c>
      <c r="AI75" s="351">
        <v>1.8547764029646752</v>
      </c>
      <c r="AJ75" s="351">
        <v>0.38819752203479213</v>
      </c>
      <c r="AK75" s="351">
        <v>0.40532034466011729</v>
      </c>
      <c r="AL75" s="351">
        <v>0.37598576657467681</v>
      </c>
      <c r="AM75" s="351">
        <v>0.34111801360702143</v>
      </c>
      <c r="AN75" s="351">
        <v>0.35375240415127229</v>
      </c>
      <c r="AO75" s="351">
        <v>0.58434796045245163</v>
      </c>
      <c r="AP75" s="351">
        <v>0.34231551300687996</v>
      </c>
      <c r="AQ75" s="351">
        <v>1.9263944985838666</v>
      </c>
      <c r="AR75" s="351">
        <v>0.83459759667344435</v>
      </c>
      <c r="AS75" s="351">
        <v>0.35715400354967586</v>
      </c>
      <c r="AT75" s="351">
        <v>0.39288964909319868</v>
      </c>
      <c r="AU75" s="351">
        <v>0.26043294000388328</v>
      </c>
      <c r="AV75" s="351">
        <v>1.2361014050110406</v>
      </c>
      <c r="AW75" s="351">
        <v>0.75020651707624897</v>
      </c>
      <c r="AX75" s="351">
        <v>0.65834577000000005</v>
      </c>
      <c r="AY75" s="351">
        <v>1.0432979</v>
      </c>
      <c r="AZ75" s="351">
        <v>0.81309883999999999</v>
      </c>
      <c r="BA75" s="351">
        <v>1.0616799194606581</v>
      </c>
      <c r="BB75" s="351">
        <v>3.0652026286419147</v>
      </c>
      <c r="BC75" s="351">
        <v>0.83267720709993998</v>
      </c>
      <c r="BD75" s="351">
        <v>1.7976675813863885</v>
      </c>
      <c r="BE75" s="351">
        <v>3.2099616208041866</v>
      </c>
      <c r="BF75" s="351">
        <v>1.031017455105262</v>
      </c>
      <c r="BG75" s="351">
        <v>3.646594064434391</v>
      </c>
      <c r="BH75" s="351">
        <v>0.79149738000000003</v>
      </c>
      <c r="BI75" s="351">
        <v>0.62545929</v>
      </c>
      <c r="BJ75" s="351">
        <v>0.39000706000000002</v>
      </c>
      <c r="BK75" s="351">
        <v>1.3557566431640495</v>
      </c>
      <c r="BL75" s="351">
        <v>2.1057793578251909</v>
      </c>
      <c r="BM75" s="351">
        <v>2.0312788985016312</v>
      </c>
      <c r="BN75" s="351">
        <v>5.1809552028975396</v>
      </c>
      <c r="BO75" s="351">
        <v>1.7041944062956098</v>
      </c>
      <c r="BP75" s="351">
        <v>1.674926998314054</v>
      </c>
      <c r="BQ75" s="351">
        <v>1.7223234908374159</v>
      </c>
      <c r="BR75" s="351">
        <v>1.5606794758921685</v>
      </c>
      <c r="BS75" s="351">
        <v>2.5511307384612505</v>
      </c>
      <c r="BT75" s="351">
        <v>0</v>
      </c>
      <c r="BU75" s="351">
        <v>1.0641619151168202</v>
      </c>
      <c r="BV75" s="351">
        <v>0</v>
      </c>
      <c r="BW75" s="351">
        <v>0</v>
      </c>
      <c r="BX75" s="351">
        <v>0</v>
      </c>
      <c r="BY75" s="351">
        <v>0</v>
      </c>
      <c r="BZ75" s="351">
        <v>0</v>
      </c>
      <c r="CA75" s="351">
        <v>0</v>
      </c>
      <c r="CB75" s="351">
        <v>0</v>
      </c>
      <c r="CC75" s="351">
        <v>0</v>
      </c>
      <c r="CD75" s="351">
        <v>0</v>
      </c>
      <c r="CE75" s="351">
        <v>0</v>
      </c>
      <c r="CF75" s="351">
        <v>8.0330718883267593E-2</v>
      </c>
      <c r="CG75" s="351">
        <v>0</v>
      </c>
      <c r="CH75" s="351">
        <v>5.8207453767842621</v>
      </c>
      <c r="CI75" s="351">
        <v>0</v>
      </c>
      <c r="CJ75" s="351">
        <v>4.0515343535993846</v>
      </c>
      <c r="CK75" s="351">
        <v>2.9059419150437824</v>
      </c>
      <c r="CL75" s="351">
        <v>2.6919142042365269</v>
      </c>
      <c r="CM75" s="351">
        <v>2.0292503608454853</v>
      </c>
      <c r="CN75" s="351">
        <v>1.9725663623579979</v>
      </c>
      <c r="CO75" s="351">
        <v>1.993124303218563</v>
      </c>
      <c r="CP75" s="351">
        <v>0</v>
      </c>
      <c r="CQ75" s="351">
        <v>3.8864426821473521</v>
      </c>
      <c r="CR75" s="351">
        <v>0</v>
      </c>
      <c r="CS75" s="351">
        <v>4.0152826418903862</v>
      </c>
      <c r="CT75" s="351">
        <v>0</v>
      </c>
      <c r="CU75" s="351">
        <v>3.9463690065098631</v>
      </c>
      <c r="CV75" s="351">
        <v>1.9052889708285219</v>
      </c>
      <c r="CW75" s="351">
        <v>0</v>
      </c>
      <c r="CX75" s="351">
        <v>2.018315502288317</v>
      </c>
      <c r="CY75" s="351">
        <v>0</v>
      </c>
      <c r="CZ75" s="351">
        <v>7.109027040840636E-3</v>
      </c>
      <c r="DA75" s="351">
        <v>0</v>
      </c>
      <c r="DB75" s="351">
        <v>0</v>
      </c>
      <c r="DC75" s="351">
        <v>0</v>
      </c>
      <c r="DD75" s="351">
        <v>0</v>
      </c>
      <c r="DE75" s="351">
        <v>9.626929434843035</v>
      </c>
      <c r="DF75" s="351">
        <v>0</v>
      </c>
      <c r="DG75" s="351">
        <v>0</v>
      </c>
      <c r="DH75" s="351">
        <v>0</v>
      </c>
      <c r="DI75" s="351">
        <v>0</v>
      </c>
      <c r="DJ75" s="351">
        <v>0</v>
      </c>
      <c r="DK75" s="351">
        <v>0</v>
      </c>
      <c r="DL75" s="351">
        <v>0</v>
      </c>
      <c r="DM75" s="351">
        <v>0</v>
      </c>
      <c r="DN75" s="351">
        <v>0</v>
      </c>
      <c r="DO75" s="351">
        <v>0</v>
      </c>
      <c r="DP75" s="351">
        <v>0.57237956352852992</v>
      </c>
      <c r="DQ75" s="351">
        <v>0</v>
      </c>
      <c r="DR75" s="351">
        <v>0</v>
      </c>
      <c r="DS75" s="351">
        <v>0</v>
      </c>
      <c r="DT75" s="351">
        <v>0</v>
      </c>
      <c r="DU75" s="351">
        <v>0</v>
      </c>
      <c r="DV75" s="351">
        <v>0</v>
      </c>
      <c r="DW75" s="351">
        <v>0</v>
      </c>
      <c r="DX75" s="351">
        <v>0</v>
      </c>
      <c r="DY75" s="351">
        <v>0</v>
      </c>
      <c r="DZ75" s="351">
        <v>0</v>
      </c>
      <c r="EA75" s="351">
        <v>0</v>
      </c>
      <c r="EB75" s="351">
        <v>0</v>
      </c>
      <c r="EC75" s="351">
        <v>0</v>
      </c>
      <c r="ED75" s="351">
        <v>0</v>
      </c>
      <c r="EE75" s="351">
        <v>0</v>
      </c>
      <c r="EF75" s="351">
        <v>0</v>
      </c>
      <c r="EG75" s="351">
        <v>0</v>
      </c>
      <c r="EH75" s="351">
        <v>0</v>
      </c>
      <c r="EI75" s="351">
        <v>0</v>
      </c>
      <c r="EJ75" s="351">
        <v>0</v>
      </c>
      <c r="EK75" s="351">
        <v>0</v>
      </c>
      <c r="EL75" s="351">
        <v>0</v>
      </c>
      <c r="EM75" s="351">
        <v>0</v>
      </c>
      <c r="EN75" s="351">
        <v>0</v>
      </c>
      <c r="EO75" s="351">
        <v>0</v>
      </c>
      <c r="EP75" s="351">
        <v>0</v>
      </c>
      <c r="EQ75" s="351">
        <v>0</v>
      </c>
      <c r="ER75" s="351">
        <v>0</v>
      </c>
      <c r="ES75" s="351">
        <v>0</v>
      </c>
      <c r="ET75" s="351">
        <v>0</v>
      </c>
      <c r="EU75" s="351">
        <v>0</v>
      </c>
      <c r="EV75" s="351">
        <v>0</v>
      </c>
      <c r="EW75" s="351">
        <v>0</v>
      </c>
      <c r="EX75" s="351">
        <v>0</v>
      </c>
      <c r="EY75" s="351">
        <v>0</v>
      </c>
      <c r="EZ75" s="351">
        <v>0</v>
      </c>
      <c r="FA75" s="351">
        <v>0</v>
      </c>
      <c r="FB75" s="351">
        <v>0</v>
      </c>
      <c r="FC75" s="351">
        <v>0</v>
      </c>
      <c r="FD75" s="351">
        <v>0</v>
      </c>
      <c r="FE75" s="351">
        <v>0</v>
      </c>
      <c r="FF75" s="351">
        <v>0</v>
      </c>
      <c r="FG75" s="351">
        <v>0</v>
      </c>
      <c r="FH75" s="351">
        <v>0</v>
      </c>
      <c r="FI75" s="351">
        <v>0</v>
      </c>
      <c r="FJ75" s="351">
        <v>0</v>
      </c>
      <c r="FK75" s="351">
        <v>0</v>
      </c>
      <c r="FL75" s="351">
        <v>0</v>
      </c>
      <c r="FM75" s="351">
        <v>0</v>
      </c>
      <c r="FN75" s="351">
        <v>0</v>
      </c>
      <c r="FO75" s="351">
        <v>0</v>
      </c>
      <c r="FP75" s="351">
        <v>0</v>
      </c>
      <c r="FQ75" s="350"/>
      <c r="FR75" s="22">
        <v>4.8149636899980415</v>
      </c>
      <c r="FS75" s="351">
        <v>10.281042087447339</v>
      </c>
      <c r="FT75" s="351">
        <v>6.5625062123912805</v>
      </c>
      <c r="FU75" s="351">
        <v>19.14585090902003</v>
      </c>
      <c r="FV75" s="351">
        <v>21.693988942188909</v>
      </c>
      <c r="FW75" s="351">
        <v>1.0641619151168202</v>
      </c>
      <c r="FX75" s="351">
        <v>25.43185027711662</v>
      </c>
      <c r="FY75" s="351">
        <v>11.892365148557928</v>
      </c>
      <c r="FZ75" s="351">
        <v>9.626929434843035</v>
      </c>
      <c r="GA75" s="351">
        <v>0.57237956352852992</v>
      </c>
      <c r="GB75" s="351">
        <v>0</v>
      </c>
      <c r="GC75" s="351">
        <v>0</v>
      </c>
      <c r="GD75" s="351">
        <v>0</v>
      </c>
      <c r="GE75" s="351">
        <v>0</v>
      </c>
      <c r="GF75" s="347"/>
      <c r="GG75" s="347"/>
      <c r="GH75" s="347"/>
      <c r="GI75" s="347"/>
      <c r="GJ75" s="347"/>
      <c r="GK75" s="347"/>
      <c r="GL75" s="347"/>
      <c r="GM75" s="347"/>
      <c r="GN75" s="347"/>
      <c r="GO75" s="347"/>
      <c r="GP75" s="347"/>
      <c r="GQ75" s="347"/>
      <c r="GR75" s="347"/>
      <c r="GS75" s="347"/>
      <c r="GT75" s="347"/>
      <c r="GU75" s="347"/>
      <c r="GV75" s="347"/>
      <c r="GW75" s="347"/>
      <c r="GX75" s="347"/>
    </row>
    <row r="76" spans="1:206" s="3" customFormat="1" ht="13.8" x14ac:dyDescent="0.3">
      <c r="A76" s="17"/>
      <c r="B76" s="21"/>
      <c r="C76" s="310"/>
      <c r="D76" s="310"/>
      <c r="E76" s="310"/>
      <c r="F76" s="348"/>
      <c r="G76" s="310"/>
      <c r="H76" s="310"/>
      <c r="I76" s="310"/>
      <c r="J76" s="348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16"/>
      <c r="CR76" s="316"/>
      <c r="CS76" s="316"/>
      <c r="CT76" s="351"/>
      <c r="CU76" s="351"/>
      <c r="CV76" s="351"/>
      <c r="CW76" s="351"/>
      <c r="CX76" s="351"/>
      <c r="CY76" s="351"/>
      <c r="CZ76" s="351"/>
      <c r="DA76" s="351"/>
      <c r="DB76" s="351"/>
      <c r="DC76" s="351"/>
      <c r="DD76" s="351"/>
      <c r="DE76" s="351"/>
      <c r="DF76" s="351"/>
      <c r="DG76" s="351"/>
      <c r="DH76" s="351"/>
      <c r="DI76" s="351"/>
      <c r="DJ76" s="351"/>
      <c r="DK76" s="351"/>
      <c r="DL76" s="351"/>
      <c r="DM76" s="351"/>
      <c r="DN76" s="351"/>
      <c r="DO76" s="351"/>
      <c r="DP76" s="351"/>
      <c r="DQ76" s="351"/>
      <c r="DR76" s="351"/>
      <c r="DS76" s="351"/>
      <c r="DT76" s="351"/>
      <c r="DU76" s="351"/>
      <c r="DV76" s="351"/>
      <c r="DW76" s="351"/>
      <c r="DX76" s="351"/>
      <c r="DY76" s="351"/>
      <c r="DZ76" s="351"/>
      <c r="EA76" s="351"/>
      <c r="EB76" s="351"/>
      <c r="EC76" s="351"/>
      <c r="ED76" s="351"/>
      <c r="EE76" s="351"/>
      <c r="EF76" s="351"/>
      <c r="EG76" s="351"/>
      <c r="EH76" s="351"/>
      <c r="EI76" s="351"/>
      <c r="EJ76" s="351"/>
      <c r="EK76" s="351"/>
      <c r="EL76" s="351"/>
      <c r="EM76" s="351"/>
      <c r="EN76" s="351"/>
      <c r="EO76" s="351"/>
      <c r="EP76" s="351"/>
      <c r="EQ76" s="351"/>
      <c r="ER76" s="351"/>
      <c r="ES76" s="351"/>
      <c r="ET76" s="351"/>
      <c r="EU76" s="351"/>
      <c r="EV76" s="351"/>
      <c r="EW76" s="351"/>
      <c r="EX76" s="351"/>
      <c r="EY76" s="351"/>
      <c r="EZ76" s="351"/>
      <c r="FA76" s="351"/>
      <c r="FB76" s="351"/>
      <c r="FC76" s="351"/>
      <c r="FD76" s="351"/>
      <c r="FE76" s="351"/>
      <c r="FF76" s="351"/>
      <c r="FG76" s="351"/>
      <c r="FH76" s="351"/>
      <c r="FI76" s="351"/>
      <c r="FJ76" s="351"/>
      <c r="FK76" s="351"/>
      <c r="FL76" s="351"/>
      <c r="FM76" s="351"/>
      <c r="FN76" s="351"/>
      <c r="FO76" s="351"/>
      <c r="FP76" s="351"/>
      <c r="FQ76" s="350"/>
      <c r="FR76" s="22"/>
      <c r="FS76" s="351"/>
      <c r="FT76" s="351"/>
      <c r="FU76" s="351"/>
      <c r="FV76" s="351"/>
      <c r="FW76" s="351"/>
      <c r="FX76" s="351"/>
      <c r="FY76" s="351"/>
      <c r="FZ76" s="351"/>
      <c r="GA76" s="351"/>
      <c r="GB76" s="351"/>
      <c r="GC76" s="351"/>
      <c r="GD76" s="351"/>
      <c r="GE76" s="351"/>
      <c r="GF76" s="347"/>
      <c r="GG76" s="347"/>
      <c r="GH76" s="347"/>
      <c r="GI76" s="347"/>
      <c r="GJ76" s="347"/>
      <c r="GK76" s="347"/>
      <c r="GL76" s="347"/>
      <c r="GM76" s="347"/>
      <c r="GN76" s="347"/>
      <c r="GO76" s="347"/>
      <c r="GP76" s="347"/>
      <c r="GQ76" s="347"/>
      <c r="GR76" s="347"/>
      <c r="GS76" s="347"/>
      <c r="GT76" s="347"/>
      <c r="GU76" s="347"/>
      <c r="GV76" s="347"/>
      <c r="GW76" s="347"/>
      <c r="GX76" s="347"/>
    </row>
    <row r="77" spans="1:206" s="3" customFormat="1" ht="13.8" x14ac:dyDescent="0.3">
      <c r="A77" s="17"/>
      <c r="B77" s="27" t="s">
        <v>74</v>
      </c>
      <c r="C77" s="306">
        <v>0</v>
      </c>
      <c r="D77" s="349">
        <v>3.745515985317049</v>
      </c>
      <c r="E77" s="349">
        <v>-3.745515985317049</v>
      </c>
      <c r="F77" s="352">
        <v>-1</v>
      </c>
      <c r="G77" s="307"/>
      <c r="H77" s="306">
        <v>89.806551602042575</v>
      </c>
      <c r="I77" s="349">
        <v>-86.061035616725519</v>
      </c>
      <c r="J77" s="352">
        <v>-0.958293510679327</v>
      </c>
      <c r="K77" s="30"/>
      <c r="L77" s="28">
        <v>0.65577083106884704</v>
      </c>
      <c r="M77" s="349">
        <v>1.1398853119592562</v>
      </c>
      <c r="N77" s="349">
        <v>0.65621866149814423</v>
      </c>
      <c r="O77" s="349">
        <v>1.1001517293329399</v>
      </c>
      <c r="P77" s="349">
        <v>1.1834692968563976</v>
      </c>
      <c r="Q77" s="349">
        <v>1.1978880632162998</v>
      </c>
      <c r="R77" s="349">
        <v>1.4405577579593138</v>
      </c>
      <c r="S77" s="349">
        <v>0.31828241677023966</v>
      </c>
      <c r="T77" s="349">
        <v>0.13335469026401681</v>
      </c>
      <c r="U77" s="349">
        <v>0.31807534728750764</v>
      </c>
      <c r="V77" s="349">
        <v>0.23654618864478996</v>
      </c>
      <c r="W77" s="349">
        <v>0.45675864561242469</v>
      </c>
      <c r="X77" s="349">
        <v>0.10336759056770486</v>
      </c>
      <c r="Y77" s="349">
        <v>0.18626889003326652</v>
      </c>
      <c r="Z77" s="349">
        <v>0.67774906932555312</v>
      </c>
      <c r="AA77" s="349">
        <v>0.98885029519750045</v>
      </c>
      <c r="AB77" s="349">
        <v>1.0949371052538628</v>
      </c>
      <c r="AC77" s="349">
        <v>1.0551577284135729</v>
      </c>
      <c r="AD77" s="349">
        <v>0.43961813035694908</v>
      </c>
      <c r="AE77" s="349">
        <v>0.56707045483439056</v>
      </c>
      <c r="AF77" s="349">
        <v>1.0813989411148659</v>
      </c>
      <c r="AG77" s="349">
        <v>0.25710613048056319</v>
      </c>
      <c r="AH77" s="349">
        <v>0.55887458475278151</v>
      </c>
      <c r="AI77" s="349">
        <v>0.80115020555328209</v>
      </c>
      <c r="AJ77" s="349">
        <v>0.12011119998721462</v>
      </c>
      <c r="AK77" s="349">
        <v>0.54107193730764958</v>
      </c>
      <c r="AL77" s="349">
        <v>0.66622024243064448</v>
      </c>
      <c r="AM77" s="349">
        <v>0.68548899382434336</v>
      </c>
      <c r="AN77" s="349">
        <v>0.69393295552998246</v>
      </c>
      <c r="AO77" s="349">
        <v>0.71007011977587275</v>
      </c>
      <c r="AP77" s="349">
        <v>1.332699602210409</v>
      </c>
      <c r="AQ77" s="349">
        <v>0.20983591917549566</v>
      </c>
      <c r="AR77" s="349">
        <v>0.55187695224487543</v>
      </c>
      <c r="AS77" s="349">
        <v>1.0227829696348942</v>
      </c>
      <c r="AT77" s="349">
        <v>0.46426648690752831</v>
      </c>
      <c r="AU77" s="349">
        <v>0.39555909002653544</v>
      </c>
      <c r="AV77" s="349">
        <v>0.38117324119054707</v>
      </c>
      <c r="AW77" s="349">
        <v>0.21731765551526644</v>
      </c>
      <c r="AX77" s="349">
        <v>0.69599427135858449</v>
      </c>
      <c r="AY77" s="349">
        <v>0.93169420689584592</v>
      </c>
      <c r="AZ77" s="349">
        <v>0.77189878370704601</v>
      </c>
      <c r="BA77" s="349">
        <v>1.1406027232820428</v>
      </c>
      <c r="BB77" s="349">
        <v>0.90122788404805021</v>
      </c>
      <c r="BC77" s="349">
        <v>0.97753914774685113</v>
      </c>
      <c r="BD77" s="349">
        <v>6.9217469007133908E-2</v>
      </c>
      <c r="BE77" s="349">
        <v>2.3458608990333163</v>
      </c>
      <c r="BF77" s="349">
        <v>1.181029429405434</v>
      </c>
      <c r="BG77" s="349">
        <v>9.4036365766132413</v>
      </c>
      <c r="BH77" s="349">
        <v>3.2076263992356311</v>
      </c>
      <c r="BI77" s="349">
        <v>0.30749255570974116</v>
      </c>
      <c r="BJ77" s="349">
        <v>1.4762796753199685</v>
      </c>
      <c r="BK77" s="349">
        <v>1.0115799152766876</v>
      </c>
      <c r="BL77" s="349">
        <v>1.8570418724534643</v>
      </c>
      <c r="BM77" s="349">
        <v>2.4534989974973498</v>
      </c>
      <c r="BN77" s="349">
        <v>2.7730360120443214</v>
      </c>
      <c r="BO77" s="349">
        <v>2.696588877227085</v>
      </c>
      <c r="BP77" s="349">
        <v>2.6315975354751089</v>
      </c>
      <c r="BQ77" s="349">
        <v>3.0484024508823881</v>
      </c>
      <c r="BR77" s="349">
        <v>0.91840468494271699</v>
      </c>
      <c r="BS77" s="349">
        <v>0.94538950130680388</v>
      </c>
      <c r="BT77" s="349">
        <v>100.22596294578443</v>
      </c>
      <c r="BU77" s="349">
        <v>0.60456048858660039</v>
      </c>
      <c r="BV77" s="349">
        <v>1.0666081954885478</v>
      </c>
      <c r="BW77" s="349">
        <v>100.67672256686942</v>
      </c>
      <c r="BX77" s="349">
        <v>0.92155937998308812</v>
      </c>
      <c r="BY77" s="349">
        <v>1.1013339059959386</v>
      </c>
      <c r="BZ77" s="349">
        <v>50.913781358534393</v>
      </c>
      <c r="CA77" s="349">
        <v>55.989243620417597</v>
      </c>
      <c r="CB77" s="349">
        <v>0.66554056772699743</v>
      </c>
      <c r="CC77" s="349">
        <v>3.5674936046551355</v>
      </c>
      <c r="CD77" s="349">
        <v>4.4624368055649946</v>
      </c>
      <c r="CE77" s="349">
        <v>1.9977394100311159</v>
      </c>
      <c r="CF77" s="349">
        <v>0.83844299637358843</v>
      </c>
      <c r="CG77" s="349">
        <v>1.3745213481218403</v>
      </c>
      <c r="CH77" s="349">
        <v>1.4392295814302696</v>
      </c>
      <c r="CI77" s="349">
        <v>5.1302166915265408</v>
      </c>
      <c r="CJ77" s="349">
        <v>1.4833896119020813</v>
      </c>
      <c r="CK77" s="349">
        <v>177.24565447769001</v>
      </c>
      <c r="CL77" s="349">
        <v>2.0594943637332026</v>
      </c>
      <c r="CM77" s="349">
        <v>1.8811831620639161</v>
      </c>
      <c r="CN77" s="349">
        <v>16.197727830645483</v>
      </c>
      <c r="CO77" s="349">
        <v>2.0600994439040101</v>
      </c>
      <c r="CP77" s="349">
        <v>4.5817034943532606</v>
      </c>
      <c r="CQ77" s="349">
        <v>134.14163045859993</v>
      </c>
      <c r="CR77" s="349">
        <v>7.3706792725702304</v>
      </c>
      <c r="CS77" s="349">
        <v>102.23312105881888</v>
      </c>
      <c r="CT77" s="349">
        <v>1.7304549585892852</v>
      </c>
      <c r="CU77" s="349">
        <v>102.84416091792339</v>
      </c>
      <c r="CV77" s="349">
        <v>81.324904340094278</v>
      </c>
      <c r="CW77" s="349">
        <v>3.3698350997061488</v>
      </c>
      <c r="CX77" s="349">
        <v>50.571579489194278</v>
      </c>
      <c r="CY77" s="349">
        <v>100.67325831509299</v>
      </c>
      <c r="CZ77" s="349">
        <v>55.163586562140438</v>
      </c>
      <c r="DA77" s="349">
        <v>2.7059803751741605</v>
      </c>
      <c r="DB77" s="349">
        <v>6.8371901685580161</v>
      </c>
      <c r="DC77" s="349">
        <v>102.86817221542567</v>
      </c>
      <c r="DD77" s="349">
        <v>3.2388282261856922</v>
      </c>
      <c r="DE77" s="349">
        <v>102.7290580905397</v>
      </c>
      <c r="DF77" s="349">
        <v>51.250664032545977</v>
      </c>
      <c r="DG77" s="349">
        <v>3.9241147478110019</v>
      </c>
      <c r="DH77" s="349">
        <v>49.170094666583154</v>
      </c>
      <c r="DI77" s="349">
        <v>47.91771734635676</v>
      </c>
      <c r="DJ77" s="349">
        <v>301.36503480262951</v>
      </c>
      <c r="DK77" s="349">
        <v>31.555810758124991</v>
      </c>
      <c r="DL77" s="349">
        <v>35.363797877227022</v>
      </c>
      <c r="DM77" s="349">
        <v>55.929238117638199</v>
      </c>
      <c r="DN77" s="349">
        <v>40.076871421279996</v>
      </c>
      <c r="DO77" s="349">
        <v>33.999806070142306</v>
      </c>
      <c r="DP77" s="349">
        <v>61.050888343345441</v>
      </c>
      <c r="DQ77" s="349">
        <v>1.5367193469255702</v>
      </c>
      <c r="DR77" s="349">
        <v>48.251115028349076</v>
      </c>
      <c r="DS77" s="349">
        <v>35.011627506495451</v>
      </c>
      <c r="DT77" s="349">
        <v>16.286525410005304</v>
      </c>
      <c r="DU77" s="349">
        <v>76.208158282624481</v>
      </c>
      <c r="DV77" s="349">
        <v>43.492622658473181</v>
      </c>
      <c r="DW77" s="349">
        <v>33.346374509326807</v>
      </c>
      <c r="DX77" s="349">
        <v>30.324026038193868</v>
      </c>
      <c r="DY77" s="349">
        <v>60.663678110130661</v>
      </c>
      <c r="DZ77" s="349">
        <v>25.153427482822234</v>
      </c>
      <c r="EA77" s="349">
        <v>1.4808349564429395</v>
      </c>
      <c r="EB77" s="349">
        <v>28.58785527442577</v>
      </c>
      <c r="EC77" s="349">
        <v>24.953689051232224</v>
      </c>
      <c r="ED77" s="349">
        <v>1.9693662045537284</v>
      </c>
      <c r="EE77" s="349">
        <v>26.347727196334894</v>
      </c>
      <c r="EF77" s="349">
        <v>3.0155843414476897</v>
      </c>
      <c r="EG77" s="349">
        <v>7.4444220753158534</v>
      </c>
      <c r="EH77" s="349">
        <v>15.486515441671754</v>
      </c>
      <c r="EI77" s="349">
        <v>9.4540353588428854</v>
      </c>
      <c r="EJ77" s="349">
        <v>5.3650895287816223</v>
      </c>
      <c r="EK77" s="349">
        <v>16.626488221488341</v>
      </c>
      <c r="EL77" s="349">
        <v>6.2087900507101494</v>
      </c>
      <c r="EM77" s="349">
        <v>4.9651957873907104</v>
      </c>
      <c r="EN77" s="349">
        <v>36.080151053125107</v>
      </c>
      <c r="EO77" s="349">
        <v>21.197241890605621</v>
      </c>
      <c r="EP77" s="349">
        <v>7.9956173189253947</v>
      </c>
      <c r="EQ77" s="349">
        <v>3.5442188284912519</v>
      </c>
      <c r="ER77" s="349">
        <v>20.989322510895192</v>
      </c>
      <c r="ES77" s="349">
        <v>4.6631053903233441</v>
      </c>
      <c r="ET77" s="349">
        <v>6.9400524469879272</v>
      </c>
      <c r="EU77" s="349">
        <v>17.376198739456285</v>
      </c>
      <c r="EV77" s="349">
        <v>0.12430215849115978</v>
      </c>
      <c r="EW77" s="349">
        <v>0.30002132432145923</v>
      </c>
      <c r="EX77" s="349">
        <v>0.63959304778981518</v>
      </c>
      <c r="EY77" s="349">
        <v>0.82816789047147066</v>
      </c>
      <c r="EZ77" s="349">
        <v>0.57874821194892512</v>
      </c>
      <c r="FA77" s="349">
        <v>0.50698812946668315</v>
      </c>
      <c r="FB77" s="349">
        <v>0.77297629334503004</v>
      </c>
      <c r="FC77" s="349">
        <v>0.58517520811258139</v>
      </c>
      <c r="FD77" s="349">
        <v>1.3016281424438292</v>
      </c>
      <c r="FE77" s="349">
        <v>0</v>
      </c>
      <c r="FF77" s="349">
        <v>0</v>
      </c>
      <c r="FG77" s="349">
        <v>0</v>
      </c>
      <c r="FH77" s="349">
        <v>6.5432678517944294E-3</v>
      </c>
      <c r="FI77" s="349">
        <v>0</v>
      </c>
      <c r="FJ77" s="349">
        <v>0</v>
      </c>
      <c r="FK77" s="349">
        <v>4.5933690516636601</v>
      </c>
      <c r="FL77" s="349">
        <v>0</v>
      </c>
      <c r="FM77" s="349">
        <v>0</v>
      </c>
      <c r="FN77" s="349">
        <v>0</v>
      </c>
      <c r="FO77" s="349">
        <v>0</v>
      </c>
      <c r="FP77" s="349">
        <v>0</v>
      </c>
      <c r="FQ77" s="350"/>
      <c r="FR77" s="28">
        <v>8.8369589404701774</v>
      </c>
      <c r="FS77" s="349">
        <v>7.8115491258842935</v>
      </c>
      <c r="FT77" s="349">
        <v>7.3939164690554451</v>
      </c>
      <c r="FU77" s="349">
        <v>19.017192287803361</v>
      </c>
      <c r="FV77" s="349">
        <v>23.326938477371268</v>
      </c>
      <c r="FW77" s="349">
        <v>322.19298284963821</v>
      </c>
      <c r="FX77" s="349">
        <v>348.43329346034409</v>
      </c>
      <c r="FY77" s="349">
        <v>617.69292277328782</v>
      </c>
      <c r="FZ77" s="349">
        <v>756.52103615706426</v>
      </c>
      <c r="GA77" s="349">
        <v>432.80599767313498</v>
      </c>
      <c r="GB77" s="349">
        <v>150.42475853219563</v>
      </c>
      <c r="GC77" s="349">
        <v>120.67799259988404</v>
      </c>
      <c r="GD77" s="349">
        <v>0</v>
      </c>
      <c r="GE77" s="349">
        <v>0</v>
      </c>
      <c r="GF77" s="347"/>
      <c r="GG77" s="347"/>
      <c r="GH77" s="347"/>
      <c r="GI77" s="347"/>
      <c r="GJ77" s="347"/>
      <c r="GK77" s="347"/>
      <c r="GL77" s="347"/>
      <c r="GM77" s="347"/>
      <c r="GN77" s="347"/>
      <c r="GO77" s="347"/>
      <c r="GP77" s="347"/>
      <c r="GQ77" s="347"/>
      <c r="GR77" s="347"/>
      <c r="GS77" s="347"/>
      <c r="GT77" s="347"/>
      <c r="GU77" s="347"/>
      <c r="GV77" s="347"/>
      <c r="GW77" s="347"/>
      <c r="GX77" s="347"/>
    </row>
    <row r="78" spans="1:206" ht="14.4" x14ac:dyDescent="0.3">
      <c r="A78" s="46"/>
      <c r="C78" s="304"/>
      <c r="D78" s="304"/>
      <c r="E78" s="304"/>
      <c r="F78" s="345"/>
      <c r="G78" s="304"/>
      <c r="H78" s="304"/>
      <c r="I78" s="304"/>
      <c r="J78" s="345"/>
      <c r="CQ78" s="314"/>
      <c r="CR78" s="314"/>
      <c r="CS78" s="314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400"/>
      <c r="EQ78" s="400"/>
      <c r="ER78" s="400"/>
      <c r="ES78" s="400"/>
      <c r="ET78" s="400"/>
      <c r="EU78" s="400"/>
      <c r="EV78" s="400"/>
      <c r="EW78" s="400"/>
      <c r="EX78" s="400"/>
      <c r="EY78" s="400"/>
      <c r="EZ78" s="400"/>
      <c r="FA78" s="400"/>
      <c r="FB78" s="400"/>
      <c r="FC78" s="400"/>
      <c r="FD78" s="400"/>
      <c r="FE78" s="400"/>
      <c r="FF78" s="400"/>
      <c r="FG78" s="400"/>
      <c r="FH78" s="400"/>
      <c r="FI78" s="400"/>
      <c r="FJ78" s="400"/>
      <c r="FK78" s="400"/>
      <c r="FL78" s="400"/>
      <c r="FM78" s="400"/>
      <c r="FN78" s="400"/>
      <c r="FO78" s="400"/>
      <c r="FP78" s="400"/>
      <c r="FQ78" s="350"/>
      <c r="FR78" s="408"/>
      <c r="FS78" s="408"/>
      <c r="FT78" s="408"/>
      <c r="FU78" s="408"/>
      <c r="FV78" s="408"/>
      <c r="FW78" s="408"/>
      <c r="FX78" s="408"/>
      <c r="FY78" s="408"/>
      <c r="FZ78" s="408"/>
      <c r="GA78" s="408"/>
      <c r="GB78" s="408"/>
      <c r="GC78" s="408"/>
      <c r="GD78" s="408"/>
      <c r="GE78" s="408"/>
      <c r="GF78" s="347"/>
      <c r="GG78" s="347"/>
      <c r="GH78" s="347"/>
      <c r="GI78" s="347"/>
      <c r="GJ78" s="347"/>
      <c r="GK78" s="347"/>
      <c r="GL78" s="347"/>
      <c r="GM78" s="347"/>
      <c r="GN78" s="347"/>
      <c r="GO78" s="347"/>
      <c r="GP78" s="347"/>
      <c r="GQ78" s="347"/>
      <c r="GR78" s="347"/>
      <c r="GS78" s="347"/>
      <c r="GT78" s="347"/>
      <c r="GU78" s="347"/>
      <c r="GV78" s="347"/>
      <c r="GW78" s="347"/>
      <c r="GX78" s="347"/>
    </row>
    <row r="79" spans="1:206" s="3" customFormat="1" ht="13.8" x14ac:dyDescent="0.3">
      <c r="A79" s="17"/>
      <c r="B79" s="27" t="s">
        <v>350</v>
      </c>
      <c r="C79" s="312">
        <v>0.8</v>
      </c>
      <c r="D79" s="354">
        <v>872.9</v>
      </c>
      <c r="E79" s="354">
        <v>-872.1</v>
      </c>
      <c r="F79" s="352">
        <v>-0.99908351472104484</v>
      </c>
      <c r="G79" s="307"/>
      <c r="H79" s="312">
        <v>1163.1333333333334</v>
      </c>
      <c r="I79" s="354">
        <v>-290.23333333333346</v>
      </c>
      <c r="J79" s="352">
        <v>-0.24952713933627566</v>
      </c>
      <c r="K79" s="22"/>
      <c r="L79" s="49">
        <v>4858</v>
      </c>
      <c r="M79" s="354">
        <v>5033</v>
      </c>
      <c r="N79" s="354">
        <v>4918</v>
      </c>
      <c r="O79" s="354">
        <v>5118</v>
      </c>
      <c r="P79" s="354">
        <v>4729</v>
      </c>
      <c r="Q79" s="354">
        <v>2757</v>
      </c>
      <c r="R79" s="354">
        <v>2722</v>
      </c>
      <c r="S79" s="354">
        <v>2696</v>
      </c>
      <c r="T79" s="354">
        <v>2195</v>
      </c>
      <c r="U79" s="354">
        <v>1625</v>
      </c>
      <c r="V79" s="354">
        <v>1454</v>
      </c>
      <c r="W79" s="354">
        <v>1440</v>
      </c>
      <c r="X79" s="354">
        <v>1404</v>
      </c>
      <c r="Y79" s="354">
        <v>1369</v>
      </c>
      <c r="Z79" s="354">
        <v>1350</v>
      </c>
      <c r="AA79" s="354">
        <v>1325</v>
      </c>
      <c r="AB79" s="354">
        <v>1326</v>
      </c>
      <c r="AC79" s="354">
        <v>1310</v>
      </c>
      <c r="AD79" s="354">
        <v>1284</v>
      </c>
      <c r="AE79" s="354">
        <v>1256</v>
      </c>
      <c r="AF79" s="354">
        <v>1244</v>
      </c>
      <c r="AG79" s="354">
        <v>1181</v>
      </c>
      <c r="AH79" s="354">
        <v>1143</v>
      </c>
      <c r="AI79" s="354">
        <v>1140</v>
      </c>
      <c r="AJ79" s="354">
        <v>1139</v>
      </c>
      <c r="AK79" s="354">
        <v>1133</v>
      </c>
      <c r="AL79" s="354">
        <v>1112</v>
      </c>
      <c r="AM79" s="354">
        <v>1111</v>
      </c>
      <c r="AN79" s="354">
        <v>1109</v>
      </c>
      <c r="AO79" s="354">
        <v>1106</v>
      </c>
      <c r="AP79" s="354">
        <v>1098</v>
      </c>
      <c r="AQ79" s="354">
        <v>1091</v>
      </c>
      <c r="AR79" s="354">
        <v>1099</v>
      </c>
      <c r="AS79" s="354">
        <v>1102</v>
      </c>
      <c r="AT79" s="354">
        <v>1096</v>
      </c>
      <c r="AU79" s="354">
        <v>1107</v>
      </c>
      <c r="AV79" s="354">
        <v>1107</v>
      </c>
      <c r="AW79" s="354">
        <v>1116</v>
      </c>
      <c r="AX79" s="354">
        <v>1113</v>
      </c>
      <c r="AY79" s="354">
        <v>1109</v>
      </c>
      <c r="AZ79" s="354">
        <v>1113</v>
      </c>
      <c r="BA79" s="354">
        <v>1109</v>
      </c>
      <c r="BB79" s="354">
        <v>1109</v>
      </c>
      <c r="BC79" s="354">
        <v>1081</v>
      </c>
      <c r="BD79" s="354">
        <v>1102</v>
      </c>
      <c r="BE79" s="354">
        <v>1158</v>
      </c>
      <c r="BF79" s="354">
        <v>1192</v>
      </c>
      <c r="BG79" s="354">
        <v>1214</v>
      </c>
      <c r="BH79" s="354">
        <v>1195</v>
      </c>
      <c r="BI79" s="354">
        <v>1232</v>
      </c>
      <c r="BJ79" s="354">
        <v>1239</v>
      </c>
      <c r="BK79" s="354">
        <v>1249</v>
      </c>
      <c r="BL79" s="354">
        <v>1244</v>
      </c>
      <c r="BM79" s="354">
        <v>1240</v>
      </c>
      <c r="BN79" s="354">
        <v>1240</v>
      </c>
      <c r="BO79" s="354">
        <v>1224</v>
      </c>
      <c r="BP79" s="354">
        <v>1233</v>
      </c>
      <c r="BQ79" s="354">
        <v>1248</v>
      </c>
      <c r="BR79" s="354">
        <v>1263</v>
      </c>
      <c r="BS79" s="354">
        <v>1265</v>
      </c>
      <c r="BT79" s="354">
        <v>1263</v>
      </c>
      <c r="BU79" s="354">
        <v>1248</v>
      </c>
      <c r="BV79" s="354">
        <v>1254</v>
      </c>
      <c r="BW79" s="354">
        <v>1249</v>
      </c>
      <c r="BX79" s="354">
        <v>1253</v>
      </c>
      <c r="BY79" s="354">
        <v>1242</v>
      </c>
      <c r="BZ79" s="354">
        <v>1247</v>
      </c>
      <c r="CA79" s="354">
        <v>1247</v>
      </c>
      <c r="CB79" s="354">
        <v>1244</v>
      </c>
      <c r="CC79" s="354">
        <v>1233</v>
      </c>
      <c r="CD79" s="354">
        <v>1234</v>
      </c>
      <c r="CE79" s="354">
        <v>1241</v>
      </c>
      <c r="CF79" s="354">
        <v>1240</v>
      </c>
      <c r="CG79" s="354">
        <v>1245</v>
      </c>
      <c r="CH79" s="354">
        <v>1233</v>
      </c>
      <c r="CI79" s="354">
        <v>1213</v>
      </c>
      <c r="CJ79" s="354">
        <v>1213</v>
      </c>
      <c r="CK79" s="354">
        <v>1214</v>
      </c>
      <c r="CL79" s="354">
        <v>1200</v>
      </c>
      <c r="CM79" s="354">
        <v>1192</v>
      </c>
      <c r="CN79" s="354">
        <v>1187</v>
      </c>
      <c r="CO79" s="354">
        <v>1182</v>
      </c>
      <c r="CP79" s="354">
        <v>1180</v>
      </c>
      <c r="CQ79" s="354">
        <v>1181</v>
      </c>
      <c r="CR79" s="354">
        <v>1178</v>
      </c>
      <c r="CS79" s="354">
        <v>1177</v>
      </c>
      <c r="CT79" s="354">
        <v>1184</v>
      </c>
      <c r="CU79" s="354">
        <v>1185</v>
      </c>
      <c r="CV79" s="354">
        <v>1183</v>
      </c>
      <c r="CW79" s="354">
        <v>1178</v>
      </c>
      <c r="CX79" s="354">
        <v>1175</v>
      </c>
      <c r="CY79" s="354">
        <v>1175</v>
      </c>
      <c r="CZ79" s="354">
        <v>1168</v>
      </c>
      <c r="DA79" s="354">
        <v>1162</v>
      </c>
      <c r="DB79" s="354">
        <v>1179</v>
      </c>
      <c r="DC79" s="354">
        <v>1171</v>
      </c>
      <c r="DD79" s="354">
        <v>1172</v>
      </c>
      <c r="DE79" s="354">
        <v>1172</v>
      </c>
      <c r="DF79" s="354">
        <v>1174</v>
      </c>
      <c r="DG79" s="354">
        <v>1171</v>
      </c>
      <c r="DH79" s="354">
        <v>1161</v>
      </c>
      <c r="DI79" s="354">
        <v>1155</v>
      </c>
      <c r="DJ79" s="354">
        <v>1147</v>
      </c>
      <c r="DK79" s="354">
        <v>1145</v>
      </c>
      <c r="DL79" s="354">
        <v>1139</v>
      </c>
      <c r="DM79" s="354">
        <v>1149.5</v>
      </c>
      <c r="DN79" s="354">
        <v>1151</v>
      </c>
      <c r="DO79" s="354">
        <v>1149</v>
      </c>
      <c r="DP79" s="354">
        <v>1135</v>
      </c>
      <c r="DQ79" s="354">
        <v>1131.5</v>
      </c>
      <c r="DR79" s="354">
        <v>1137</v>
      </c>
      <c r="DS79" s="354">
        <v>1135</v>
      </c>
      <c r="DT79" s="354">
        <v>1140</v>
      </c>
      <c r="DU79" s="354">
        <v>1133.5</v>
      </c>
      <c r="DV79" s="354">
        <v>1141</v>
      </c>
      <c r="DW79" s="354">
        <v>1140</v>
      </c>
      <c r="DX79" s="354">
        <v>1139.5</v>
      </c>
      <c r="DY79" s="354">
        <v>1140.5</v>
      </c>
      <c r="DZ79" s="354">
        <v>1144</v>
      </c>
      <c r="EA79" s="354">
        <v>1143</v>
      </c>
      <c r="EB79" s="354">
        <v>1143.5</v>
      </c>
      <c r="EC79" s="354">
        <v>1151</v>
      </c>
      <c r="ED79" s="354">
        <v>1160</v>
      </c>
      <c r="EE79" s="354">
        <v>1165</v>
      </c>
      <c r="EF79" s="354">
        <v>1164</v>
      </c>
      <c r="EG79" s="354">
        <v>1166</v>
      </c>
      <c r="EH79" s="354">
        <v>1165</v>
      </c>
      <c r="EI79" s="354">
        <v>1157</v>
      </c>
      <c r="EJ79" s="354">
        <v>1153</v>
      </c>
      <c r="EK79" s="354">
        <v>1164</v>
      </c>
      <c r="EL79" s="354">
        <v>1164.5</v>
      </c>
      <c r="EM79" s="354">
        <v>1164</v>
      </c>
      <c r="EN79" s="354">
        <v>1163</v>
      </c>
      <c r="EO79" s="354">
        <v>1163</v>
      </c>
      <c r="EP79" s="354">
        <v>1160.6666666666667</v>
      </c>
      <c r="EQ79" s="354">
        <v>1162</v>
      </c>
      <c r="ER79" s="354">
        <v>1167</v>
      </c>
      <c r="ES79" s="354">
        <v>1164</v>
      </c>
      <c r="ET79" s="354">
        <v>1047</v>
      </c>
      <c r="EU79" s="354">
        <v>943</v>
      </c>
      <c r="EV79" s="354">
        <v>996</v>
      </c>
      <c r="EW79" s="354">
        <v>1044</v>
      </c>
      <c r="EX79" s="354">
        <v>1103</v>
      </c>
      <c r="EY79" s="354">
        <v>1085</v>
      </c>
      <c r="EZ79" s="354">
        <v>988</v>
      </c>
      <c r="FA79" s="354">
        <v>920</v>
      </c>
      <c r="FB79" s="354">
        <v>854.5</v>
      </c>
      <c r="FC79" s="354">
        <v>809.5</v>
      </c>
      <c r="FD79" s="354">
        <v>792.5</v>
      </c>
      <c r="FE79" s="354">
        <v>4</v>
      </c>
      <c r="FF79" s="354">
        <v>5</v>
      </c>
      <c r="FG79" s="354">
        <v>4</v>
      </c>
      <c r="FH79" s="354">
        <v>4</v>
      </c>
      <c r="FI79" s="354">
        <v>4</v>
      </c>
      <c r="FJ79" s="354">
        <v>4</v>
      </c>
      <c r="FK79" s="354">
        <v>4</v>
      </c>
      <c r="FL79" s="354">
        <v>4</v>
      </c>
      <c r="FM79" s="354">
        <v>0</v>
      </c>
      <c r="FN79" s="354">
        <v>0</v>
      </c>
      <c r="FO79" s="354">
        <v>0</v>
      </c>
      <c r="FP79" s="354">
        <v>0</v>
      </c>
      <c r="FQ79" s="350"/>
      <c r="FR79" s="49">
        <v>3295.4166666666665</v>
      </c>
      <c r="FS79" s="354">
        <v>1277.6666666666665</v>
      </c>
      <c r="FT79" s="354">
        <v>1108.5833333333333</v>
      </c>
      <c r="FU79" s="354">
        <v>1126.9166666666665</v>
      </c>
      <c r="FV79" s="354">
        <v>1239.3333333333335</v>
      </c>
      <c r="FW79" s="354">
        <v>1246.25</v>
      </c>
      <c r="FX79" s="354">
        <v>1206.6666666666667</v>
      </c>
      <c r="FY79" s="354">
        <v>1176.25</v>
      </c>
      <c r="FZ79" s="354">
        <v>1157.125</v>
      </c>
      <c r="GA79" s="354">
        <v>1138.3333333333333</v>
      </c>
      <c r="GB79" s="354">
        <v>1159.75</v>
      </c>
      <c r="GC79" s="354">
        <v>1099.8055555555557</v>
      </c>
      <c r="GD79" s="354">
        <v>366.125</v>
      </c>
      <c r="GE79" s="354">
        <v>0.8</v>
      </c>
      <c r="GF79" s="347"/>
      <c r="GG79" s="347"/>
      <c r="GH79" s="347"/>
      <c r="GI79" s="347"/>
      <c r="GJ79" s="347"/>
      <c r="GK79" s="347"/>
      <c r="GL79" s="347"/>
      <c r="GM79" s="347"/>
      <c r="GN79" s="347"/>
      <c r="GO79" s="347"/>
      <c r="GP79" s="347"/>
      <c r="GQ79" s="347"/>
      <c r="GR79" s="347"/>
      <c r="GS79" s="347"/>
      <c r="GT79" s="347"/>
      <c r="GU79" s="347"/>
      <c r="GV79" s="347"/>
      <c r="GW79" s="347"/>
      <c r="GX79" s="347"/>
    </row>
    <row r="80" spans="1:206" s="3" customFormat="1" ht="13.8" x14ac:dyDescent="0.3">
      <c r="A80" s="17"/>
      <c r="B80" s="21" t="s">
        <v>314</v>
      </c>
      <c r="C80" s="313">
        <v>0</v>
      </c>
      <c r="D80" s="317">
        <v>449.4</v>
      </c>
      <c r="E80" s="317">
        <v>-449.4</v>
      </c>
      <c r="F80" s="348">
        <v>-1</v>
      </c>
      <c r="G80" s="310"/>
      <c r="H80" s="313">
        <v>651.6</v>
      </c>
      <c r="I80" s="317">
        <v>-202.20000000000005</v>
      </c>
      <c r="J80" s="348">
        <v>-0.31031307550644571</v>
      </c>
      <c r="K80" s="22"/>
      <c r="L80" s="50">
        <v>1161</v>
      </c>
      <c r="M80" s="317">
        <v>1171</v>
      </c>
      <c r="N80" s="317">
        <v>1190</v>
      </c>
      <c r="O80" s="317">
        <v>1187</v>
      </c>
      <c r="P80" s="317">
        <v>1183</v>
      </c>
      <c r="Q80" s="317">
        <v>1181</v>
      </c>
      <c r="R80" s="317">
        <v>1203</v>
      </c>
      <c r="S80" s="317">
        <v>1198</v>
      </c>
      <c r="T80" s="317">
        <v>844</v>
      </c>
      <c r="U80" s="317">
        <v>757</v>
      </c>
      <c r="V80" s="317">
        <v>706</v>
      </c>
      <c r="W80" s="317">
        <v>698</v>
      </c>
      <c r="X80" s="317">
        <v>689</v>
      </c>
      <c r="Y80" s="317">
        <v>663</v>
      </c>
      <c r="Z80" s="317">
        <v>655</v>
      </c>
      <c r="AA80" s="317">
        <v>653</v>
      </c>
      <c r="AB80" s="317">
        <v>662</v>
      </c>
      <c r="AC80" s="317">
        <v>650</v>
      </c>
      <c r="AD80" s="317">
        <v>655</v>
      </c>
      <c r="AE80" s="317">
        <v>649</v>
      </c>
      <c r="AF80" s="317">
        <v>645</v>
      </c>
      <c r="AG80" s="317">
        <v>642</v>
      </c>
      <c r="AH80" s="317">
        <v>638</v>
      </c>
      <c r="AI80" s="317">
        <v>644</v>
      </c>
      <c r="AJ80" s="317">
        <v>648</v>
      </c>
      <c r="AK80" s="317">
        <v>645</v>
      </c>
      <c r="AL80" s="317">
        <v>638</v>
      </c>
      <c r="AM80" s="317">
        <v>640</v>
      </c>
      <c r="AN80" s="317">
        <v>640</v>
      </c>
      <c r="AO80" s="317">
        <v>639</v>
      </c>
      <c r="AP80" s="317">
        <v>631</v>
      </c>
      <c r="AQ80" s="317">
        <v>624</v>
      </c>
      <c r="AR80" s="317">
        <v>629</v>
      </c>
      <c r="AS80" s="317">
        <v>630</v>
      </c>
      <c r="AT80" s="317">
        <v>622</v>
      </c>
      <c r="AU80" s="317">
        <v>631</v>
      </c>
      <c r="AV80" s="317">
        <v>629</v>
      </c>
      <c r="AW80" s="317">
        <v>633</v>
      </c>
      <c r="AX80" s="317">
        <v>630</v>
      </c>
      <c r="AY80" s="317">
        <v>626</v>
      </c>
      <c r="AZ80" s="317">
        <v>628</v>
      </c>
      <c r="BA80" s="317">
        <v>625</v>
      </c>
      <c r="BB80" s="317">
        <v>626</v>
      </c>
      <c r="BC80" s="317">
        <v>600</v>
      </c>
      <c r="BD80" s="317">
        <v>621</v>
      </c>
      <c r="BE80" s="317">
        <v>676</v>
      </c>
      <c r="BF80" s="317">
        <v>712</v>
      </c>
      <c r="BG80" s="317">
        <v>734</v>
      </c>
      <c r="BH80" s="317">
        <v>715</v>
      </c>
      <c r="BI80" s="317">
        <v>735</v>
      </c>
      <c r="BJ80" s="317">
        <v>743</v>
      </c>
      <c r="BK80" s="317">
        <v>758</v>
      </c>
      <c r="BL80" s="317">
        <v>756</v>
      </c>
      <c r="BM80" s="317">
        <v>753</v>
      </c>
      <c r="BN80" s="317">
        <v>750</v>
      </c>
      <c r="BO80" s="317">
        <v>736</v>
      </c>
      <c r="BP80" s="317">
        <v>740</v>
      </c>
      <c r="BQ80" s="317">
        <v>755</v>
      </c>
      <c r="BR80" s="317">
        <v>770</v>
      </c>
      <c r="BS80" s="317">
        <v>772</v>
      </c>
      <c r="BT80" s="317">
        <v>770</v>
      </c>
      <c r="BU80" s="317">
        <v>752</v>
      </c>
      <c r="BV80" s="317">
        <v>758</v>
      </c>
      <c r="BW80" s="317">
        <v>752</v>
      </c>
      <c r="BX80" s="317">
        <v>756</v>
      </c>
      <c r="BY80" s="317">
        <v>744</v>
      </c>
      <c r="BZ80" s="317">
        <v>748</v>
      </c>
      <c r="CA80" s="317">
        <v>748</v>
      </c>
      <c r="CB80" s="317">
        <v>744</v>
      </c>
      <c r="CC80" s="317">
        <v>732</v>
      </c>
      <c r="CD80" s="317">
        <v>733</v>
      </c>
      <c r="CE80" s="317">
        <v>740</v>
      </c>
      <c r="CF80" s="317">
        <v>735</v>
      </c>
      <c r="CG80" s="317">
        <v>740</v>
      </c>
      <c r="CH80" s="317">
        <v>731</v>
      </c>
      <c r="CI80" s="317">
        <v>707</v>
      </c>
      <c r="CJ80" s="317">
        <v>707</v>
      </c>
      <c r="CK80" s="317">
        <v>708</v>
      </c>
      <c r="CL80" s="317">
        <v>694</v>
      </c>
      <c r="CM80" s="317">
        <v>686</v>
      </c>
      <c r="CN80" s="317">
        <v>687</v>
      </c>
      <c r="CO80" s="317">
        <v>680</v>
      </c>
      <c r="CP80" s="317">
        <v>680</v>
      </c>
      <c r="CQ80" s="317">
        <v>681</v>
      </c>
      <c r="CR80" s="317">
        <v>678</v>
      </c>
      <c r="CS80" s="317">
        <v>679</v>
      </c>
      <c r="CT80" s="317">
        <v>684</v>
      </c>
      <c r="CU80" s="317">
        <v>686</v>
      </c>
      <c r="CV80" s="317">
        <v>684</v>
      </c>
      <c r="CW80" s="317">
        <v>681</v>
      </c>
      <c r="CX80" s="317">
        <v>680</v>
      </c>
      <c r="CY80" s="317">
        <v>679</v>
      </c>
      <c r="CZ80" s="317">
        <v>678</v>
      </c>
      <c r="DA80" s="317">
        <v>677</v>
      </c>
      <c r="DB80" s="317">
        <v>693</v>
      </c>
      <c r="DC80" s="317">
        <v>685</v>
      </c>
      <c r="DD80" s="317">
        <v>689</v>
      </c>
      <c r="DE80" s="317">
        <v>688</v>
      </c>
      <c r="DF80" s="317">
        <v>690</v>
      </c>
      <c r="DG80" s="317">
        <v>687</v>
      </c>
      <c r="DH80" s="317">
        <v>679</v>
      </c>
      <c r="DI80" s="317">
        <v>674</v>
      </c>
      <c r="DJ80" s="317">
        <v>664</v>
      </c>
      <c r="DK80" s="317">
        <v>663</v>
      </c>
      <c r="DL80" s="317">
        <v>659</v>
      </c>
      <c r="DM80" s="317">
        <v>666</v>
      </c>
      <c r="DN80" s="317">
        <v>667</v>
      </c>
      <c r="DO80" s="317">
        <v>665</v>
      </c>
      <c r="DP80" s="317">
        <v>655</v>
      </c>
      <c r="DQ80" s="317">
        <v>656</v>
      </c>
      <c r="DR80" s="317">
        <v>658</v>
      </c>
      <c r="DS80" s="317">
        <v>655</v>
      </c>
      <c r="DT80" s="317">
        <v>656</v>
      </c>
      <c r="DU80" s="317">
        <v>650</v>
      </c>
      <c r="DV80" s="317">
        <v>660</v>
      </c>
      <c r="DW80" s="317">
        <v>657</v>
      </c>
      <c r="DX80" s="317">
        <v>657</v>
      </c>
      <c r="DY80" s="317">
        <v>655</v>
      </c>
      <c r="DZ80" s="317">
        <v>657</v>
      </c>
      <c r="EA80" s="317">
        <v>656</v>
      </c>
      <c r="EB80" s="317">
        <v>658</v>
      </c>
      <c r="EC80" s="317">
        <v>657</v>
      </c>
      <c r="ED80" s="317">
        <v>651</v>
      </c>
      <c r="EE80" s="317">
        <v>656</v>
      </c>
      <c r="EF80" s="317">
        <v>655</v>
      </c>
      <c r="EG80" s="317">
        <v>657</v>
      </c>
      <c r="EH80" s="317">
        <v>655</v>
      </c>
      <c r="EI80" s="317">
        <v>649</v>
      </c>
      <c r="EJ80" s="317">
        <v>644</v>
      </c>
      <c r="EK80" s="317">
        <v>656</v>
      </c>
      <c r="EL80" s="317">
        <v>656</v>
      </c>
      <c r="EM80" s="317">
        <v>654</v>
      </c>
      <c r="EN80" s="317">
        <v>653</v>
      </c>
      <c r="EO80" s="317">
        <v>651</v>
      </c>
      <c r="EP80" s="317">
        <v>650</v>
      </c>
      <c r="EQ80" s="317">
        <v>650</v>
      </c>
      <c r="ER80" s="317">
        <v>654</v>
      </c>
      <c r="ES80" s="317">
        <v>654</v>
      </c>
      <c r="ET80" s="317">
        <v>671</v>
      </c>
      <c r="EU80" s="317">
        <v>580</v>
      </c>
      <c r="EV80" s="317">
        <v>583</v>
      </c>
      <c r="EW80" s="317">
        <v>618</v>
      </c>
      <c r="EX80" s="317">
        <v>580</v>
      </c>
      <c r="EY80" s="317">
        <v>556</v>
      </c>
      <c r="EZ80" s="317">
        <v>489</v>
      </c>
      <c r="FA80" s="317">
        <v>450</v>
      </c>
      <c r="FB80" s="317">
        <v>429</v>
      </c>
      <c r="FC80" s="317">
        <v>448</v>
      </c>
      <c r="FD80" s="317">
        <v>431</v>
      </c>
      <c r="FE80" s="317">
        <v>0</v>
      </c>
      <c r="FF80" s="317">
        <v>0</v>
      </c>
      <c r="FG80" s="317">
        <v>0</v>
      </c>
      <c r="FH80" s="317">
        <v>0</v>
      </c>
      <c r="FI80" s="317">
        <v>0</v>
      </c>
      <c r="FJ80" s="317">
        <v>0</v>
      </c>
      <c r="FK80" s="317">
        <v>0</v>
      </c>
      <c r="FL80" s="317">
        <v>0</v>
      </c>
      <c r="FM80" s="317">
        <v>0</v>
      </c>
      <c r="FN80" s="317">
        <v>0</v>
      </c>
      <c r="FO80" s="317">
        <v>0</v>
      </c>
      <c r="FP80" s="317">
        <v>0</v>
      </c>
      <c r="FQ80" s="350"/>
      <c r="FR80" s="50">
        <v>1039.9166666666667</v>
      </c>
      <c r="FS80" s="317">
        <v>653.75</v>
      </c>
      <c r="FT80" s="317">
        <v>634.75</v>
      </c>
      <c r="FU80" s="317">
        <v>645</v>
      </c>
      <c r="FV80" s="317">
        <v>748.58333333333337</v>
      </c>
      <c r="FW80" s="317">
        <v>748.08333333333337</v>
      </c>
      <c r="FX80" s="317">
        <v>703</v>
      </c>
      <c r="FY80" s="317">
        <v>682</v>
      </c>
      <c r="FZ80" s="317">
        <v>674.25</v>
      </c>
      <c r="GA80" s="317">
        <v>656</v>
      </c>
      <c r="GB80" s="317">
        <v>654</v>
      </c>
      <c r="GC80" s="317">
        <v>625</v>
      </c>
      <c r="GD80" s="317">
        <v>187.25</v>
      </c>
      <c r="GE80" s="317">
        <v>0</v>
      </c>
      <c r="GF80" s="347"/>
      <c r="GG80" s="347"/>
      <c r="GH80" s="347"/>
      <c r="GI80" s="347"/>
      <c r="GJ80" s="347"/>
      <c r="GK80" s="347"/>
      <c r="GL80" s="347"/>
      <c r="GM80" s="347"/>
      <c r="GN80" s="347"/>
      <c r="GO80" s="347"/>
      <c r="GP80" s="347"/>
      <c r="GQ80" s="347"/>
      <c r="GR80" s="347"/>
      <c r="GS80" s="347"/>
      <c r="GT80" s="347"/>
      <c r="GU80" s="347"/>
      <c r="GV80" s="347"/>
      <c r="GW80" s="347"/>
      <c r="GX80" s="347"/>
    </row>
    <row r="81" spans="1:206" s="3" customFormat="1" ht="13.8" x14ac:dyDescent="0.3">
      <c r="A81" s="17"/>
      <c r="B81" s="21" t="s">
        <v>75</v>
      </c>
      <c r="C81" s="317">
        <v>0.8</v>
      </c>
      <c r="D81" s="317">
        <v>423.5</v>
      </c>
      <c r="E81" s="317">
        <v>-422.7</v>
      </c>
      <c r="F81" s="348">
        <v>-0.99811097992916176</v>
      </c>
      <c r="G81" s="310"/>
      <c r="H81" s="317">
        <v>511.53333333333342</v>
      </c>
      <c r="I81" s="317">
        <v>-88.033333333333417</v>
      </c>
      <c r="J81" s="348">
        <v>-0.17209696337807912</v>
      </c>
      <c r="K81" s="22"/>
      <c r="L81" s="317">
        <v>583</v>
      </c>
      <c r="M81" s="317">
        <v>630</v>
      </c>
      <c r="N81" s="317">
        <v>681</v>
      </c>
      <c r="O81" s="317">
        <v>690</v>
      </c>
      <c r="P81" s="317">
        <v>688</v>
      </c>
      <c r="Q81" s="317">
        <v>673</v>
      </c>
      <c r="R81" s="317">
        <v>672</v>
      </c>
      <c r="S81" s="317">
        <v>670</v>
      </c>
      <c r="T81" s="317">
        <v>631</v>
      </c>
      <c r="U81" s="317">
        <v>612</v>
      </c>
      <c r="V81" s="317">
        <v>590</v>
      </c>
      <c r="W81" s="317">
        <v>587</v>
      </c>
      <c r="X81" s="317">
        <v>580</v>
      </c>
      <c r="Y81" s="317">
        <v>575</v>
      </c>
      <c r="Z81" s="317">
        <v>572</v>
      </c>
      <c r="AA81" s="317">
        <v>568</v>
      </c>
      <c r="AB81" s="317">
        <v>562</v>
      </c>
      <c r="AC81" s="317">
        <v>560</v>
      </c>
      <c r="AD81" s="317">
        <v>559</v>
      </c>
      <c r="AE81" s="317">
        <v>550</v>
      </c>
      <c r="AF81" s="317">
        <v>545</v>
      </c>
      <c r="AG81" s="317">
        <v>521</v>
      </c>
      <c r="AH81" s="317">
        <v>490</v>
      </c>
      <c r="AI81" s="317">
        <v>487</v>
      </c>
      <c r="AJ81" s="317">
        <v>484</v>
      </c>
      <c r="AK81" s="317">
        <v>483</v>
      </c>
      <c r="AL81" s="317">
        <v>469</v>
      </c>
      <c r="AM81" s="317">
        <v>467</v>
      </c>
      <c r="AN81" s="317">
        <v>467</v>
      </c>
      <c r="AO81" s="317">
        <v>465</v>
      </c>
      <c r="AP81" s="317">
        <v>465</v>
      </c>
      <c r="AQ81" s="317">
        <v>465</v>
      </c>
      <c r="AR81" s="317">
        <v>468</v>
      </c>
      <c r="AS81" s="317">
        <v>470</v>
      </c>
      <c r="AT81" s="317">
        <v>472</v>
      </c>
      <c r="AU81" s="317">
        <v>474</v>
      </c>
      <c r="AV81" s="317">
        <v>476</v>
      </c>
      <c r="AW81" s="317">
        <v>481</v>
      </c>
      <c r="AX81" s="317">
        <v>481</v>
      </c>
      <c r="AY81" s="317">
        <v>481</v>
      </c>
      <c r="AZ81" s="317">
        <v>483</v>
      </c>
      <c r="BA81" s="317">
        <v>482</v>
      </c>
      <c r="BB81" s="317">
        <v>481</v>
      </c>
      <c r="BC81" s="317">
        <v>480</v>
      </c>
      <c r="BD81" s="317">
        <v>480</v>
      </c>
      <c r="BE81" s="317">
        <v>481</v>
      </c>
      <c r="BF81" s="317">
        <v>479</v>
      </c>
      <c r="BG81" s="317">
        <v>479</v>
      </c>
      <c r="BH81" s="317">
        <v>479</v>
      </c>
      <c r="BI81" s="317">
        <v>496</v>
      </c>
      <c r="BJ81" s="317">
        <v>495</v>
      </c>
      <c r="BK81" s="317">
        <v>490</v>
      </c>
      <c r="BL81" s="317">
        <v>487</v>
      </c>
      <c r="BM81" s="317">
        <v>486</v>
      </c>
      <c r="BN81" s="317">
        <v>489</v>
      </c>
      <c r="BO81" s="317">
        <v>487</v>
      </c>
      <c r="BP81" s="317">
        <v>492</v>
      </c>
      <c r="BQ81" s="317">
        <v>492</v>
      </c>
      <c r="BR81" s="317">
        <v>492</v>
      </c>
      <c r="BS81" s="317">
        <v>492</v>
      </c>
      <c r="BT81" s="317">
        <v>492</v>
      </c>
      <c r="BU81" s="317">
        <v>495</v>
      </c>
      <c r="BV81" s="317">
        <v>496</v>
      </c>
      <c r="BW81" s="317">
        <v>497</v>
      </c>
      <c r="BX81" s="317">
        <v>497</v>
      </c>
      <c r="BY81" s="317">
        <v>498</v>
      </c>
      <c r="BZ81" s="317">
        <v>499</v>
      </c>
      <c r="CA81" s="317">
        <v>499</v>
      </c>
      <c r="CB81" s="317">
        <v>500</v>
      </c>
      <c r="CC81" s="317">
        <v>501</v>
      </c>
      <c r="CD81" s="317">
        <v>501</v>
      </c>
      <c r="CE81" s="317">
        <v>500</v>
      </c>
      <c r="CF81" s="317">
        <v>504</v>
      </c>
      <c r="CG81" s="317">
        <v>504</v>
      </c>
      <c r="CH81" s="317">
        <v>501</v>
      </c>
      <c r="CI81" s="317">
        <v>505</v>
      </c>
      <c r="CJ81" s="317">
        <v>505</v>
      </c>
      <c r="CK81" s="317">
        <v>505</v>
      </c>
      <c r="CL81" s="317">
        <v>505</v>
      </c>
      <c r="CM81" s="317">
        <v>505</v>
      </c>
      <c r="CN81" s="317">
        <v>499</v>
      </c>
      <c r="CO81" s="317">
        <v>501</v>
      </c>
      <c r="CP81" s="317">
        <v>499</v>
      </c>
      <c r="CQ81" s="317">
        <v>499</v>
      </c>
      <c r="CR81" s="317">
        <v>499</v>
      </c>
      <c r="CS81" s="317">
        <v>497</v>
      </c>
      <c r="CT81" s="317">
        <v>499</v>
      </c>
      <c r="CU81" s="317">
        <v>499</v>
      </c>
      <c r="CV81" s="317">
        <v>499</v>
      </c>
      <c r="CW81" s="317">
        <v>497</v>
      </c>
      <c r="CX81" s="317">
        <v>495</v>
      </c>
      <c r="CY81" s="317">
        <v>496</v>
      </c>
      <c r="CZ81" s="317">
        <v>490</v>
      </c>
      <c r="DA81" s="317">
        <v>485</v>
      </c>
      <c r="DB81" s="317">
        <v>486</v>
      </c>
      <c r="DC81" s="317">
        <v>486</v>
      </c>
      <c r="DD81" s="317">
        <v>483</v>
      </c>
      <c r="DE81" s="317">
        <v>484</v>
      </c>
      <c r="DF81" s="317">
        <v>484</v>
      </c>
      <c r="DG81" s="317">
        <v>484</v>
      </c>
      <c r="DH81" s="317">
        <v>482</v>
      </c>
      <c r="DI81" s="317">
        <v>481</v>
      </c>
      <c r="DJ81" s="317">
        <v>483</v>
      </c>
      <c r="DK81" s="317">
        <v>482</v>
      </c>
      <c r="DL81" s="317">
        <v>480</v>
      </c>
      <c r="DM81" s="317">
        <v>483.5</v>
      </c>
      <c r="DN81" s="317">
        <v>484</v>
      </c>
      <c r="DO81" s="317">
        <v>484</v>
      </c>
      <c r="DP81" s="317">
        <v>480</v>
      </c>
      <c r="DQ81" s="317">
        <v>475.5</v>
      </c>
      <c r="DR81" s="317">
        <v>479</v>
      </c>
      <c r="DS81" s="317">
        <v>480</v>
      </c>
      <c r="DT81" s="317">
        <v>484</v>
      </c>
      <c r="DU81" s="317">
        <v>483.5</v>
      </c>
      <c r="DV81" s="317">
        <v>481</v>
      </c>
      <c r="DW81" s="317">
        <v>483</v>
      </c>
      <c r="DX81" s="317">
        <v>482.5</v>
      </c>
      <c r="DY81" s="317">
        <v>485.5</v>
      </c>
      <c r="DZ81" s="317">
        <v>487</v>
      </c>
      <c r="EA81" s="317">
        <v>487</v>
      </c>
      <c r="EB81" s="317">
        <v>485.5</v>
      </c>
      <c r="EC81" s="317">
        <v>494</v>
      </c>
      <c r="ED81" s="317">
        <v>509</v>
      </c>
      <c r="EE81" s="317">
        <v>509</v>
      </c>
      <c r="EF81" s="317">
        <v>509</v>
      </c>
      <c r="EG81" s="317">
        <v>509</v>
      </c>
      <c r="EH81" s="317">
        <v>510</v>
      </c>
      <c r="EI81" s="317">
        <v>508</v>
      </c>
      <c r="EJ81" s="317">
        <v>509</v>
      </c>
      <c r="EK81" s="317">
        <v>508</v>
      </c>
      <c r="EL81" s="317">
        <v>508.5</v>
      </c>
      <c r="EM81" s="317">
        <v>510</v>
      </c>
      <c r="EN81" s="317">
        <v>510</v>
      </c>
      <c r="EO81" s="317">
        <v>512</v>
      </c>
      <c r="EP81" s="317">
        <v>510.66666666666669</v>
      </c>
      <c r="EQ81" s="317">
        <v>512</v>
      </c>
      <c r="ER81" s="317">
        <v>513</v>
      </c>
      <c r="ES81" s="317">
        <v>510</v>
      </c>
      <c r="ET81" s="317">
        <v>376</v>
      </c>
      <c r="EU81" s="317">
        <v>363</v>
      </c>
      <c r="EV81" s="317">
        <v>413</v>
      </c>
      <c r="EW81" s="317">
        <v>426</v>
      </c>
      <c r="EX81" s="317">
        <v>523</v>
      </c>
      <c r="EY81" s="317">
        <v>529</v>
      </c>
      <c r="EZ81" s="317">
        <v>499</v>
      </c>
      <c r="FA81" s="317">
        <v>470</v>
      </c>
      <c r="FB81" s="317">
        <v>425.5</v>
      </c>
      <c r="FC81" s="317">
        <v>361.5</v>
      </c>
      <c r="FD81" s="317">
        <v>361.5</v>
      </c>
      <c r="FE81" s="317">
        <v>4</v>
      </c>
      <c r="FF81" s="317">
        <v>5</v>
      </c>
      <c r="FG81" s="317">
        <v>4</v>
      </c>
      <c r="FH81" s="317">
        <v>4</v>
      </c>
      <c r="FI81" s="317">
        <v>4</v>
      </c>
      <c r="FJ81" s="317">
        <v>4</v>
      </c>
      <c r="FK81" s="317">
        <v>4</v>
      </c>
      <c r="FL81" s="317">
        <v>4</v>
      </c>
      <c r="FM81" s="317">
        <v>0</v>
      </c>
      <c r="FN81" s="317">
        <v>0</v>
      </c>
      <c r="FO81" s="317">
        <v>0</v>
      </c>
      <c r="FP81" s="317">
        <v>0</v>
      </c>
      <c r="FQ81" s="350"/>
      <c r="FR81" s="317">
        <v>642.25</v>
      </c>
      <c r="FS81" s="317">
        <v>547.41666666666663</v>
      </c>
      <c r="FT81" s="317">
        <v>470.75</v>
      </c>
      <c r="FU81" s="317">
        <v>480.33333333333331</v>
      </c>
      <c r="FV81" s="317">
        <v>489.75</v>
      </c>
      <c r="FW81" s="317">
        <v>497.91666666666669</v>
      </c>
      <c r="FX81" s="317">
        <v>502.66666666666669</v>
      </c>
      <c r="FY81" s="317">
        <v>494</v>
      </c>
      <c r="FZ81" s="317">
        <v>482.875</v>
      </c>
      <c r="GA81" s="317">
        <v>482.33333333333331</v>
      </c>
      <c r="GB81" s="317">
        <v>505.75</v>
      </c>
      <c r="GC81" s="317">
        <v>474.8055555555556</v>
      </c>
      <c r="GD81" s="317">
        <v>178.875</v>
      </c>
      <c r="GE81" s="317">
        <v>0.8</v>
      </c>
      <c r="GF81" s="347"/>
      <c r="GG81" s="347"/>
      <c r="GH81" s="347"/>
      <c r="GI81" s="347"/>
      <c r="GJ81" s="347"/>
      <c r="GK81" s="347"/>
      <c r="GL81" s="347"/>
      <c r="GM81" s="347"/>
      <c r="GN81" s="347"/>
      <c r="GO81" s="347"/>
      <c r="GP81" s="347"/>
      <c r="GQ81" s="347"/>
      <c r="GR81" s="347"/>
      <c r="GS81" s="347"/>
      <c r="GT81" s="347"/>
      <c r="GU81" s="347"/>
      <c r="GV81" s="347"/>
      <c r="GW81" s="347"/>
      <c r="GX81" s="347"/>
    </row>
    <row r="82" spans="1:206" s="3" customFormat="1" ht="13.8" x14ac:dyDescent="0.3">
      <c r="A82" s="17"/>
      <c r="B82" s="21" t="s">
        <v>76</v>
      </c>
      <c r="C82" s="317">
        <v>0</v>
      </c>
      <c r="D82" s="317">
        <v>0</v>
      </c>
      <c r="E82" s="317">
        <v>0</v>
      </c>
      <c r="F82" s="317">
        <v>0</v>
      </c>
      <c r="G82" s="310"/>
      <c r="H82" s="317">
        <v>0</v>
      </c>
      <c r="I82" s="317">
        <v>0</v>
      </c>
      <c r="J82" s="317">
        <v>0</v>
      </c>
      <c r="K82" s="22"/>
      <c r="L82" s="317">
        <v>2323</v>
      </c>
      <c r="M82" s="317">
        <v>2415</v>
      </c>
      <c r="N82" s="317">
        <v>2194</v>
      </c>
      <c r="O82" s="317">
        <v>2401</v>
      </c>
      <c r="P82" s="317">
        <v>2052</v>
      </c>
      <c r="Q82" s="317">
        <v>133</v>
      </c>
      <c r="R82" s="317">
        <v>104</v>
      </c>
      <c r="S82" s="317">
        <v>86</v>
      </c>
      <c r="T82" s="317">
        <v>86</v>
      </c>
      <c r="U82" s="317">
        <v>84</v>
      </c>
      <c r="V82" s="317">
        <v>0</v>
      </c>
      <c r="W82" s="317">
        <v>0</v>
      </c>
      <c r="X82" s="317">
        <v>0</v>
      </c>
      <c r="Y82" s="317">
        <v>0</v>
      </c>
      <c r="Z82" s="317">
        <v>0</v>
      </c>
      <c r="AA82" s="317">
        <v>0</v>
      </c>
      <c r="AB82" s="317">
        <v>0</v>
      </c>
      <c r="AC82" s="317">
        <v>0</v>
      </c>
      <c r="AD82" s="317">
        <v>0</v>
      </c>
      <c r="AE82" s="317">
        <v>0</v>
      </c>
      <c r="AF82" s="317">
        <v>0</v>
      </c>
      <c r="AG82" s="317">
        <v>0</v>
      </c>
      <c r="AH82" s="317">
        <v>0</v>
      </c>
      <c r="AI82" s="317">
        <v>0</v>
      </c>
      <c r="AJ82" s="317">
        <v>0</v>
      </c>
      <c r="AK82" s="317">
        <v>0</v>
      </c>
      <c r="AL82" s="317">
        <v>0</v>
      </c>
      <c r="AM82" s="317">
        <v>0</v>
      </c>
      <c r="AN82" s="317">
        <v>0</v>
      </c>
      <c r="AO82" s="317">
        <v>0</v>
      </c>
      <c r="AP82" s="317">
        <v>0</v>
      </c>
      <c r="AQ82" s="317">
        <v>0</v>
      </c>
      <c r="AR82" s="317">
        <v>0</v>
      </c>
      <c r="AS82" s="317">
        <v>0</v>
      </c>
      <c r="AT82" s="317">
        <v>0</v>
      </c>
      <c r="AU82" s="317">
        <v>0</v>
      </c>
      <c r="AV82" s="317">
        <v>0</v>
      </c>
      <c r="AW82" s="317">
        <v>0</v>
      </c>
      <c r="AX82" s="317">
        <v>0</v>
      </c>
      <c r="AY82" s="317">
        <v>0</v>
      </c>
      <c r="AZ82" s="317">
        <v>0</v>
      </c>
      <c r="BA82" s="317">
        <v>0</v>
      </c>
      <c r="BB82" s="317">
        <v>0</v>
      </c>
      <c r="BC82" s="317">
        <v>0</v>
      </c>
      <c r="BD82" s="317">
        <v>0</v>
      </c>
      <c r="BE82" s="317">
        <v>0</v>
      </c>
      <c r="BF82" s="317">
        <v>0</v>
      </c>
      <c r="BG82" s="317">
        <v>0</v>
      </c>
      <c r="BH82" s="317">
        <v>0</v>
      </c>
      <c r="BI82" s="317">
        <v>0</v>
      </c>
      <c r="BJ82" s="317">
        <v>0</v>
      </c>
      <c r="BK82" s="317">
        <v>0</v>
      </c>
      <c r="BL82" s="317">
        <v>0</v>
      </c>
      <c r="BM82" s="317">
        <v>0</v>
      </c>
      <c r="BN82" s="317">
        <v>0</v>
      </c>
      <c r="BO82" s="317">
        <v>0</v>
      </c>
      <c r="BP82" s="317">
        <v>0</v>
      </c>
      <c r="BQ82" s="317">
        <v>0</v>
      </c>
      <c r="BR82" s="317">
        <v>0</v>
      </c>
      <c r="BS82" s="317">
        <v>0</v>
      </c>
      <c r="BT82" s="317">
        <v>0</v>
      </c>
      <c r="BU82" s="317">
        <v>0</v>
      </c>
      <c r="BV82" s="317">
        <v>0</v>
      </c>
      <c r="BW82" s="317">
        <v>0</v>
      </c>
      <c r="BX82" s="317">
        <v>0</v>
      </c>
      <c r="BY82" s="317">
        <v>0</v>
      </c>
      <c r="BZ82" s="317">
        <v>0</v>
      </c>
      <c r="CA82" s="317">
        <v>0</v>
      </c>
      <c r="CB82" s="317">
        <v>0</v>
      </c>
      <c r="CC82" s="317">
        <v>0</v>
      </c>
      <c r="CD82" s="317">
        <v>0</v>
      </c>
      <c r="CE82" s="317">
        <v>0</v>
      </c>
      <c r="CF82" s="317">
        <v>0</v>
      </c>
      <c r="CG82" s="317">
        <v>0</v>
      </c>
      <c r="CH82" s="317">
        <v>0</v>
      </c>
      <c r="CI82" s="317">
        <v>0</v>
      </c>
      <c r="CJ82" s="317">
        <v>0</v>
      </c>
      <c r="CK82" s="317">
        <v>0</v>
      </c>
      <c r="CL82" s="317">
        <v>0</v>
      </c>
      <c r="CM82" s="317">
        <v>0</v>
      </c>
      <c r="CN82" s="317">
        <v>0</v>
      </c>
      <c r="CO82" s="317">
        <v>0</v>
      </c>
      <c r="CP82" s="317">
        <v>0</v>
      </c>
      <c r="CQ82" s="317">
        <v>0</v>
      </c>
      <c r="CR82" s="317">
        <v>0</v>
      </c>
      <c r="CS82" s="317">
        <v>0</v>
      </c>
      <c r="CT82" s="317">
        <v>0</v>
      </c>
      <c r="CU82" s="317">
        <v>0</v>
      </c>
      <c r="CV82" s="317">
        <v>0</v>
      </c>
      <c r="CW82" s="317">
        <v>0</v>
      </c>
      <c r="CX82" s="317">
        <v>0</v>
      </c>
      <c r="CY82" s="317">
        <v>0</v>
      </c>
      <c r="CZ82" s="317">
        <v>0</v>
      </c>
      <c r="DA82" s="317">
        <v>0</v>
      </c>
      <c r="DB82" s="317">
        <v>0</v>
      </c>
      <c r="DC82" s="317">
        <v>0</v>
      </c>
      <c r="DD82" s="317">
        <v>0</v>
      </c>
      <c r="DE82" s="317">
        <v>0</v>
      </c>
      <c r="DF82" s="317">
        <v>0</v>
      </c>
      <c r="DG82" s="317">
        <v>0</v>
      </c>
      <c r="DH82" s="317">
        <v>0</v>
      </c>
      <c r="DI82" s="317">
        <v>0</v>
      </c>
      <c r="DJ82" s="317">
        <v>0</v>
      </c>
      <c r="DK82" s="317">
        <v>0</v>
      </c>
      <c r="DL82" s="317">
        <v>0</v>
      </c>
      <c r="DM82" s="317">
        <v>0</v>
      </c>
      <c r="DN82" s="317">
        <v>0</v>
      </c>
      <c r="DO82" s="317">
        <v>0</v>
      </c>
      <c r="DP82" s="317">
        <v>0</v>
      </c>
      <c r="DQ82" s="317">
        <v>0</v>
      </c>
      <c r="DR82" s="317">
        <v>0</v>
      </c>
      <c r="DS82" s="317">
        <v>0</v>
      </c>
      <c r="DT82" s="317">
        <v>0</v>
      </c>
      <c r="DU82" s="317">
        <v>0</v>
      </c>
      <c r="DV82" s="317">
        <v>0</v>
      </c>
      <c r="DW82" s="317">
        <v>0</v>
      </c>
      <c r="DX82" s="317">
        <v>0</v>
      </c>
      <c r="DY82" s="317">
        <v>0</v>
      </c>
      <c r="DZ82" s="317">
        <v>0</v>
      </c>
      <c r="EA82" s="317">
        <v>0</v>
      </c>
      <c r="EB82" s="317">
        <v>0</v>
      </c>
      <c r="EC82" s="317">
        <v>0</v>
      </c>
      <c r="ED82" s="317">
        <v>0</v>
      </c>
      <c r="EE82" s="317">
        <v>0</v>
      </c>
      <c r="EF82" s="317">
        <v>0</v>
      </c>
      <c r="EG82" s="317">
        <v>0</v>
      </c>
      <c r="EH82" s="317">
        <v>0</v>
      </c>
      <c r="EI82" s="317">
        <v>0</v>
      </c>
      <c r="EJ82" s="317">
        <v>0</v>
      </c>
      <c r="EK82" s="317">
        <v>0</v>
      </c>
      <c r="EL82" s="317">
        <v>0</v>
      </c>
      <c r="EM82" s="317">
        <v>0</v>
      </c>
      <c r="EN82" s="317">
        <v>0</v>
      </c>
      <c r="EO82" s="317">
        <v>0</v>
      </c>
      <c r="EP82" s="317">
        <v>0</v>
      </c>
      <c r="EQ82" s="317">
        <v>0</v>
      </c>
      <c r="ER82" s="317">
        <v>0</v>
      </c>
      <c r="ES82" s="317">
        <v>0</v>
      </c>
      <c r="ET82" s="317">
        <v>0</v>
      </c>
      <c r="EU82" s="317">
        <v>0</v>
      </c>
      <c r="EV82" s="317">
        <v>0</v>
      </c>
      <c r="EW82" s="317">
        <v>0</v>
      </c>
      <c r="EX82" s="317">
        <v>0</v>
      </c>
      <c r="EY82" s="317">
        <v>0</v>
      </c>
      <c r="EZ82" s="317">
        <v>0</v>
      </c>
      <c r="FA82" s="317">
        <v>0</v>
      </c>
      <c r="FB82" s="317">
        <v>0</v>
      </c>
      <c r="FC82" s="317">
        <v>0</v>
      </c>
      <c r="FD82" s="317">
        <v>0</v>
      </c>
      <c r="FE82" s="317">
        <v>0</v>
      </c>
      <c r="FF82" s="317">
        <v>0</v>
      </c>
      <c r="FG82" s="317">
        <v>0</v>
      </c>
      <c r="FH82" s="317">
        <v>0</v>
      </c>
      <c r="FI82" s="317">
        <v>0</v>
      </c>
      <c r="FJ82" s="317">
        <v>0</v>
      </c>
      <c r="FK82" s="317">
        <v>0</v>
      </c>
      <c r="FL82" s="317">
        <v>0</v>
      </c>
      <c r="FM82" s="317">
        <v>0</v>
      </c>
      <c r="FN82" s="317">
        <v>0</v>
      </c>
      <c r="FO82" s="317">
        <v>0</v>
      </c>
      <c r="FP82" s="317">
        <v>0</v>
      </c>
      <c r="FQ82" s="350"/>
      <c r="FR82" s="317">
        <v>989.83333333333337</v>
      </c>
      <c r="FS82" s="317">
        <v>0</v>
      </c>
      <c r="FT82" s="317">
        <v>0</v>
      </c>
      <c r="FU82" s="317">
        <v>0</v>
      </c>
      <c r="FV82" s="317">
        <v>0</v>
      </c>
      <c r="FW82" s="317">
        <v>0</v>
      </c>
      <c r="FX82" s="317">
        <v>0</v>
      </c>
      <c r="FY82" s="317">
        <v>0</v>
      </c>
      <c r="FZ82" s="317">
        <v>0</v>
      </c>
      <c r="GA82" s="317">
        <v>0</v>
      </c>
      <c r="GB82" s="317">
        <v>0</v>
      </c>
      <c r="GC82" s="317">
        <v>0</v>
      </c>
      <c r="GD82" s="317">
        <v>0</v>
      </c>
      <c r="GE82" s="317">
        <v>0</v>
      </c>
      <c r="GF82" s="347"/>
      <c r="GG82" s="347"/>
      <c r="GH82" s="347"/>
      <c r="GI82" s="347"/>
      <c r="GJ82" s="347"/>
      <c r="GK82" s="347"/>
      <c r="GL82" s="347"/>
      <c r="GM82" s="347"/>
      <c r="GN82" s="347"/>
      <c r="GO82" s="347"/>
      <c r="GP82" s="347"/>
      <c r="GQ82" s="347"/>
      <c r="GR82" s="347"/>
      <c r="GS82" s="347"/>
      <c r="GT82" s="347"/>
      <c r="GU82" s="347"/>
      <c r="GV82" s="347"/>
      <c r="GW82" s="347"/>
      <c r="GX82" s="347"/>
    </row>
    <row r="83" spans="1:206" s="3" customFormat="1" ht="13.8" x14ac:dyDescent="0.3">
      <c r="A83" s="17"/>
      <c r="B83" s="21" t="s">
        <v>77</v>
      </c>
      <c r="C83" s="317">
        <v>0</v>
      </c>
      <c r="D83" s="317">
        <v>0</v>
      </c>
      <c r="E83" s="317">
        <v>0</v>
      </c>
      <c r="F83" s="317">
        <v>0</v>
      </c>
      <c r="G83" s="310"/>
      <c r="H83" s="317">
        <v>0</v>
      </c>
      <c r="I83" s="317">
        <v>0</v>
      </c>
      <c r="J83" s="317">
        <v>0</v>
      </c>
      <c r="K83" s="22"/>
      <c r="L83" s="317">
        <v>791</v>
      </c>
      <c r="M83" s="317">
        <v>817</v>
      </c>
      <c r="N83" s="317">
        <v>853</v>
      </c>
      <c r="O83" s="317">
        <v>840</v>
      </c>
      <c r="P83" s="317">
        <v>806</v>
      </c>
      <c r="Q83" s="317">
        <v>770</v>
      </c>
      <c r="R83" s="317">
        <v>743</v>
      </c>
      <c r="S83" s="317">
        <v>742</v>
      </c>
      <c r="T83" s="317">
        <v>634</v>
      </c>
      <c r="U83" s="317">
        <v>172</v>
      </c>
      <c r="V83" s="317">
        <v>158</v>
      </c>
      <c r="W83" s="317">
        <v>155</v>
      </c>
      <c r="X83" s="317">
        <v>135</v>
      </c>
      <c r="Y83" s="317">
        <v>131</v>
      </c>
      <c r="Z83" s="317">
        <v>123</v>
      </c>
      <c r="AA83" s="317">
        <v>104</v>
      </c>
      <c r="AB83" s="317">
        <v>102</v>
      </c>
      <c r="AC83" s="317">
        <v>100</v>
      </c>
      <c r="AD83" s="317">
        <v>70</v>
      </c>
      <c r="AE83" s="317">
        <v>57</v>
      </c>
      <c r="AF83" s="317">
        <v>54</v>
      </c>
      <c r="AG83" s="317">
        <v>18</v>
      </c>
      <c r="AH83" s="317">
        <v>15</v>
      </c>
      <c r="AI83" s="317">
        <v>9</v>
      </c>
      <c r="AJ83" s="317">
        <v>7</v>
      </c>
      <c r="AK83" s="317">
        <v>5</v>
      </c>
      <c r="AL83" s="317">
        <v>5</v>
      </c>
      <c r="AM83" s="317">
        <v>4</v>
      </c>
      <c r="AN83" s="317">
        <v>2</v>
      </c>
      <c r="AO83" s="317">
        <v>2</v>
      </c>
      <c r="AP83" s="317">
        <v>2</v>
      </c>
      <c r="AQ83" s="317">
        <v>2</v>
      </c>
      <c r="AR83" s="317">
        <v>2</v>
      </c>
      <c r="AS83" s="317">
        <v>2</v>
      </c>
      <c r="AT83" s="317">
        <v>2</v>
      </c>
      <c r="AU83" s="317">
        <v>2</v>
      </c>
      <c r="AV83" s="317">
        <v>2</v>
      </c>
      <c r="AW83" s="317">
        <v>2</v>
      </c>
      <c r="AX83" s="317">
        <v>2</v>
      </c>
      <c r="AY83" s="317">
        <v>2</v>
      </c>
      <c r="AZ83" s="317">
        <v>2</v>
      </c>
      <c r="BA83" s="317">
        <v>2</v>
      </c>
      <c r="BB83" s="317">
        <v>2</v>
      </c>
      <c r="BC83" s="317">
        <v>1</v>
      </c>
      <c r="BD83" s="317">
        <v>1</v>
      </c>
      <c r="BE83" s="317">
        <v>1</v>
      </c>
      <c r="BF83" s="317">
        <v>1</v>
      </c>
      <c r="BG83" s="317">
        <v>1</v>
      </c>
      <c r="BH83" s="317">
        <v>1</v>
      </c>
      <c r="BI83" s="317">
        <v>1</v>
      </c>
      <c r="BJ83" s="317">
        <v>1</v>
      </c>
      <c r="BK83" s="317">
        <v>1</v>
      </c>
      <c r="BL83" s="317">
        <v>1</v>
      </c>
      <c r="BM83" s="317">
        <v>1</v>
      </c>
      <c r="BN83" s="317">
        <v>1</v>
      </c>
      <c r="BO83" s="317">
        <v>1</v>
      </c>
      <c r="BP83" s="317">
        <v>1</v>
      </c>
      <c r="BQ83" s="317">
        <v>1</v>
      </c>
      <c r="BR83" s="317">
        <v>1</v>
      </c>
      <c r="BS83" s="317">
        <v>1</v>
      </c>
      <c r="BT83" s="317">
        <v>1</v>
      </c>
      <c r="BU83" s="317">
        <v>1</v>
      </c>
      <c r="BV83" s="317">
        <v>0</v>
      </c>
      <c r="BW83" s="317">
        <v>0</v>
      </c>
      <c r="BX83" s="317">
        <v>0</v>
      </c>
      <c r="BY83" s="317">
        <v>0</v>
      </c>
      <c r="BZ83" s="317">
        <v>0</v>
      </c>
      <c r="CA83" s="317">
        <v>0</v>
      </c>
      <c r="CB83" s="317">
        <v>0</v>
      </c>
      <c r="CC83" s="317">
        <v>0</v>
      </c>
      <c r="CD83" s="317">
        <v>0</v>
      </c>
      <c r="CE83" s="317">
        <v>1</v>
      </c>
      <c r="CF83" s="317">
        <v>1</v>
      </c>
      <c r="CG83" s="317">
        <v>1</v>
      </c>
      <c r="CH83" s="317">
        <v>1</v>
      </c>
      <c r="CI83" s="317">
        <v>1</v>
      </c>
      <c r="CJ83" s="317">
        <v>1</v>
      </c>
      <c r="CK83" s="317">
        <v>1</v>
      </c>
      <c r="CL83" s="317">
        <v>1</v>
      </c>
      <c r="CM83" s="317">
        <v>1</v>
      </c>
      <c r="CN83" s="317">
        <v>1</v>
      </c>
      <c r="CO83" s="317">
        <v>1</v>
      </c>
      <c r="CP83" s="317">
        <v>1</v>
      </c>
      <c r="CQ83" s="317">
        <v>1</v>
      </c>
      <c r="CR83" s="317">
        <v>1</v>
      </c>
      <c r="CS83" s="317">
        <v>1</v>
      </c>
      <c r="CT83" s="317">
        <v>1</v>
      </c>
      <c r="CU83" s="317">
        <v>0</v>
      </c>
      <c r="CV83" s="317">
        <v>0</v>
      </c>
      <c r="CW83" s="317">
        <v>0</v>
      </c>
      <c r="CX83" s="317">
        <v>0</v>
      </c>
      <c r="CY83" s="317">
        <v>0</v>
      </c>
      <c r="CZ83" s="317">
        <v>0</v>
      </c>
      <c r="DA83" s="317">
        <v>0</v>
      </c>
      <c r="DB83" s="317">
        <v>0</v>
      </c>
      <c r="DC83" s="317">
        <v>0</v>
      </c>
      <c r="DD83" s="317">
        <v>0</v>
      </c>
      <c r="DE83" s="317">
        <v>0</v>
      </c>
      <c r="DF83" s="317">
        <v>0</v>
      </c>
      <c r="DG83" s="317">
        <v>0</v>
      </c>
      <c r="DH83" s="317">
        <v>0</v>
      </c>
      <c r="DI83" s="317">
        <v>0</v>
      </c>
      <c r="DJ83" s="317">
        <v>0</v>
      </c>
      <c r="DK83" s="317">
        <v>0</v>
      </c>
      <c r="DL83" s="317">
        <v>0</v>
      </c>
      <c r="DM83" s="317">
        <v>0</v>
      </c>
      <c r="DN83" s="317">
        <v>0</v>
      </c>
      <c r="DO83" s="317">
        <v>0</v>
      </c>
      <c r="DP83" s="317">
        <v>0</v>
      </c>
      <c r="DQ83" s="317">
        <v>0</v>
      </c>
      <c r="DR83" s="317">
        <v>0</v>
      </c>
      <c r="DS83" s="317">
        <v>0</v>
      </c>
      <c r="DT83" s="317">
        <v>0</v>
      </c>
      <c r="DU83" s="317">
        <v>0</v>
      </c>
      <c r="DV83" s="317">
        <v>0</v>
      </c>
      <c r="DW83" s="317">
        <v>0</v>
      </c>
      <c r="DX83" s="317">
        <v>0</v>
      </c>
      <c r="DY83" s="317">
        <v>0</v>
      </c>
      <c r="DZ83" s="317">
        <v>0</v>
      </c>
      <c r="EA83" s="317">
        <v>0</v>
      </c>
      <c r="EB83" s="317">
        <v>0</v>
      </c>
      <c r="EC83" s="317">
        <v>0</v>
      </c>
      <c r="ED83" s="317">
        <v>0</v>
      </c>
      <c r="EE83" s="317">
        <v>0</v>
      </c>
      <c r="EF83" s="317">
        <v>0</v>
      </c>
      <c r="EG83" s="317">
        <v>0</v>
      </c>
      <c r="EH83" s="317">
        <v>0</v>
      </c>
      <c r="EI83" s="317">
        <v>0</v>
      </c>
      <c r="EJ83" s="317">
        <v>0</v>
      </c>
      <c r="EK83" s="317">
        <v>0</v>
      </c>
      <c r="EL83" s="317">
        <v>0</v>
      </c>
      <c r="EM83" s="317">
        <v>0</v>
      </c>
      <c r="EN83" s="317">
        <v>0</v>
      </c>
      <c r="EO83" s="317">
        <v>0</v>
      </c>
      <c r="EP83" s="317">
        <v>0</v>
      </c>
      <c r="EQ83" s="317">
        <v>0</v>
      </c>
      <c r="ER83" s="317">
        <v>0</v>
      </c>
      <c r="ES83" s="317">
        <v>0</v>
      </c>
      <c r="ET83" s="317">
        <v>0</v>
      </c>
      <c r="EU83" s="317">
        <v>0</v>
      </c>
      <c r="EV83" s="317">
        <v>0</v>
      </c>
      <c r="EW83" s="317">
        <v>0</v>
      </c>
      <c r="EX83" s="317">
        <v>0</v>
      </c>
      <c r="EY83" s="317">
        <v>0</v>
      </c>
      <c r="EZ83" s="317">
        <v>0</v>
      </c>
      <c r="FA83" s="317">
        <v>0</v>
      </c>
      <c r="FB83" s="317">
        <v>0</v>
      </c>
      <c r="FC83" s="317">
        <v>0</v>
      </c>
      <c r="FD83" s="317">
        <v>0</v>
      </c>
      <c r="FE83" s="317">
        <v>0</v>
      </c>
      <c r="FF83" s="317">
        <v>0</v>
      </c>
      <c r="FG83" s="317">
        <v>0</v>
      </c>
      <c r="FH83" s="317">
        <v>0</v>
      </c>
      <c r="FI83" s="317">
        <v>0</v>
      </c>
      <c r="FJ83" s="317">
        <v>0</v>
      </c>
      <c r="FK83" s="317">
        <v>0</v>
      </c>
      <c r="FL83" s="317">
        <v>0</v>
      </c>
      <c r="FM83" s="317">
        <v>0</v>
      </c>
      <c r="FN83" s="317">
        <v>0</v>
      </c>
      <c r="FO83" s="317">
        <v>0</v>
      </c>
      <c r="FP83" s="317">
        <v>0</v>
      </c>
      <c r="FQ83" s="350"/>
      <c r="FR83" s="317">
        <v>623.41666666666663</v>
      </c>
      <c r="FS83" s="317">
        <v>76.5</v>
      </c>
      <c r="FT83" s="317">
        <v>3.0833333333333335</v>
      </c>
      <c r="FU83" s="317">
        <v>1.5833333333333333</v>
      </c>
      <c r="FV83" s="317">
        <v>1</v>
      </c>
      <c r="FW83" s="317">
        <v>0.25</v>
      </c>
      <c r="FX83" s="317">
        <v>1</v>
      </c>
      <c r="FY83" s="317">
        <v>0.25</v>
      </c>
      <c r="FZ83" s="317">
        <v>0</v>
      </c>
      <c r="GA83" s="317">
        <v>0</v>
      </c>
      <c r="GB83" s="317">
        <v>0</v>
      </c>
      <c r="GC83" s="317">
        <v>0</v>
      </c>
      <c r="GD83" s="317">
        <v>0</v>
      </c>
      <c r="GE83" s="317">
        <v>0</v>
      </c>
      <c r="GF83" s="347"/>
      <c r="GG83" s="347"/>
      <c r="GH83" s="347"/>
      <c r="GI83" s="347"/>
      <c r="GJ83" s="347"/>
      <c r="GK83" s="347"/>
      <c r="GL83" s="347"/>
      <c r="GM83" s="347"/>
      <c r="GN83" s="347"/>
      <c r="GO83" s="347"/>
      <c r="GP83" s="347"/>
      <c r="GQ83" s="347"/>
      <c r="GR83" s="347"/>
      <c r="GS83" s="347"/>
      <c r="GT83" s="347"/>
      <c r="GU83" s="347"/>
      <c r="GV83" s="347"/>
      <c r="GW83" s="347"/>
      <c r="GX83" s="347"/>
    </row>
    <row r="84" spans="1:206" s="3" customFormat="1" ht="13.8" x14ac:dyDescent="0.3">
      <c r="A84" s="17"/>
      <c r="B84" s="21" t="s">
        <v>78</v>
      </c>
      <c r="C84" s="317">
        <v>0</v>
      </c>
      <c r="D84" s="317">
        <v>0</v>
      </c>
      <c r="E84" s="317">
        <v>0</v>
      </c>
      <c r="F84" s="317">
        <v>0</v>
      </c>
      <c r="G84" s="310"/>
      <c r="H84" s="317">
        <v>0</v>
      </c>
      <c r="I84" s="317">
        <v>0</v>
      </c>
      <c r="J84" s="317">
        <v>0</v>
      </c>
      <c r="K84" s="22"/>
      <c r="L84" s="317">
        <v>1147</v>
      </c>
      <c r="M84" s="317">
        <v>1182</v>
      </c>
      <c r="N84" s="317">
        <v>1141</v>
      </c>
      <c r="O84" s="317">
        <v>1154</v>
      </c>
      <c r="P84" s="317">
        <v>1185</v>
      </c>
      <c r="Q84" s="317">
        <v>1123</v>
      </c>
      <c r="R84" s="317">
        <v>1103</v>
      </c>
      <c r="S84" s="317">
        <v>1097</v>
      </c>
      <c r="T84" s="317">
        <v>1201</v>
      </c>
      <c r="U84" s="317">
        <v>1256</v>
      </c>
      <c r="V84" s="317">
        <v>873</v>
      </c>
      <c r="W84" s="317">
        <v>0</v>
      </c>
      <c r="X84" s="317">
        <v>0</v>
      </c>
      <c r="Y84" s="317">
        <v>0</v>
      </c>
      <c r="Z84" s="317">
        <v>0</v>
      </c>
      <c r="AA84" s="317">
        <v>0</v>
      </c>
      <c r="AB84" s="317">
        <v>0</v>
      </c>
      <c r="AC84" s="317">
        <v>0</v>
      </c>
      <c r="AD84" s="317">
        <v>0</v>
      </c>
      <c r="AE84" s="317">
        <v>0</v>
      </c>
      <c r="AF84" s="317">
        <v>0</v>
      </c>
      <c r="AG84" s="317">
        <v>0</v>
      </c>
      <c r="AH84" s="317">
        <v>0</v>
      </c>
      <c r="AI84" s="317">
        <v>0</v>
      </c>
      <c r="AJ84" s="317">
        <v>0</v>
      </c>
      <c r="AK84" s="317">
        <v>0</v>
      </c>
      <c r="AL84" s="317">
        <v>0</v>
      </c>
      <c r="AM84" s="317">
        <v>0</v>
      </c>
      <c r="AN84" s="317">
        <v>0</v>
      </c>
      <c r="AO84" s="317">
        <v>0</v>
      </c>
      <c r="AP84" s="317">
        <v>0</v>
      </c>
      <c r="AQ84" s="317">
        <v>0</v>
      </c>
      <c r="AR84" s="317">
        <v>0</v>
      </c>
      <c r="AS84" s="317">
        <v>0</v>
      </c>
      <c r="AT84" s="317">
        <v>0</v>
      </c>
      <c r="AU84" s="317">
        <v>0</v>
      </c>
      <c r="AV84" s="317">
        <v>0</v>
      </c>
      <c r="AW84" s="317">
        <v>0</v>
      </c>
      <c r="AX84" s="317">
        <v>0</v>
      </c>
      <c r="AY84" s="317">
        <v>0</v>
      </c>
      <c r="AZ84" s="317">
        <v>0</v>
      </c>
      <c r="BA84" s="317">
        <v>0</v>
      </c>
      <c r="BB84" s="317">
        <v>0</v>
      </c>
      <c r="BC84" s="317">
        <v>0</v>
      </c>
      <c r="BD84" s="317">
        <v>0</v>
      </c>
      <c r="BE84" s="317">
        <v>0</v>
      </c>
      <c r="BF84" s="317">
        <v>0</v>
      </c>
      <c r="BG84" s="317">
        <v>0</v>
      </c>
      <c r="BH84" s="317">
        <v>0</v>
      </c>
      <c r="BI84" s="317">
        <v>0</v>
      </c>
      <c r="BJ84" s="317">
        <v>0</v>
      </c>
      <c r="BK84" s="317">
        <v>0</v>
      </c>
      <c r="BL84" s="317">
        <v>0</v>
      </c>
      <c r="BM84" s="317">
        <v>0</v>
      </c>
      <c r="BN84" s="317">
        <v>0</v>
      </c>
      <c r="BO84" s="317">
        <v>0</v>
      </c>
      <c r="BP84" s="317">
        <v>0</v>
      </c>
      <c r="BQ84" s="317">
        <v>0</v>
      </c>
      <c r="BR84" s="317">
        <v>0</v>
      </c>
      <c r="BS84" s="317">
        <v>0</v>
      </c>
      <c r="BT84" s="317">
        <v>0</v>
      </c>
      <c r="BU84" s="317">
        <v>0</v>
      </c>
      <c r="BV84" s="317">
        <v>0</v>
      </c>
      <c r="BW84" s="317">
        <v>0</v>
      </c>
      <c r="BX84" s="317">
        <v>0</v>
      </c>
      <c r="BY84" s="317">
        <v>0</v>
      </c>
      <c r="BZ84" s="317">
        <v>0</v>
      </c>
      <c r="CA84" s="317">
        <v>0</v>
      </c>
      <c r="CB84" s="317">
        <v>0</v>
      </c>
      <c r="CC84" s="317">
        <v>0</v>
      </c>
      <c r="CD84" s="317">
        <v>0</v>
      </c>
      <c r="CE84" s="317">
        <v>0</v>
      </c>
      <c r="CF84" s="317">
        <v>0</v>
      </c>
      <c r="CG84" s="317">
        <v>0</v>
      </c>
      <c r="CH84" s="317">
        <v>0</v>
      </c>
      <c r="CI84" s="317">
        <v>0</v>
      </c>
      <c r="CJ84" s="317">
        <v>0</v>
      </c>
      <c r="CK84" s="317">
        <v>0</v>
      </c>
      <c r="CL84" s="317">
        <v>0</v>
      </c>
      <c r="CM84" s="317">
        <v>0</v>
      </c>
      <c r="CN84" s="317">
        <v>0</v>
      </c>
      <c r="CO84" s="317">
        <v>0</v>
      </c>
      <c r="CP84" s="317">
        <v>0</v>
      </c>
      <c r="CQ84" s="317">
        <v>0</v>
      </c>
      <c r="CR84" s="317">
        <v>0</v>
      </c>
      <c r="CS84" s="317">
        <v>0</v>
      </c>
      <c r="CT84" s="317">
        <v>0</v>
      </c>
      <c r="CU84" s="317">
        <v>0</v>
      </c>
      <c r="CV84" s="317">
        <v>0</v>
      </c>
      <c r="CW84" s="317">
        <v>0</v>
      </c>
      <c r="CX84" s="317">
        <v>0</v>
      </c>
      <c r="CY84" s="317">
        <v>0</v>
      </c>
      <c r="CZ84" s="317">
        <v>0</v>
      </c>
      <c r="DA84" s="317">
        <v>0</v>
      </c>
      <c r="DB84" s="317">
        <v>0</v>
      </c>
      <c r="DC84" s="317">
        <v>0</v>
      </c>
      <c r="DD84" s="317">
        <v>0</v>
      </c>
      <c r="DE84" s="317">
        <v>0</v>
      </c>
      <c r="DF84" s="317">
        <v>0</v>
      </c>
      <c r="DG84" s="317">
        <v>0</v>
      </c>
      <c r="DH84" s="317">
        <v>0</v>
      </c>
      <c r="DI84" s="317">
        <v>0</v>
      </c>
      <c r="DJ84" s="317">
        <v>0</v>
      </c>
      <c r="DK84" s="317">
        <v>0</v>
      </c>
      <c r="DL84" s="317">
        <v>0</v>
      </c>
      <c r="DM84" s="317">
        <v>0</v>
      </c>
      <c r="DN84" s="317">
        <v>0</v>
      </c>
      <c r="DO84" s="317">
        <v>0</v>
      </c>
      <c r="DP84" s="317">
        <v>0</v>
      </c>
      <c r="DQ84" s="317">
        <v>0</v>
      </c>
      <c r="DR84" s="317">
        <v>0</v>
      </c>
      <c r="DS84" s="317">
        <v>0</v>
      </c>
      <c r="DT84" s="317">
        <v>0</v>
      </c>
      <c r="DU84" s="317">
        <v>0</v>
      </c>
      <c r="DV84" s="317">
        <v>0</v>
      </c>
      <c r="DW84" s="317">
        <v>0</v>
      </c>
      <c r="DX84" s="317">
        <v>0</v>
      </c>
      <c r="DY84" s="317">
        <v>0</v>
      </c>
      <c r="DZ84" s="317">
        <v>0</v>
      </c>
      <c r="EA84" s="317">
        <v>0</v>
      </c>
      <c r="EB84" s="317">
        <v>0</v>
      </c>
      <c r="EC84" s="317">
        <v>0</v>
      </c>
      <c r="ED84" s="317">
        <v>0</v>
      </c>
      <c r="EE84" s="317">
        <v>0</v>
      </c>
      <c r="EF84" s="317">
        <v>0</v>
      </c>
      <c r="EG84" s="317">
        <v>0</v>
      </c>
      <c r="EH84" s="317">
        <v>0</v>
      </c>
      <c r="EI84" s="317">
        <v>0</v>
      </c>
      <c r="EJ84" s="317">
        <v>0</v>
      </c>
      <c r="EK84" s="317">
        <v>0</v>
      </c>
      <c r="EL84" s="317">
        <v>0</v>
      </c>
      <c r="EM84" s="317">
        <v>0</v>
      </c>
      <c r="EN84" s="317">
        <v>0</v>
      </c>
      <c r="EO84" s="317">
        <v>0</v>
      </c>
      <c r="EP84" s="317">
        <v>0</v>
      </c>
      <c r="EQ84" s="317">
        <v>0</v>
      </c>
      <c r="ER84" s="317">
        <v>0</v>
      </c>
      <c r="ES84" s="317">
        <v>0</v>
      </c>
      <c r="ET84" s="317">
        <v>0</v>
      </c>
      <c r="EU84" s="317">
        <v>0</v>
      </c>
      <c r="EV84" s="317">
        <v>0</v>
      </c>
      <c r="EW84" s="317">
        <v>0</v>
      </c>
      <c r="EX84" s="317">
        <v>0</v>
      </c>
      <c r="EY84" s="317">
        <v>0</v>
      </c>
      <c r="EZ84" s="317">
        <v>0</v>
      </c>
      <c r="FA84" s="317">
        <v>0</v>
      </c>
      <c r="FB84" s="317">
        <v>0</v>
      </c>
      <c r="FC84" s="317">
        <v>0</v>
      </c>
      <c r="FD84" s="317">
        <v>0</v>
      </c>
      <c r="FE84" s="317">
        <v>0</v>
      </c>
      <c r="FF84" s="317">
        <v>0</v>
      </c>
      <c r="FG84" s="317">
        <v>0</v>
      </c>
      <c r="FH84" s="317">
        <v>0</v>
      </c>
      <c r="FI84" s="317">
        <v>0</v>
      </c>
      <c r="FJ84" s="317">
        <v>0</v>
      </c>
      <c r="FK84" s="317">
        <v>0</v>
      </c>
      <c r="FL84" s="317">
        <v>0</v>
      </c>
      <c r="FM84" s="317">
        <v>0</v>
      </c>
      <c r="FN84" s="317">
        <v>0</v>
      </c>
      <c r="FO84" s="317">
        <v>0</v>
      </c>
      <c r="FP84" s="317">
        <v>0</v>
      </c>
      <c r="FQ84" s="350"/>
      <c r="FR84" s="317">
        <v>1038.5</v>
      </c>
      <c r="FS84" s="317">
        <v>0</v>
      </c>
      <c r="FT84" s="317">
        <v>0</v>
      </c>
      <c r="FU84" s="317">
        <v>0</v>
      </c>
      <c r="FV84" s="317">
        <v>0</v>
      </c>
      <c r="FW84" s="317">
        <v>0</v>
      </c>
      <c r="FX84" s="317">
        <v>0</v>
      </c>
      <c r="FY84" s="317">
        <v>0</v>
      </c>
      <c r="FZ84" s="317">
        <v>0</v>
      </c>
      <c r="GA84" s="317">
        <v>0</v>
      </c>
      <c r="GB84" s="317">
        <v>0</v>
      </c>
      <c r="GC84" s="317">
        <v>0</v>
      </c>
      <c r="GD84" s="317">
        <v>0</v>
      </c>
      <c r="GE84" s="317">
        <v>0</v>
      </c>
      <c r="GF84" s="347"/>
      <c r="GG84" s="347"/>
      <c r="GH84" s="347"/>
      <c r="GI84" s="347"/>
      <c r="GJ84" s="347"/>
      <c r="GK84" s="347"/>
      <c r="GL84" s="347"/>
      <c r="GM84" s="347"/>
      <c r="GN84" s="347"/>
      <c r="GO84" s="347"/>
      <c r="GP84" s="347"/>
      <c r="GQ84" s="347"/>
      <c r="GR84" s="347"/>
      <c r="GS84" s="347"/>
      <c r="GT84" s="347"/>
      <c r="GU84" s="347"/>
      <c r="GV84" s="347"/>
      <c r="GW84" s="347"/>
      <c r="GX84" s="347"/>
    </row>
    <row r="85" spans="1:206" s="3" customFormat="1" ht="13.8" x14ac:dyDescent="0.3">
      <c r="A85" s="17"/>
      <c r="B85" s="21" t="s">
        <v>79</v>
      </c>
      <c r="C85" s="317">
        <v>0</v>
      </c>
      <c r="D85" s="317">
        <v>160.19999999999999</v>
      </c>
      <c r="E85" s="317">
        <v>-160.19999999999999</v>
      </c>
      <c r="F85" s="317">
        <v>-1</v>
      </c>
      <c r="G85" s="310"/>
      <c r="H85" s="317">
        <v>370.8</v>
      </c>
      <c r="I85" s="317">
        <v>-210.60000000000002</v>
      </c>
      <c r="J85" s="317">
        <v>-0.56796116504854377</v>
      </c>
      <c r="K85" s="22"/>
      <c r="L85" s="317">
        <v>230</v>
      </c>
      <c r="M85" s="317">
        <v>242</v>
      </c>
      <c r="N85" s="317">
        <v>244</v>
      </c>
      <c r="O85" s="317">
        <v>242</v>
      </c>
      <c r="P85" s="317">
        <v>233</v>
      </c>
      <c r="Q85" s="317">
        <v>241</v>
      </c>
      <c r="R85" s="317">
        <v>232</v>
      </c>
      <c r="S85" s="317">
        <v>181</v>
      </c>
      <c r="T85" s="317">
        <v>197</v>
      </c>
      <c r="U85" s="317">
        <v>193</v>
      </c>
      <c r="V85" s="317">
        <v>163</v>
      </c>
      <c r="W85" s="317">
        <v>172</v>
      </c>
      <c r="X85" s="317">
        <v>172</v>
      </c>
      <c r="Y85" s="317">
        <v>176</v>
      </c>
      <c r="Z85" s="317">
        <v>174</v>
      </c>
      <c r="AA85" s="317">
        <v>176</v>
      </c>
      <c r="AB85" s="317">
        <v>181</v>
      </c>
      <c r="AC85" s="317">
        <v>168</v>
      </c>
      <c r="AD85" s="317">
        <v>174</v>
      </c>
      <c r="AE85" s="317">
        <v>177</v>
      </c>
      <c r="AF85" s="317">
        <v>183</v>
      </c>
      <c r="AG85" s="317">
        <v>186</v>
      </c>
      <c r="AH85" s="317">
        <v>194</v>
      </c>
      <c r="AI85" s="317">
        <v>196</v>
      </c>
      <c r="AJ85" s="317">
        <v>201</v>
      </c>
      <c r="AK85" s="317">
        <v>160</v>
      </c>
      <c r="AL85" s="317">
        <v>141</v>
      </c>
      <c r="AM85" s="317">
        <v>144</v>
      </c>
      <c r="AN85" s="317">
        <v>152</v>
      </c>
      <c r="AO85" s="317">
        <v>160</v>
      </c>
      <c r="AP85" s="317">
        <v>158</v>
      </c>
      <c r="AQ85" s="317">
        <v>159</v>
      </c>
      <c r="AR85" s="317">
        <v>170</v>
      </c>
      <c r="AS85" s="317">
        <v>179</v>
      </c>
      <c r="AT85" s="317">
        <v>190</v>
      </c>
      <c r="AU85" s="317">
        <v>201</v>
      </c>
      <c r="AV85" s="317">
        <v>204</v>
      </c>
      <c r="AW85" s="317">
        <v>217</v>
      </c>
      <c r="AX85" s="317">
        <v>231</v>
      </c>
      <c r="AY85" s="317">
        <v>243</v>
      </c>
      <c r="AZ85" s="317">
        <v>251</v>
      </c>
      <c r="BA85" s="317">
        <v>269</v>
      </c>
      <c r="BB85" s="317">
        <v>257</v>
      </c>
      <c r="BC85" s="317">
        <v>227</v>
      </c>
      <c r="BD85" s="317">
        <v>323</v>
      </c>
      <c r="BE85" s="317">
        <v>338</v>
      </c>
      <c r="BF85" s="317">
        <v>351</v>
      </c>
      <c r="BG85" s="317">
        <v>227</v>
      </c>
      <c r="BH85" s="317">
        <v>239</v>
      </c>
      <c r="BI85" s="317">
        <v>240</v>
      </c>
      <c r="BJ85" s="317">
        <v>238</v>
      </c>
      <c r="BK85" s="317">
        <v>238</v>
      </c>
      <c r="BL85" s="317">
        <v>238</v>
      </c>
      <c r="BM85" s="317">
        <v>239</v>
      </c>
      <c r="BN85" s="317">
        <v>237</v>
      </c>
      <c r="BO85" s="317">
        <v>237</v>
      </c>
      <c r="BP85" s="317">
        <v>239</v>
      </c>
      <c r="BQ85" s="317">
        <v>239</v>
      </c>
      <c r="BR85" s="317">
        <v>241</v>
      </c>
      <c r="BS85" s="317">
        <v>241</v>
      </c>
      <c r="BT85" s="317">
        <v>240</v>
      </c>
      <c r="BU85" s="317">
        <v>242</v>
      </c>
      <c r="BV85" s="317">
        <v>202</v>
      </c>
      <c r="BW85" s="317">
        <v>203</v>
      </c>
      <c r="BX85" s="317">
        <v>205</v>
      </c>
      <c r="BY85" s="317">
        <v>204</v>
      </c>
      <c r="BZ85" s="317">
        <v>211</v>
      </c>
      <c r="CA85" s="317">
        <v>210</v>
      </c>
      <c r="CB85" s="317">
        <v>210</v>
      </c>
      <c r="CC85" s="317">
        <v>211</v>
      </c>
      <c r="CD85" s="317">
        <v>211</v>
      </c>
      <c r="CE85" s="317">
        <v>212</v>
      </c>
      <c r="CF85" s="317">
        <v>212</v>
      </c>
      <c r="CG85" s="317">
        <v>211</v>
      </c>
      <c r="CH85" s="317">
        <v>211</v>
      </c>
      <c r="CI85" s="317">
        <v>211</v>
      </c>
      <c r="CJ85" s="317">
        <v>211</v>
      </c>
      <c r="CK85" s="317">
        <v>175</v>
      </c>
      <c r="CL85" s="317">
        <v>140</v>
      </c>
      <c r="CM85" s="317">
        <v>71</v>
      </c>
      <c r="CN85" s="317">
        <v>97</v>
      </c>
      <c r="CO85" s="317">
        <v>111</v>
      </c>
      <c r="CP85" s="317">
        <v>143</v>
      </c>
      <c r="CQ85" s="317">
        <v>161</v>
      </c>
      <c r="CR85" s="317">
        <v>170</v>
      </c>
      <c r="CS85" s="317">
        <v>181</v>
      </c>
      <c r="CT85" s="317">
        <v>189</v>
      </c>
      <c r="CU85" s="317">
        <v>191</v>
      </c>
      <c r="CV85" s="317">
        <v>194</v>
      </c>
      <c r="CW85" s="317">
        <v>197</v>
      </c>
      <c r="CX85" s="317">
        <v>195</v>
      </c>
      <c r="CY85" s="317">
        <v>194</v>
      </c>
      <c r="CZ85" s="317">
        <v>196</v>
      </c>
      <c r="DA85" s="317">
        <v>202</v>
      </c>
      <c r="DB85" s="317">
        <v>197</v>
      </c>
      <c r="DC85" s="317">
        <v>201</v>
      </c>
      <c r="DD85" s="317">
        <v>200</v>
      </c>
      <c r="DE85" s="317">
        <v>210</v>
      </c>
      <c r="DF85" s="317">
        <v>213</v>
      </c>
      <c r="DG85" s="317">
        <v>230</v>
      </c>
      <c r="DH85" s="317">
        <v>232</v>
      </c>
      <c r="DI85" s="317">
        <v>234</v>
      </c>
      <c r="DJ85" s="317">
        <v>237</v>
      </c>
      <c r="DK85" s="317">
        <v>237</v>
      </c>
      <c r="DL85" s="317">
        <v>236</v>
      </c>
      <c r="DM85" s="317">
        <v>241</v>
      </c>
      <c r="DN85" s="317">
        <v>238</v>
      </c>
      <c r="DO85" s="317">
        <v>244</v>
      </c>
      <c r="DP85" s="317">
        <v>259</v>
      </c>
      <c r="DQ85" s="317">
        <v>256</v>
      </c>
      <c r="DR85" s="317">
        <v>260</v>
      </c>
      <c r="DS85" s="317">
        <v>256</v>
      </c>
      <c r="DT85" s="317">
        <v>330</v>
      </c>
      <c r="DU85" s="317">
        <v>255</v>
      </c>
      <c r="DV85" s="317">
        <v>254</v>
      </c>
      <c r="DW85" s="317">
        <v>244</v>
      </c>
      <c r="DX85" s="317">
        <v>240</v>
      </c>
      <c r="DY85" s="317">
        <v>243</v>
      </c>
      <c r="DZ85" s="317">
        <v>254</v>
      </c>
      <c r="EA85" s="317">
        <v>251</v>
      </c>
      <c r="EB85" s="317">
        <v>254</v>
      </c>
      <c r="EC85" s="317">
        <v>269</v>
      </c>
      <c r="ED85" s="317">
        <v>276</v>
      </c>
      <c r="EE85" s="317">
        <v>285</v>
      </c>
      <c r="EF85" s="317">
        <v>292</v>
      </c>
      <c r="EG85" s="317">
        <v>307</v>
      </c>
      <c r="EH85" s="317">
        <v>314</v>
      </c>
      <c r="EI85" s="317">
        <v>319</v>
      </c>
      <c r="EJ85" s="317">
        <v>328</v>
      </c>
      <c r="EK85" s="317">
        <v>350</v>
      </c>
      <c r="EL85" s="317">
        <v>359</v>
      </c>
      <c r="EM85" s="317">
        <v>360</v>
      </c>
      <c r="EN85" s="317">
        <v>352</v>
      </c>
      <c r="EO85" s="317">
        <v>361</v>
      </c>
      <c r="EP85" s="317">
        <v>375</v>
      </c>
      <c r="EQ85" s="317">
        <v>375</v>
      </c>
      <c r="ER85" s="317">
        <v>391</v>
      </c>
      <c r="ES85" s="317">
        <v>391</v>
      </c>
      <c r="ET85" s="317">
        <v>141</v>
      </c>
      <c r="EU85" s="317">
        <v>140</v>
      </c>
      <c r="EV85" s="317">
        <v>141</v>
      </c>
      <c r="EW85" s="317">
        <v>149</v>
      </c>
      <c r="EX85" s="317">
        <v>156</v>
      </c>
      <c r="EY85" s="317">
        <v>155</v>
      </c>
      <c r="EZ85" s="317">
        <v>155</v>
      </c>
      <c r="FA85" s="317">
        <v>159</v>
      </c>
      <c r="FB85" s="317">
        <v>162</v>
      </c>
      <c r="FC85" s="317">
        <v>164</v>
      </c>
      <c r="FD85" s="317">
        <v>161</v>
      </c>
      <c r="FE85" s="317">
        <v>0</v>
      </c>
      <c r="FF85" s="317">
        <v>0</v>
      </c>
      <c r="FG85" s="317">
        <v>0</v>
      </c>
      <c r="FH85" s="317">
        <v>0</v>
      </c>
      <c r="FI85" s="317">
        <v>0</v>
      </c>
      <c r="FJ85" s="317">
        <v>0</v>
      </c>
      <c r="FK85" s="317">
        <v>0</v>
      </c>
      <c r="FL85" s="317">
        <v>0</v>
      </c>
      <c r="FM85" s="317">
        <v>0</v>
      </c>
      <c r="FN85" s="317">
        <v>0</v>
      </c>
      <c r="FO85" s="317">
        <v>0</v>
      </c>
      <c r="FP85" s="317">
        <v>0</v>
      </c>
      <c r="FQ85" s="350"/>
      <c r="FR85" s="317">
        <v>214.16666666666666</v>
      </c>
      <c r="FS85" s="317">
        <v>179.75</v>
      </c>
      <c r="FT85" s="317">
        <v>167.91666666666666</v>
      </c>
      <c r="FU85" s="317">
        <v>261.5</v>
      </c>
      <c r="FV85" s="317">
        <v>238.83333333333334</v>
      </c>
      <c r="FW85" s="317">
        <v>213.41666666666666</v>
      </c>
      <c r="FX85" s="317">
        <v>162.83333333333334</v>
      </c>
      <c r="FY85" s="317">
        <v>192.25</v>
      </c>
      <c r="FZ85" s="317">
        <v>229.33333333333334</v>
      </c>
      <c r="GA85" s="317">
        <v>258.5</v>
      </c>
      <c r="GB85" s="317">
        <v>309.41666666666669</v>
      </c>
      <c r="GC85" s="317">
        <v>260.58333333333331</v>
      </c>
      <c r="GD85" s="317">
        <v>66.75</v>
      </c>
      <c r="GE85" s="317">
        <v>0</v>
      </c>
      <c r="GF85" s="347"/>
      <c r="GG85" s="347"/>
      <c r="GH85" s="347"/>
      <c r="GI85" s="347"/>
      <c r="GJ85" s="347"/>
      <c r="GK85" s="347"/>
      <c r="GL85" s="347"/>
      <c r="GM85" s="347"/>
      <c r="GN85" s="347"/>
      <c r="GO85" s="347"/>
      <c r="GP85" s="347"/>
      <c r="GQ85" s="347"/>
      <c r="GR85" s="347"/>
      <c r="GS85" s="347"/>
      <c r="GT85" s="347"/>
      <c r="GU85" s="347"/>
      <c r="GV85" s="347"/>
      <c r="GW85" s="347"/>
      <c r="GX85" s="347"/>
    </row>
    <row r="86" spans="1:206" ht="13.8" x14ac:dyDescent="0.3">
      <c r="A86" s="46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Q86" s="350"/>
      <c r="FY86" s="3"/>
      <c r="FZ86" s="347"/>
      <c r="GA86" s="347"/>
      <c r="GB86" s="347"/>
      <c r="GC86" s="347"/>
      <c r="GD86" s="347"/>
      <c r="GE86" s="347"/>
      <c r="GF86" s="347"/>
      <c r="GG86" s="347"/>
      <c r="GH86" s="347"/>
      <c r="GI86" s="347"/>
      <c r="GJ86" s="347"/>
      <c r="GK86" s="347"/>
      <c r="GL86" s="347"/>
      <c r="GM86" s="347"/>
      <c r="GN86" s="347"/>
      <c r="GO86" s="347"/>
      <c r="GP86" s="347"/>
      <c r="GQ86" s="347"/>
    </row>
    <row r="87" spans="1:206" ht="13.8" x14ac:dyDescent="0.3">
      <c r="A87" s="46"/>
      <c r="FY87" s="3"/>
      <c r="GF87" s="345"/>
      <c r="GG87" s="345"/>
      <c r="GH87" s="345"/>
      <c r="GI87" s="345"/>
      <c r="GJ87" s="345"/>
      <c r="GK87" s="345"/>
    </row>
    <row r="88" spans="1:206" ht="13.8" x14ac:dyDescent="0.3">
      <c r="FY88" s="3"/>
    </row>
    <row r="89" spans="1:206" ht="12.75" customHeight="1" x14ac:dyDescent="0.3">
      <c r="FY89" s="3"/>
    </row>
    <row r="90" spans="1:206" ht="12.75" customHeight="1" x14ac:dyDescent="0.3">
      <c r="FY90" s="3"/>
    </row>
    <row r="91" spans="1:206" ht="12.75" hidden="1" customHeight="1" x14ac:dyDescent="0.3">
      <c r="FY91" s="3"/>
    </row>
    <row r="92" spans="1:206" ht="12.75" hidden="1" customHeight="1" x14ac:dyDescent="0.3">
      <c r="FY92" s="3"/>
    </row>
    <row r="93" spans="1:206" ht="12.75" hidden="1" customHeight="1" x14ac:dyDescent="0.3">
      <c r="FY93" s="3"/>
    </row>
    <row r="94" spans="1:206" ht="12.75" hidden="1" customHeight="1" x14ac:dyDescent="0.3">
      <c r="FY94" s="3"/>
    </row>
    <row r="95" spans="1:206" ht="12.75" hidden="1" customHeight="1" x14ac:dyDescent="0.3">
      <c r="FY95" s="3"/>
    </row>
    <row r="96" spans="1:206" ht="12.75" hidden="1" customHeight="1" x14ac:dyDescent="0.3">
      <c r="FY96" s="3"/>
    </row>
    <row r="97" spans="181:181" ht="12.75" hidden="1" customHeight="1" x14ac:dyDescent="0.3">
      <c r="FY97" s="3"/>
    </row>
    <row r="98" spans="181:181" ht="12.75" hidden="1" customHeight="1" x14ac:dyDescent="0.3">
      <c r="FY98" s="3"/>
    </row>
    <row r="99" spans="181:181" ht="12.75" hidden="1" customHeight="1" x14ac:dyDescent="0.3">
      <c r="FY99" s="3"/>
    </row>
    <row r="100" spans="181:181" ht="12.75" hidden="1" customHeight="1" x14ac:dyDescent="0.3">
      <c r="FY100" s="3"/>
    </row>
    <row r="101" spans="181:181" ht="12.75" hidden="1" customHeight="1" x14ac:dyDescent="0.3">
      <c r="FY101" s="3"/>
    </row>
    <row r="102" spans="181:181" ht="12.75" hidden="1" customHeight="1" x14ac:dyDescent="0.3">
      <c r="FY102" s="3"/>
    </row>
    <row r="103" spans="181:181" ht="12.75" hidden="1" customHeight="1" x14ac:dyDescent="0.3">
      <c r="FY103" s="3"/>
    </row>
    <row r="104" spans="181:181" ht="12.75" hidden="1" customHeight="1" x14ac:dyDescent="0.3">
      <c r="FY104" s="3"/>
    </row>
    <row r="105" spans="181:181" ht="12.75" hidden="1" customHeight="1" x14ac:dyDescent="0.3">
      <c r="FY105" s="3"/>
    </row>
    <row r="106" spans="181:181" ht="12.75" hidden="1" customHeight="1" x14ac:dyDescent="0.3">
      <c r="FY106" s="3"/>
    </row>
    <row r="107" spans="181:181" ht="12.75" hidden="1" customHeight="1" x14ac:dyDescent="0.3">
      <c r="FY107" s="3"/>
    </row>
    <row r="108" spans="181:181" ht="12.75" hidden="1" customHeight="1" x14ac:dyDescent="0.3">
      <c r="FY108" s="3"/>
    </row>
    <row r="109" spans="181:181" ht="12.75" hidden="1" customHeight="1" x14ac:dyDescent="0.3">
      <c r="FY109" s="3"/>
    </row>
    <row r="110" spans="181:181" ht="12.75" hidden="1" customHeight="1" x14ac:dyDescent="0.3">
      <c r="FY110" s="3"/>
    </row>
    <row r="111" spans="181:181" ht="12.75" hidden="1" customHeight="1" x14ac:dyDescent="0.3">
      <c r="FY111" s="3"/>
    </row>
    <row r="112" spans="181:181" ht="12.75" hidden="1" customHeight="1" x14ac:dyDescent="0.3">
      <c r="FY112" s="3"/>
    </row>
    <row r="113" spans="181:181" ht="12.75" hidden="1" customHeight="1" x14ac:dyDescent="0.3">
      <c r="FY113" s="3"/>
    </row>
    <row r="114" spans="181:181" ht="12.75" hidden="1" customHeight="1" x14ac:dyDescent="0.3">
      <c r="FY114" s="3"/>
    </row>
    <row r="115" spans="181:181" ht="12.75" hidden="1" customHeight="1" x14ac:dyDescent="0.3">
      <c r="FY115" s="3"/>
    </row>
    <row r="116" spans="181:181" ht="12.75" hidden="1" customHeight="1" x14ac:dyDescent="0.3">
      <c r="FY116" s="3"/>
    </row>
    <row r="117" spans="181:181" ht="12.75" hidden="1" customHeight="1" x14ac:dyDescent="0.3">
      <c r="FY117" s="3"/>
    </row>
    <row r="118" spans="181:181" ht="12.75" hidden="1" customHeight="1" x14ac:dyDescent="0.3">
      <c r="FY118" s="3"/>
    </row>
    <row r="119" spans="181:181" ht="12.75" hidden="1" customHeight="1" x14ac:dyDescent="0.3">
      <c r="FY119" s="3"/>
    </row>
    <row r="120" spans="181:181" ht="12.75" hidden="1" customHeight="1" x14ac:dyDescent="0.3">
      <c r="FY120" s="3"/>
    </row>
    <row r="121" spans="181:181" ht="12.75" hidden="1" customHeight="1" x14ac:dyDescent="0.3">
      <c r="FY121" s="3"/>
    </row>
    <row r="122" spans="181:181" ht="12.75" hidden="1" customHeight="1" x14ac:dyDescent="0.3">
      <c r="FY122" s="3"/>
    </row>
    <row r="123" spans="181:181" ht="12.75" hidden="1" customHeight="1" x14ac:dyDescent="0.3">
      <c r="FY123" s="3"/>
    </row>
    <row r="124" spans="181:181" ht="12.75" hidden="1" customHeight="1" x14ac:dyDescent="0.3">
      <c r="FY124" s="3"/>
    </row>
    <row r="125" spans="181:181" ht="12.75" hidden="1" customHeight="1" x14ac:dyDescent="0.3">
      <c r="FY125" s="3"/>
    </row>
    <row r="126" spans="181:181" ht="12.75" hidden="1" customHeight="1" x14ac:dyDescent="0.3">
      <c r="FY126" s="3"/>
    </row>
    <row r="127" spans="181:181" ht="12.75" hidden="1" customHeight="1" x14ac:dyDescent="0.3">
      <c r="FY127" s="3"/>
    </row>
    <row r="128" spans="181:181" ht="12.75" hidden="1" customHeight="1" x14ac:dyDescent="0.3">
      <c r="FY128" s="3"/>
    </row>
    <row r="129" spans="181:181" ht="12.75" hidden="1" customHeight="1" x14ac:dyDescent="0.3">
      <c r="FY129" s="3"/>
    </row>
    <row r="130" spans="181:181" ht="12.75" hidden="1" customHeight="1" x14ac:dyDescent="0.3">
      <c r="FY130" s="3"/>
    </row>
    <row r="131" spans="181:181" ht="12.75" hidden="1" customHeight="1" x14ac:dyDescent="0.3">
      <c r="FY131" s="3"/>
    </row>
    <row r="132" spans="181:181" ht="12.75" hidden="1" customHeight="1" x14ac:dyDescent="0.3">
      <c r="FY132" s="3"/>
    </row>
    <row r="133" spans="181:181" ht="12.75" hidden="1" customHeight="1" x14ac:dyDescent="0.3">
      <c r="FY133" s="3"/>
    </row>
    <row r="134" spans="181:181" ht="12.75" hidden="1" customHeight="1" x14ac:dyDescent="0.3">
      <c r="FY134" s="3"/>
    </row>
    <row r="135" spans="181:181" ht="12.75" hidden="1" customHeight="1" x14ac:dyDescent="0.3">
      <c r="FY135" s="3"/>
    </row>
    <row r="136" spans="181:181" ht="12.75" hidden="1" customHeight="1" x14ac:dyDescent="0.3">
      <c r="FY136" s="3"/>
    </row>
    <row r="137" spans="181:181" ht="12.75" hidden="1" customHeight="1" x14ac:dyDescent="0.3">
      <c r="FY137" s="3"/>
    </row>
    <row r="138" spans="181:181" ht="12.75" hidden="1" customHeight="1" x14ac:dyDescent="0.3">
      <c r="FY138" s="3"/>
    </row>
    <row r="139" spans="181:181" ht="12.75" hidden="1" customHeight="1" x14ac:dyDescent="0.3">
      <c r="FY139" s="3"/>
    </row>
    <row r="140" spans="181:181" ht="12.75" hidden="1" customHeight="1" x14ac:dyDescent="0.3">
      <c r="FY140" s="3"/>
    </row>
    <row r="141" spans="181:181" ht="12.75" hidden="1" customHeight="1" x14ac:dyDescent="0.3">
      <c r="FY141" s="3"/>
    </row>
    <row r="142" spans="181:181" ht="12.75" hidden="1" customHeight="1" x14ac:dyDescent="0.3">
      <c r="FY142" s="3"/>
    </row>
    <row r="143" spans="181:181" ht="12.75" hidden="1" customHeight="1" x14ac:dyDescent="0.3">
      <c r="FY143" s="3"/>
    </row>
    <row r="144" spans="181:181" ht="12.75" hidden="1" customHeight="1" x14ac:dyDescent="0.3">
      <c r="FY144" s="3"/>
    </row>
    <row r="145" spans="181:181" ht="12.75" hidden="1" customHeight="1" x14ac:dyDescent="0.3">
      <c r="FY145" s="3"/>
    </row>
    <row r="146" spans="181:181" ht="12.75" hidden="1" customHeight="1" x14ac:dyDescent="0.3">
      <c r="FY146" s="3"/>
    </row>
    <row r="147" spans="181:181" ht="12.75" hidden="1" customHeight="1" x14ac:dyDescent="0.3">
      <c r="FY147" s="3"/>
    </row>
    <row r="148" spans="181:181" ht="12.75" hidden="1" customHeight="1" x14ac:dyDescent="0.3">
      <c r="FY148" s="3"/>
    </row>
    <row r="149" spans="181:181" ht="12.75" hidden="1" customHeight="1" x14ac:dyDescent="0.3">
      <c r="FY149" s="3"/>
    </row>
    <row r="150" spans="181:181" ht="12.75" hidden="1" customHeight="1" x14ac:dyDescent="0.3">
      <c r="FY150" s="3"/>
    </row>
    <row r="151" spans="181:181" ht="12.75" hidden="1" customHeight="1" x14ac:dyDescent="0.3">
      <c r="FY151" s="3"/>
    </row>
    <row r="152" spans="181:181" ht="12.75" hidden="1" customHeight="1" x14ac:dyDescent="0.3">
      <c r="FY152" s="3"/>
    </row>
    <row r="153" spans="181:181" ht="12.75" hidden="1" customHeight="1" x14ac:dyDescent="0.3">
      <c r="FY153" s="3"/>
    </row>
    <row r="154" spans="181:181" ht="12.75" hidden="1" customHeight="1" x14ac:dyDescent="0.3">
      <c r="FY154" s="3"/>
    </row>
    <row r="155" spans="181:181" ht="12.75" hidden="1" customHeight="1" x14ac:dyDescent="0.3">
      <c r="FY155" s="3"/>
    </row>
    <row r="156" spans="181:181" ht="12.75" hidden="1" customHeight="1" x14ac:dyDescent="0.3">
      <c r="FY156" s="3"/>
    </row>
    <row r="157" spans="181:181" ht="12.75" hidden="1" customHeight="1" x14ac:dyDescent="0.3">
      <c r="FY157" s="3"/>
    </row>
    <row r="158" spans="181:181" ht="12.75" hidden="1" customHeight="1" x14ac:dyDescent="0.3">
      <c r="FY158" s="3"/>
    </row>
    <row r="159" spans="181:181" ht="12.75" hidden="1" customHeight="1" x14ac:dyDescent="0.3">
      <c r="FY159" s="3"/>
    </row>
    <row r="160" spans="181:181" ht="12.75" hidden="1" customHeight="1" x14ac:dyDescent="0.3">
      <c r="FY160" s="3"/>
    </row>
    <row r="161" spans="181:181" ht="12.75" hidden="1" customHeight="1" x14ac:dyDescent="0.3">
      <c r="FY161" s="3"/>
    </row>
    <row r="162" spans="181:181" ht="12.75" hidden="1" customHeight="1" x14ac:dyDescent="0.3">
      <c r="FY162" s="3"/>
    </row>
    <row r="163" spans="181:181" ht="12.75" hidden="1" customHeight="1" x14ac:dyDescent="0.3">
      <c r="FY163" s="3"/>
    </row>
    <row r="164" spans="181:181" ht="12.75" hidden="1" customHeight="1" x14ac:dyDescent="0.3">
      <c r="FY164" s="3"/>
    </row>
    <row r="165" spans="181:181" ht="12.75" hidden="1" customHeight="1" x14ac:dyDescent="0.3">
      <c r="FY165" s="3"/>
    </row>
    <row r="166" spans="181:181" ht="12.75" hidden="1" customHeight="1" x14ac:dyDescent="0.3">
      <c r="FY166" s="3"/>
    </row>
    <row r="167" spans="181:181" ht="12.75" hidden="1" customHeight="1" x14ac:dyDescent="0.3">
      <c r="FY167" s="3"/>
    </row>
    <row r="168" spans="181:181" ht="12.75" hidden="1" customHeight="1" x14ac:dyDescent="0.3">
      <c r="FY168" s="3"/>
    </row>
    <row r="169" spans="181:181" ht="12.75" hidden="1" customHeight="1" x14ac:dyDescent="0.3">
      <c r="FY169" s="3"/>
    </row>
    <row r="170" spans="181:181" ht="12.75" hidden="1" customHeight="1" x14ac:dyDescent="0.3">
      <c r="FY170" s="3"/>
    </row>
    <row r="171" spans="181:181" ht="12.75" hidden="1" customHeight="1" x14ac:dyDescent="0.3">
      <c r="FY171" s="3"/>
    </row>
    <row r="172" spans="181:181" ht="12.75" hidden="1" customHeight="1" x14ac:dyDescent="0.3">
      <c r="FY172" s="3"/>
    </row>
    <row r="173" spans="181:181" ht="12.75" hidden="1" customHeight="1" x14ac:dyDescent="0.3">
      <c r="FY173" s="3"/>
    </row>
    <row r="174" spans="181:181" ht="12.75" hidden="1" customHeight="1" x14ac:dyDescent="0.3">
      <c r="FY174" s="3"/>
    </row>
    <row r="175" spans="181:181" ht="12.75" hidden="1" customHeight="1" x14ac:dyDescent="0.3">
      <c r="FY175" s="3"/>
    </row>
    <row r="176" spans="181:181" ht="12.75" hidden="1" customHeight="1" x14ac:dyDescent="0.3">
      <c r="FY176" s="3"/>
    </row>
    <row r="177" spans="181:181" ht="12.75" hidden="1" customHeight="1" x14ac:dyDescent="0.3">
      <c r="FY177" s="3"/>
    </row>
    <row r="178" spans="181:181" ht="12.75" hidden="1" customHeight="1" x14ac:dyDescent="0.3">
      <c r="FY178" s="3"/>
    </row>
    <row r="179" spans="181:181" ht="12.75" hidden="1" customHeight="1" x14ac:dyDescent="0.3">
      <c r="FY179" s="3"/>
    </row>
    <row r="180" spans="181:181" ht="12.75" hidden="1" customHeight="1" x14ac:dyDescent="0.3">
      <c r="FY180" s="3"/>
    </row>
    <row r="181" spans="181:181" ht="12.75" hidden="1" customHeight="1" x14ac:dyDescent="0.3">
      <c r="FY181" s="3"/>
    </row>
    <row r="182" spans="181:181" ht="12.75" hidden="1" customHeight="1" x14ac:dyDescent="0.3">
      <c r="FY182" s="3"/>
    </row>
    <row r="183" spans="181:181" ht="12.75" hidden="1" customHeight="1" x14ac:dyDescent="0.3">
      <c r="FY183" s="3"/>
    </row>
    <row r="184" spans="181:181" ht="12.75" hidden="1" customHeight="1" x14ac:dyDescent="0.3">
      <c r="FY184" s="3"/>
    </row>
    <row r="185" spans="181:181" ht="12.75" hidden="1" customHeight="1" x14ac:dyDescent="0.3">
      <c r="FY185" s="3"/>
    </row>
    <row r="186" spans="181:181" ht="12.75" hidden="1" customHeight="1" x14ac:dyDescent="0.3">
      <c r="FY186" s="3"/>
    </row>
    <row r="187" spans="181:181" ht="12.75" hidden="1" customHeight="1" x14ac:dyDescent="0.3">
      <c r="FY187" s="3"/>
    </row>
    <row r="188" spans="181:181" ht="12.75" hidden="1" customHeight="1" x14ac:dyDescent="0.3">
      <c r="FY188" s="3"/>
    </row>
    <row r="189" spans="181:181" ht="12.75" hidden="1" customHeight="1" x14ac:dyDescent="0.3">
      <c r="FY189" s="3"/>
    </row>
    <row r="190" spans="181:181" ht="12.75" hidden="1" customHeight="1" x14ac:dyDescent="0.3">
      <c r="FY190" s="3"/>
    </row>
    <row r="191" spans="181:181" ht="12.75" hidden="1" customHeight="1" x14ac:dyDescent="0.3">
      <c r="FY191" s="3"/>
    </row>
    <row r="192" spans="181:181" ht="12.75" hidden="1" customHeight="1" x14ac:dyDescent="0.3">
      <c r="FY192" s="3"/>
    </row>
    <row r="193" spans="181:181" ht="12.75" hidden="1" customHeight="1" x14ac:dyDescent="0.3">
      <c r="FY193" s="3"/>
    </row>
    <row r="194" spans="181:181" ht="12.75" hidden="1" customHeight="1" x14ac:dyDescent="0.3">
      <c r="FY194" s="3"/>
    </row>
    <row r="195" spans="181:181" ht="12.75" hidden="1" customHeight="1" x14ac:dyDescent="0.3">
      <c r="FY195" s="3"/>
    </row>
    <row r="196" spans="181:181" ht="12.75" hidden="1" customHeight="1" x14ac:dyDescent="0.3">
      <c r="FY196" s="3"/>
    </row>
    <row r="197" spans="181:181" ht="12.75" hidden="1" customHeight="1" x14ac:dyDescent="0.3">
      <c r="FY197" s="3"/>
    </row>
    <row r="198" spans="181:181" ht="12.75" hidden="1" customHeight="1" x14ac:dyDescent="0.3">
      <c r="FY198" s="3"/>
    </row>
    <row r="199" spans="181:181" ht="12.75" hidden="1" customHeight="1" x14ac:dyDescent="0.3">
      <c r="FY199" s="3"/>
    </row>
    <row r="200" spans="181:181" ht="12.75" hidden="1" customHeight="1" x14ac:dyDescent="0.3">
      <c r="FY200" s="3"/>
    </row>
    <row r="201" spans="181:181" ht="12.75" hidden="1" customHeight="1" x14ac:dyDescent="0.3">
      <c r="FY201" s="3"/>
    </row>
    <row r="202" spans="181:181" ht="12.75" hidden="1" customHeight="1" x14ac:dyDescent="0.3">
      <c r="FY202" s="3"/>
    </row>
    <row r="203" spans="181:181" ht="12.75" hidden="1" customHeight="1" x14ac:dyDescent="0.3">
      <c r="FY203" s="3"/>
    </row>
    <row r="204" spans="181:181" ht="12.75" hidden="1" customHeight="1" x14ac:dyDescent="0.3">
      <c r="FY204" s="3"/>
    </row>
    <row r="205" spans="181:181" ht="12.75" hidden="1" customHeight="1" x14ac:dyDescent="0.3">
      <c r="FY205" s="3"/>
    </row>
    <row r="206" spans="181:181" ht="12.75" hidden="1" customHeight="1" x14ac:dyDescent="0.3">
      <c r="FY206" s="3"/>
    </row>
    <row r="207" spans="181:181" ht="12.75" hidden="1" customHeight="1" x14ac:dyDescent="0.3">
      <c r="FY207" s="3"/>
    </row>
    <row r="208" spans="181:181" ht="12.75" hidden="1" customHeight="1" x14ac:dyDescent="0.3">
      <c r="FY208" s="3"/>
    </row>
    <row r="209" spans="181:181" ht="12.75" hidden="1" customHeight="1" x14ac:dyDescent="0.3">
      <c r="FY209" s="3"/>
    </row>
    <row r="210" spans="181:181" ht="12.75" hidden="1" customHeight="1" x14ac:dyDescent="0.3">
      <c r="FY210" s="3"/>
    </row>
    <row r="211" spans="181:181" ht="12.75" hidden="1" customHeight="1" x14ac:dyDescent="0.3">
      <c r="FY211" s="3"/>
    </row>
    <row r="212" spans="181:181" ht="12.75" hidden="1" customHeight="1" x14ac:dyDescent="0.3">
      <c r="FY212" s="3"/>
    </row>
    <row r="213" spans="181:181" ht="12.75" hidden="1" customHeight="1" x14ac:dyDescent="0.3">
      <c r="FY213" s="3"/>
    </row>
    <row r="214" spans="181:181" ht="12.75" hidden="1" customHeight="1" x14ac:dyDescent="0.3">
      <c r="FY214" s="3"/>
    </row>
    <row r="215" spans="181:181" ht="12.75" hidden="1" customHeight="1" x14ac:dyDescent="0.3">
      <c r="FY215" s="3"/>
    </row>
    <row r="216" spans="181:181" ht="12.75" hidden="1" customHeight="1" x14ac:dyDescent="0.3">
      <c r="FY216" s="3"/>
    </row>
    <row r="217" spans="181:181" ht="12.75" hidden="1" customHeight="1" x14ac:dyDescent="0.3">
      <c r="FY217" s="3"/>
    </row>
    <row r="218" spans="181:181" ht="12.75" hidden="1" customHeight="1" x14ac:dyDescent="0.3">
      <c r="FY218" s="3"/>
    </row>
    <row r="219" spans="181:181" ht="12.75" hidden="1" customHeight="1" x14ac:dyDescent="0.3">
      <c r="FY219" s="3"/>
    </row>
    <row r="220" spans="181:181" ht="12.75" hidden="1" customHeight="1" x14ac:dyDescent="0.3">
      <c r="FY220" s="3"/>
    </row>
    <row r="221" spans="181:181" ht="12.75" hidden="1" customHeight="1" x14ac:dyDescent="0.3">
      <c r="FY221" s="3"/>
    </row>
    <row r="222" spans="181:181" ht="12.75" hidden="1" customHeight="1" x14ac:dyDescent="0.3">
      <c r="FY222" s="3"/>
    </row>
    <row r="223" spans="181:181" ht="12.75" hidden="1" customHeight="1" x14ac:dyDescent="0.3">
      <c r="FY223" s="3"/>
    </row>
    <row r="224" spans="181:181" ht="12.75" hidden="1" customHeight="1" x14ac:dyDescent="0.3">
      <c r="FY224" s="3"/>
    </row>
    <row r="225" spans="181:181" ht="12.75" hidden="1" customHeight="1" x14ac:dyDescent="0.3">
      <c r="FY225" s="3"/>
    </row>
    <row r="226" spans="181:181" ht="12.75" hidden="1" customHeight="1" x14ac:dyDescent="0.3">
      <c r="FY226" s="3"/>
    </row>
    <row r="227" spans="181:181" ht="12.75" hidden="1" customHeight="1" x14ac:dyDescent="0.3">
      <c r="FY227" s="3"/>
    </row>
    <row r="228" spans="181:181" ht="12.75" hidden="1" customHeight="1" x14ac:dyDescent="0.3">
      <c r="FY228" s="3"/>
    </row>
    <row r="229" spans="181:181" ht="12.75" hidden="1" customHeight="1" x14ac:dyDescent="0.3">
      <c r="FY229" s="3"/>
    </row>
    <row r="230" spans="181:181" ht="12.75" hidden="1" customHeight="1" x14ac:dyDescent="0.3">
      <c r="FY230" s="3"/>
    </row>
    <row r="231" spans="181:181" ht="12.75" hidden="1" customHeight="1" x14ac:dyDescent="0.3">
      <c r="FY231" s="3"/>
    </row>
    <row r="232" spans="181:181" ht="12.75" hidden="1" customHeight="1" x14ac:dyDescent="0.3">
      <c r="FY232" s="3"/>
    </row>
    <row r="233" spans="181:181" ht="12.75" hidden="1" customHeight="1" x14ac:dyDescent="0.3">
      <c r="FY233" s="3"/>
    </row>
    <row r="234" spans="181:181" ht="12.75" hidden="1" customHeight="1" x14ac:dyDescent="0.3">
      <c r="FY234" s="3"/>
    </row>
    <row r="235" spans="181:181" ht="12.75" hidden="1" customHeight="1" x14ac:dyDescent="0.3">
      <c r="FY235" s="3"/>
    </row>
    <row r="236" spans="181:181" ht="12.75" hidden="1" customHeight="1" x14ac:dyDescent="0.3">
      <c r="FY236" s="3"/>
    </row>
    <row r="237" spans="181:181" ht="12.75" hidden="1" customHeight="1" x14ac:dyDescent="0.3">
      <c r="FY237" s="3"/>
    </row>
    <row r="238" spans="181:181" ht="12.75" hidden="1" customHeight="1" x14ac:dyDescent="0.3"/>
    <row r="239" spans="181:181" ht="12.75" hidden="1" customHeight="1" x14ac:dyDescent="0.3"/>
    <row r="240" spans="181:181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R6:FY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W216"/>
  <sheetViews>
    <sheetView showGridLines="0" zoomScale="80" zoomScaleNormal="80" zoomScaleSheetLayoutView="100" workbookViewId="0">
      <pane xSplit="11" ySplit="7" topLeftCell="FH8" activePane="bottomRight" state="frozen"/>
      <selection activeCell="B9" sqref="B9"/>
      <selection pane="topRight" activeCell="B9" sqref="B9"/>
      <selection pane="bottomLeft" activeCell="B9" sqref="B9"/>
      <selection pane="bottomRight" activeCell="FO8" sqref="FO8:FP25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73" width="11.6640625" style="58" customWidth="1"/>
    <col min="174" max="180" width="9.5546875" style="58" customWidth="1"/>
    <col min="181" max="181" width="9.5546875" style="1" customWidth="1"/>
    <col min="182" max="182" width="11.44140625" style="1" customWidth="1"/>
    <col min="183" max="186" width="11.44140625" style="345" customWidth="1"/>
    <col min="187" max="193" width="11.44140625" style="1" customWidth="1"/>
    <col min="194" max="194" width="12.109375" style="58" customWidth="1"/>
    <col min="195" max="16384" width="11.44140625" style="58"/>
  </cols>
  <sheetData>
    <row r="1" spans="1:205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45"/>
      <c r="EC1" s="345"/>
      <c r="ED1" s="1"/>
      <c r="EE1" s="345"/>
      <c r="EF1" s="345"/>
      <c r="EG1" s="345"/>
      <c r="EH1" s="345"/>
      <c r="EI1" s="345"/>
      <c r="EJ1" s="345"/>
      <c r="EK1" s="345"/>
      <c r="EL1" s="345"/>
      <c r="EM1" s="345"/>
      <c r="EN1" s="345"/>
      <c r="EO1" s="345"/>
      <c r="EP1" s="345"/>
      <c r="EQ1" s="345"/>
      <c r="ER1" s="345"/>
      <c r="ES1" s="345"/>
      <c r="ET1" s="345"/>
      <c r="EU1" s="345"/>
      <c r="EV1" s="345"/>
      <c r="EW1" s="345"/>
      <c r="EX1" s="345"/>
      <c r="EY1" s="345"/>
      <c r="EZ1" s="345"/>
      <c r="FA1" s="345"/>
      <c r="FB1" s="345"/>
      <c r="FC1" s="345"/>
      <c r="FD1" s="345"/>
      <c r="FE1" s="345"/>
      <c r="FF1" s="345"/>
      <c r="FG1" s="345"/>
      <c r="FH1" s="345"/>
      <c r="FI1" s="345"/>
      <c r="FJ1" s="345"/>
      <c r="FK1" s="345"/>
      <c r="FL1" s="345"/>
      <c r="FM1" s="345"/>
      <c r="FN1" s="345"/>
      <c r="FO1" s="345"/>
      <c r="FP1" s="345"/>
      <c r="FQ1" s="345"/>
      <c r="FR1" s="1"/>
      <c r="FS1" s="1"/>
      <c r="FT1" s="1"/>
      <c r="FU1" s="1"/>
      <c r="FV1" s="1"/>
      <c r="FW1" s="1"/>
      <c r="FX1" s="1"/>
    </row>
    <row r="2" spans="1:205" ht="15.6" x14ac:dyDescent="0.3">
      <c r="A2" s="51"/>
      <c r="B2" s="448" t="s">
        <v>319</v>
      </c>
      <c r="C2" s="1"/>
      <c r="D2" s="1"/>
      <c r="E2" s="1"/>
      <c r="F2" s="1"/>
      <c r="G2" s="3"/>
      <c r="H2" s="460" t="s">
        <v>325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45"/>
      <c r="EC2" s="345"/>
      <c r="ED2" s="1"/>
      <c r="EE2" s="345"/>
      <c r="EF2" s="345"/>
      <c r="EG2" s="345"/>
      <c r="EH2" s="345"/>
      <c r="EI2" s="345"/>
      <c r="EJ2" s="345"/>
      <c r="EK2" s="345"/>
      <c r="EL2" s="345"/>
      <c r="EM2" s="345"/>
      <c r="EN2" s="345"/>
      <c r="EO2" s="345"/>
      <c r="EP2" s="345"/>
      <c r="EQ2" s="345"/>
      <c r="ER2" s="345"/>
      <c r="ES2" s="345"/>
      <c r="ET2" s="345"/>
      <c r="EU2" s="345"/>
      <c r="EV2" s="345"/>
      <c r="EW2" s="345"/>
      <c r="EX2" s="345"/>
      <c r="EY2" s="345"/>
      <c r="EZ2" s="345"/>
      <c r="FA2" s="345"/>
      <c r="FB2" s="345"/>
      <c r="FC2" s="345"/>
      <c r="FD2" s="345"/>
      <c r="FE2" s="345"/>
      <c r="FF2" s="345"/>
      <c r="FG2" s="345"/>
      <c r="FH2" s="345"/>
      <c r="FI2" s="345"/>
      <c r="FJ2" s="345"/>
      <c r="FK2" s="345"/>
      <c r="FL2" s="345"/>
      <c r="FM2" s="345"/>
      <c r="FN2" s="345"/>
      <c r="FO2" s="345"/>
      <c r="FP2" s="345"/>
      <c r="FQ2" s="345"/>
      <c r="FR2" s="1"/>
      <c r="FS2" s="1"/>
      <c r="FT2" s="1"/>
      <c r="FU2" s="1"/>
      <c r="FV2" s="1"/>
      <c r="FW2" s="1"/>
      <c r="FX2" s="1"/>
    </row>
    <row r="3" spans="1:205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5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1"/>
      <c r="EE3" s="345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  <c r="FE3" s="345"/>
      <c r="FF3" s="345"/>
      <c r="FG3" s="345"/>
      <c r="FH3" s="345"/>
      <c r="FI3" s="345"/>
      <c r="FJ3" s="345"/>
      <c r="FK3" s="345"/>
      <c r="FL3" s="345"/>
      <c r="FM3" s="345"/>
      <c r="FN3" s="345"/>
      <c r="FO3" s="345"/>
      <c r="FP3" s="345"/>
      <c r="FQ3" s="345"/>
      <c r="FR3" s="1"/>
      <c r="FS3" s="1"/>
      <c r="FT3" s="1"/>
      <c r="FU3" s="1"/>
      <c r="FV3" s="1"/>
      <c r="FW3" s="1"/>
      <c r="FX3" s="1"/>
    </row>
    <row r="4" spans="1:205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45"/>
      <c r="CR4" s="345"/>
      <c r="CS4" s="345"/>
      <c r="CT4" s="345"/>
      <c r="CU4" s="345"/>
      <c r="CV4" s="345"/>
      <c r="CW4" s="345"/>
      <c r="CX4" s="345"/>
      <c r="CY4" s="345"/>
      <c r="CZ4" s="345"/>
      <c r="DA4" s="345"/>
      <c r="DB4" s="345"/>
      <c r="DC4" s="345"/>
      <c r="DD4" s="345"/>
      <c r="DE4" s="345"/>
      <c r="DF4" s="345"/>
      <c r="DG4" s="345"/>
      <c r="DH4" s="345"/>
      <c r="DI4" s="345"/>
      <c r="DJ4" s="345"/>
      <c r="DK4" s="345"/>
      <c r="DL4" s="345"/>
      <c r="DM4" s="345"/>
      <c r="DN4" s="345"/>
      <c r="DO4" s="345"/>
      <c r="DP4" s="345"/>
      <c r="DQ4" s="345"/>
      <c r="DR4" s="345"/>
      <c r="DS4" s="345"/>
      <c r="DT4" s="345"/>
      <c r="DU4" s="345"/>
      <c r="DV4" s="345"/>
      <c r="DW4" s="345"/>
      <c r="DX4" s="345"/>
      <c r="DY4" s="345"/>
      <c r="DZ4" s="345"/>
      <c r="EA4" s="345"/>
      <c r="EB4" s="345"/>
      <c r="EC4" s="345"/>
      <c r="ED4" s="1"/>
      <c r="EE4" s="345"/>
      <c r="EF4" s="345"/>
      <c r="EG4" s="345"/>
      <c r="EH4" s="345"/>
      <c r="EI4" s="345"/>
      <c r="EJ4" s="345"/>
      <c r="EK4" s="345"/>
      <c r="EL4" s="345"/>
      <c r="EM4" s="345"/>
      <c r="EN4" s="345"/>
      <c r="EO4" s="345"/>
      <c r="EP4" s="345"/>
      <c r="EQ4" s="345"/>
      <c r="ER4" s="345"/>
      <c r="ES4" s="345"/>
      <c r="ET4" s="345"/>
      <c r="EU4" s="345"/>
      <c r="EV4" s="345"/>
      <c r="EW4" s="345"/>
      <c r="EX4" s="345"/>
      <c r="EY4" s="345"/>
      <c r="EZ4" s="345"/>
      <c r="FA4" s="345"/>
      <c r="FB4" s="345"/>
      <c r="FC4" s="345"/>
      <c r="FD4" s="345"/>
      <c r="FE4" s="345"/>
      <c r="FF4" s="345"/>
      <c r="FG4" s="345"/>
      <c r="FH4" s="345"/>
      <c r="FI4" s="345"/>
      <c r="FJ4" s="345"/>
      <c r="FK4" s="345"/>
      <c r="FL4" s="345"/>
      <c r="FM4" s="345"/>
      <c r="FN4" s="345"/>
      <c r="FO4" s="345"/>
      <c r="FP4" s="345"/>
      <c r="FQ4" s="345"/>
      <c r="FR4" s="1"/>
      <c r="FS4" s="1"/>
      <c r="FT4" s="1"/>
      <c r="FU4" s="1"/>
      <c r="FV4" s="1"/>
      <c r="FW4" s="1"/>
      <c r="FX4" s="1"/>
    </row>
    <row r="5" spans="1:205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343"/>
      <c r="DB5" s="343"/>
      <c r="DC5" s="343"/>
      <c r="DD5" s="343"/>
      <c r="DE5" s="343"/>
      <c r="DF5" s="343"/>
      <c r="DG5" s="343"/>
      <c r="DH5" s="343"/>
      <c r="DI5" s="343"/>
      <c r="DJ5" s="343"/>
      <c r="DK5" s="343"/>
      <c r="DL5" s="343"/>
      <c r="DM5" s="343"/>
      <c r="DN5" s="343"/>
      <c r="DO5" s="343"/>
      <c r="DP5" s="343"/>
      <c r="DQ5" s="343"/>
      <c r="DR5" s="343"/>
      <c r="DS5" s="343"/>
      <c r="DT5" s="343"/>
      <c r="DU5" s="343"/>
      <c r="DV5" s="343"/>
      <c r="DW5" s="343"/>
      <c r="DX5" s="343"/>
      <c r="DY5" s="343"/>
      <c r="DZ5" s="343"/>
      <c r="EA5" s="343"/>
      <c r="EB5" s="343"/>
      <c r="EC5" s="343"/>
      <c r="ED5" s="3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X5" s="3"/>
      <c r="FY5" s="1"/>
      <c r="FZ5" s="3"/>
      <c r="GA5" s="347"/>
      <c r="GB5" s="347"/>
      <c r="GC5" s="347"/>
      <c r="GD5" s="347"/>
      <c r="GE5" s="3"/>
      <c r="GF5" s="3"/>
      <c r="GG5" s="3"/>
      <c r="GH5" s="3"/>
      <c r="GI5" s="3"/>
      <c r="GJ5" s="3"/>
      <c r="GK5" s="3"/>
    </row>
    <row r="6" spans="1:205" s="48" customFormat="1" ht="12.75" customHeight="1" x14ac:dyDescent="0.3">
      <c r="A6" s="60"/>
      <c r="B6" s="570"/>
      <c r="C6" s="567" t="s">
        <v>361</v>
      </c>
      <c r="D6" s="567" t="s">
        <v>362</v>
      </c>
      <c r="E6" s="566" t="s">
        <v>363</v>
      </c>
      <c r="F6" s="566"/>
      <c r="G6" s="343"/>
      <c r="H6" s="567" t="s">
        <v>364</v>
      </c>
      <c r="I6" s="566" t="s">
        <v>365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343"/>
      <c r="DB6" s="343"/>
      <c r="DC6" s="343"/>
      <c r="DD6" s="343"/>
      <c r="DE6" s="343"/>
      <c r="DF6" s="343"/>
      <c r="DG6" s="343"/>
      <c r="DH6" s="343"/>
      <c r="DI6" s="343"/>
      <c r="DJ6" s="343"/>
      <c r="DK6" s="343"/>
      <c r="DL6" s="343"/>
      <c r="DM6" s="343"/>
      <c r="DN6" s="343"/>
      <c r="DO6" s="343"/>
      <c r="DP6" s="343"/>
      <c r="DQ6" s="343"/>
      <c r="DR6" s="343"/>
      <c r="DS6" s="343"/>
      <c r="DT6" s="343"/>
      <c r="DU6" s="343"/>
      <c r="DV6" s="343"/>
      <c r="DW6" s="343"/>
      <c r="DX6" s="343"/>
      <c r="DY6" s="343"/>
      <c r="DZ6" s="343"/>
      <c r="EA6" s="343"/>
      <c r="EB6" s="343"/>
      <c r="EC6" s="343"/>
      <c r="ED6" s="3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R6" s="569" t="s">
        <v>2</v>
      </c>
      <c r="FS6" s="569"/>
      <c r="FT6" s="569"/>
      <c r="FU6" s="569"/>
      <c r="FV6" s="569"/>
      <c r="FW6" s="569"/>
      <c r="FX6" s="569"/>
      <c r="FY6" s="569"/>
      <c r="FZ6" s="3"/>
      <c r="GA6" s="347"/>
      <c r="GB6" s="347"/>
      <c r="GC6" s="347"/>
      <c r="GD6" s="347"/>
      <c r="GE6" s="3"/>
      <c r="GF6" s="3"/>
      <c r="GG6" s="3"/>
      <c r="GH6" s="3"/>
      <c r="GI6" s="3"/>
      <c r="GJ6" s="3"/>
      <c r="GK6" s="3"/>
    </row>
    <row r="7" spans="1:205" s="48" customFormat="1" ht="13.8" x14ac:dyDescent="0.3">
      <c r="A7" s="11"/>
      <c r="B7" s="570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15"/>
      <c r="FR7" s="16">
        <v>2009</v>
      </c>
      <c r="FS7" s="16">
        <v>2010</v>
      </c>
      <c r="FT7" s="16" t="s">
        <v>296</v>
      </c>
      <c r="FU7" s="16" t="s">
        <v>297</v>
      </c>
      <c r="FV7" s="16" t="s">
        <v>298</v>
      </c>
      <c r="FW7" s="16" t="s">
        <v>299</v>
      </c>
      <c r="FX7" s="16" t="s">
        <v>300</v>
      </c>
      <c r="FY7" s="321" t="s">
        <v>301</v>
      </c>
      <c r="FZ7" s="321" t="s">
        <v>302</v>
      </c>
      <c r="GA7" s="321" t="s">
        <v>303</v>
      </c>
      <c r="GB7" s="321" t="s">
        <v>304</v>
      </c>
      <c r="GC7" s="321" t="s">
        <v>305</v>
      </c>
      <c r="GD7" s="321" t="s">
        <v>306</v>
      </c>
      <c r="GE7" s="3"/>
      <c r="GF7" s="3"/>
      <c r="GG7" s="3"/>
      <c r="GH7" s="3"/>
      <c r="GI7" s="3"/>
      <c r="GJ7" s="3"/>
      <c r="GK7" s="3"/>
    </row>
    <row r="8" spans="1:205" s="48" customFormat="1" ht="13.8" x14ac:dyDescent="0.3">
      <c r="A8" s="17"/>
      <c r="B8" s="27" t="s">
        <v>91</v>
      </c>
      <c r="C8" s="349">
        <v>55.391691609965228</v>
      </c>
      <c r="D8" s="349">
        <v>54.818479053042338</v>
      </c>
      <c r="E8" s="349">
        <v>0.57321255692288986</v>
      </c>
      <c r="F8" s="352">
        <v>1.0456557110390634E-2</v>
      </c>
      <c r="G8" s="350"/>
      <c r="H8" s="349">
        <v>51.598175003704654</v>
      </c>
      <c r="I8" s="349">
        <v>3.2203040493376847</v>
      </c>
      <c r="J8" s="352">
        <v>6.2411200572626314E-2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49">
        <v>10.356459968886419</v>
      </c>
      <c r="CR8" s="349">
        <v>8.6010190000987183</v>
      </c>
      <c r="CS8" s="349">
        <v>8.6152373518135352</v>
      </c>
      <c r="CT8" s="349">
        <v>8.6223283632502561</v>
      </c>
      <c r="CU8" s="349">
        <v>8.6594561103228553</v>
      </c>
      <c r="CV8" s="349">
        <v>8.7005111804316755</v>
      </c>
      <c r="CW8" s="349">
        <v>8.7359661789120846</v>
      </c>
      <c r="CX8" s="349">
        <v>8.7651301879648518</v>
      </c>
      <c r="CY8" s="349">
        <v>8.7509118245277762</v>
      </c>
      <c r="CZ8" s="349">
        <v>8.7584028292352194</v>
      </c>
      <c r="DA8" s="349">
        <v>8.7730393799869191</v>
      </c>
      <c r="DB8" s="349">
        <v>8.773039380016785</v>
      </c>
      <c r="DC8" s="349">
        <v>8.7730393800562219</v>
      </c>
      <c r="DD8" s="349">
        <v>8.6846790083092404</v>
      </c>
      <c r="DE8" s="349">
        <v>8.7352909460323218</v>
      </c>
      <c r="DF8" s="349">
        <v>8.7627731966503841</v>
      </c>
      <c r="DG8" s="349">
        <v>8.769895560122416</v>
      </c>
      <c r="DH8" s="349">
        <v>8.7959029780776028</v>
      </c>
      <c r="DI8" s="349">
        <v>8.8034210282324388</v>
      </c>
      <c r="DJ8" s="349">
        <v>8.8114067085261016</v>
      </c>
      <c r="DK8" s="349">
        <v>8.8053275195461218</v>
      </c>
      <c r="DL8" s="349">
        <v>8.8316946528229785</v>
      </c>
      <c r="DM8" s="349">
        <v>8.8583725800313573</v>
      </c>
      <c r="DN8" s="349">
        <v>8.8583725799794042</v>
      </c>
      <c r="DO8" s="349">
        <v>8.8583725800682078</v>
      </c>
      <c r="DP8" s="349">
        <v>8.8583725800516149</v>
      </c>
      <c r="DQ8" s="349">
        <v>8.9066307389095627</v>
      </c>
      <c r="DR8" s="349">
        <v>8.947019548021899</v>
      </c>
      <c r="DS8" s="349">
        <v>8.9672498857937217</v>
      </c>
      <c r="DT8" s="349">
        <v>9.0028955250235505</v>
      </c>
      <c r="DU8" s="349">
        <v>9.0028955250235505</v>
      </c>
      <c r="DV8" s="349">
        <v>9.035540031688809</v>
      </c>
      <c r="DW8" s="349">
        <v>9.3384556127749079</v>
      </c>
      <c r="DX8" s="349">
        <v>9.3384556128204466</v>
      </c>
      <c r="DY8" s="349">
        <v>9.3384556128061114</v>
      </c>
      <c r="DZ8" s="349">
        <v>9.3280595387090663</v>
      </c>
      <c r="EA8" s="349">
        <v>9.3237031527512571</v>
      </c>
      <c r="EB8" s="349">
        <v>9.8653383594321635</v>
      </c>
      <c r="EC8" s="349">
        <v>9.8658450732077743</v>
      </c>
      <c r="ED8" s="349">
        <v>9.8306185571093074</v>
      </c>
      <c r="EE8" s="349">
        <v>9.8707463483618323</v>
      </c>
      <c r="EF8" s="349">
        <v>9.840196693165387</v>
      </c>
      <c r="EG8" s="349">
        <v>9.8381533983040121</v>
      </c>
      <c r="EH8" s="349">
        <v>9.7652946776867324</v>
      </c>
      <c r="EI8" s="349">
        <v>9.7103299293008636</v>
      </c>
      <c r="EJ8" s="349">
        <v>9.6592051307574156</v>
      </c>
      <c r="EK8" s="349">
        <v>9.6349678834403889</v>
      </c>
      <c r="EL8" s="349">
        <v>9.5369592946452091</v>
      </c>
      <c r="EM8" s="349">
        <v>9.4760440589870658</v>
      </c>
      <c r="EN8" s="349">
        <v>10.387895866070348</v>
      </c>
      <c r="EO8" s="349">
        <v>10.420525911534813</v>
      </c>
      <c r="EP8" s="349">
        <v>10.394802089713876</v>
      </c>
      <c r="EQ8" s="349">
        <v>10.341227959182156</v>
      </c>
      <c r="ER8" s="349">
        <v>10.053723177203461</v>
      </c>
      <c r="ES8" s="349">
        <v>9.688929144958971</v>
      </c>
      <c r="ET8" s="349">
        <v>9.8675841776446571</v>
      </c>
      <c r="EU8" s="349">
        <v>9.9737743398938274</v>
      </c>
      <c r="EV8" s="349">
        <v>10.050683307584885</v>
      </c>
      <c r="EW8" s="349">
        <v>10.05957523285813</v>
      </c>
      <c r="EX8" s="349">
        <v>10.139391105167217</v>
      </c>
      <c r="EY8" s="349">
        <v>10.244449007710724</v>
      </c>
      <c r="EZ8" s="349">
        <v>10.907287959553301</v>
      </c>
      <c r="FA8" s="349">
        <v>10.971191093489034</v>
      </c>
      <c r="FB8" s="349">
        <v>10.97</v>
      </c>
      <c r="FC8" s="349">
        <v>10.99</v>
      </c>
      <c r="FD8" s="349">
        <v>10.98</v>
      </c>
      <c r="FE8" s="349">
        <v>10.96</v>
      </c>
      <c r="FF8" s="349">
        <v>10.975111466000001</v>
      </c>
      <c r="FG8" s="349">
        <v>10.975142879959932</v>
      </c>
      <c r="FH8" s="349">
        <v>11</v>
      </c>
      <c r="FI8" s="349">
        <v>11.029222742076458</v>
      </c>
      <c r="FJ8" s="349">
        <v>10.975142879937312</v>
      </c>
      <c r="FK8" s="349">
        <v>10.97514288</v>
      </c>
      <c r="FL8" s="349">
        <v>10.997226210000001</v>
      </c>
      <c r="FM8" s="349">
        <v>10.998960069999999</v>
      </c>
      <c r="FN8" s="349">
        <v>11.00621361</v>
      </c>
      <c r="FO8" s="349">
        <v>11.194645860020962</v>
      </c>
      <c r="FP8" s="349">
        <v>11.194645859944263</v>
      </c>
      <c r="FQ8" s="350"/>
      <c r="FR8" s="28">
        <v>75.116166666889427</v>
      </c>
      <c r="FS8" s="28">
        <v>81.785220920833183</v>
      </c>
      <c r="FT8" s="28">
        <v>87.146009623124044</v>
      </c>
      <c r="FU8" s="28">
        <v>99.212368765932894</v>
      </c>
      <c r="FV8" s="28">
        <v>111.42253672114403</v>
      </c>
      <c r="FW8" s="28">
        <v>114.05604215240101</v>
      </c>
      <c r="FX8" s="28">
        <v>124.03573100255171</v>
      </c>
      <c r="FY8" s="349">
        <v>104.52808116661689</v>
      </c>
      <c r="FZ8" s="349">
        <v>105.57550933839856</v>
      </c>
      <c r="GA8" s="349">
        <v>109.38773336437451</v>
      </c>
      <c r="GB8" s="349">
        <v>116.89369940439815</v>
      </c>
      <c r="GC8" s="349">
        <v>121.62256131952306</v>
      </c>
      <c r="GD8" s="349">
        <f t="shared" ref="GD8:GD25" si="0">C8</f>
        <v>55.391691609965228</v>
      </c>
      <c r="GE8" s="347"/>
      <c r="GF8" s="347"/>
      <c r="GG8" s="347"/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</row>
    <row r="9" spans="1:205" s="48" customFormat="1" ht="13.8" x14ac:dyDescent="0.3">
      <c r="A9" s="17"/>
      <c r="B9" s="21" t="s">
        <v>92</v>
      </c>
      <c r="C9" s="351">
        <v>20.364785673235097</v>
      </c>
      <c r="D9" s="351">
        <v>10.219999999999999</v>
      </c>
      <c r="E9" s="351">
        <v>10.144785673235098</v>
      </c>
      <c r="F9" s="348">
        <v>0.99264047683318002</v>
      </c>
      <c r="G9" s="351"/>
      <c r="H9" s="351">
        <v>8.7995013243734022</v>
      </c>
      <c r="I9" s="351">
        <v>1.4204986756265967</v>
      </c>
      <c r="J9" s="348">
        <v>0.16142945188178012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51">
        <v>1.3083494680779491</v>
      </c>
      <c r="CR9" s="351">
        <v>1.2699805461854798</v>
      </c>
      <c r="CS9" s="351">
        <v>1.2470220601920279</v>
      </c>
      <c r="CT9" s="351">
        <v>1.3995987498140556</v>
      </c>
      <c r="CU9" s="351">
        <v>1.5021386085080288</v>
      </c>
      <c r="CV9" s="351">
        <v>1.2808261625853334</v>
      </c>
      <c r="CW9" s="351">
        <v>1.7596376519572023</v>
      </c>
      <c r="CX9" s="351">
        <v>2.1796624681855215</v>
      </c>
      <c r="CY9" s="351">
        <v>1.9154055477707161</v>
      </c>
      <c r="CZ9" s="351">
        <v>1.8955222131965188</v>
      </c>
      <c r="DA9" s="351">
        <v>1.9798025568149635</v>
      </c>
      <c r="DB9" s="351">
        <v>2.1428380226431596</v>
      </c>
      <c r="DC9" s="351">
        <v>2.0448473147379027</v>
      </c>
      <c r="DD9" s="351">
        <v>1.3953425420280543</v>
      </c>
      <c r="DE9" s="351">
        <v>1.6274359684632731</v>
      </c>
      <c r="DF9" s="351">
        <v>1.7077524455855986</v>
      </c>
      <c r="DG9" s="351">
        <v>1.6005375475237114</v>
      </c>
      <c r="DH9" s="351">
        <v>1.766810584482633</v>
      </c>
      <c r="DI9" s="351">
        <v>1.6514101835377213</v>
      </c>
      <c r="DJ9" s="351">
        <v>1.8557698806877507</v>
      </c>
      <c r="DK9" s="351">
        <v>1.7391766820135592</v>
      </c>
      <c r="DL9" s="351">
        <v>1.6394506329335461</v>
      </c>
      <c r="DM9" s="351">
        <v>1.8138962089884514</v>
      </c>
      <c r="DN9" s="351">
        <v>1.90918471829374</v>
      </c>
      <c r="DO9" s="351">
        <v>2.0584103264746214</v>
      </c>
      <c r="DP9" s="351">
        <v>1.8086810130391389</v>
      </c>
      <c r="DQ9" s="351">
        <v>2.0439079994813345</v>
      </c>
      <c r="DR9" s="351">
        <v>2.0852748528143357</v>
      </c>
      <c r="DS9" s="351">
        <v>2.0874037476445744</v>
      </c>
      <c r="DT9" s="351">
        <v>2.579973412564065</v>
      </c>
      <c r="DU9" s="351">
        <v>2.579973412564065</v>
      </c>
      <c r="DV9" s="351">
        <v>2.9722807486293035</v>
      </c>
      <c r="DW9" s="351">
        <v>2.5054302000752573</v>
      </c>
      <c r="DX9" s="351">
        <v>1.7336126532377405</v>
      </c>
      <c r="DY9" s="351">
        <v>1.8862881363399739</v>
      </c>
      <c r="DZ9" s="351">
        <v>2.2138349857720954</v>
      </c>
      <c r="EA9" s="351">
        <v>2.2684461746781599</v>
      </c>
      <c r="EB9" s="351">
        <v>1.8086420609913521</v>
      </c>
      <c r="EC9" s="351">
        <v>2.2561520633439067</v>
      </c>
      <c r="ED9" s="351">
        <v>2.5981457939779888</v>
      </c>
      <c r="EE9" s="351">
        <v>1.9363324399964399</v>
      </c>
      <c r="EF9" s="351">
        <v>1.9060089920266476</v>
      </c>
      <c r="EG9" s="351">
        <v>2.7237454119731677</v>
      </c>
      <c r="EH9" s="351">
        <v>2.8745340684424141</v>
      </c>
      <c r="EI9" s="351">
        <v>2.8719560094265515</v>
      </c>
      <c r="EJ9" s="351">
        <v>1.9995667117520655</v>
      </c>
      <c r="EK9" s="351">
        <v>3.9918920434874274</v>
      </c>
      <c r="EL9" s="351">
        <v>2.725251648437041</v>
      </c>
      <c r="EM9" s="351">
        <v>1.8476897739634957</v>
      </c>
      <c r="EN9" s="351">
        <v>1.6476791973890972</v>
      </c>
      <c r="EO9" s="351">
        <v>1.525060618382807</v>
      </c>
      <c r="EP9" s="351">
        <v>1.3254165581513868</v>
      </c>
      <c r="EQ9" s="351">
        <v>1.3202161470156974</v>
      </c>
      <c r="ER9" s="351">
        <v>2.9811288034344137</v>
      </c>
      <c r="ES9" s="351">
        <v>2.094446881527094</v>
      </c>
      <c r="ET9" s="351">
        <v>1.7879827674293369</v>
      </c>
      <c r="EU9" s="351">
        <v>2.0743602356300466</v>
      </c>
      <c r="EV9" s="351">
        <v>2.3170679553521785</v>
      </c>
      <c r="EW9" s="351">
        <v>1.7350665174430744</v>
      </c>
      <c r="EX9" s="351">
        <v>1.5054598581104084</v>
      </c>
      <c r="EY9" s="351">
        <v>1.2961171283017252</v>
      </c>
      <c r="EZ9" s="351">
        <v>1.86</v>
      </c>
      <c r="FA9" s="351">
        <v>2.08</v>
      </c>
      <c r="FB9" s="351">
        <v>1.98</v>
      </c>
      <c r="FC9" s="351">
        <v>2.09</v>
      </c>
      <c r="FD9" s="351">
        <v>2.21</v>
      </c>
      <c r="FE9" s="351">
        <v>1.91</v>
      </c>
      <c r="FF9" s="351">
        <v>2.5758257159999998</v>
      </c>
      <c r="FG9" s="351">
        <v>6.4923287759631902</v>
      </c>
      <c r="FH9" s="351">
        <v>3.82</v>
      </c>
      <c r="FI9" s="351">
        <v>3.5032541614439929</v>
      </c>
      <c r="FJ9" s="351">
        <v>3.6579920030377422</v>
      </c>
      <c r="FK9" s="351">
        <v>2.9800351431512109</v>
      </c>
      <c r="FL9" s="351">
        <v>3.1297687999999999</v>
      </c>
      <c r="FM9" s="351">
        <v>3.0457224300000001</v>
      </c>
      <c r="FN9" s="351">
        <v>4.0870182399999999</v>
      </c>
      <c r="FO9" s="351">
        <v>4.9305571157152679</v>
      </c>
      <c r="FP9" s="351">
        <v>5.1717190875198273</v>
      </c>
      <c r="FQ9" s="350"/>
      <c r="FR9" s="22">
        <v>8.5794155326846351</v>
      </c>
      <c r="FS9" s="22">
        <v>11.045104561412124</v>
      </c>
      <c r="FT9" s="22">
        <v>20.479209449562319</v>
      </c>
      <c r="FU9" s="22">
        <v>37.145479294668313</v>
      </c>
      <c r="FV9" s="22">
        <v>19.286125468891914</v>
      </c>
      <c r="FW9" s="22">
        <v>21.532385477622924</v>
      </c>
      <c r="FX9" s="22">
        <v>22.226739180069121</v>
      </c>
      <c r="FY9" s="351">
        <v>20.617281902590907</v>
      </c>
      <c r="FZ9" s="351">
        <v>20.765177721012662</v>
      </c>
      <c r="GA9" s="351">
        <v>26.765107336840046</v>
      </c>
      <c r="GB9" s="351">
        <v>29.5399170178185</v>
      </c>
      <c r="GC9" s="351">
        <v>21.610002668167265</v>
      </c>
      <c r="GD9" s="351">
        <f t="shared" si="0"/>
        <v>20.364785673235097</v>
      </c>
      <c r="GE9" s="347"/>
      <c r="GF9" s="347"/>
      <c r="GG9" s="347"/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</row>
    <row r="10" spans="1:205" s="48" customFormat="1" ht="13.8" x14ac:dyDescent="0.3">
      <c r="A10" s="17"/>
      <c r="B10" s="21" t="s">
        <v>93</v>
      </c>
      <c r="C10" s="351">
        <v>35.026905936730131</v>
      </c>
      <c r="D10" s="351">
        <v>44.59847905304234</v>
      </c>
      <c r="E10" s="351">
        <v>-9.5715731163122086</v>
      </c>
      <c r="F10" s="348">
        <v>-0.21461658154145669</v>
      </c>
      <c r="G10" s="351"/>
      <c r="H10" s="351">
        <v>42.798673679331252</v>
      </c>
      <c r="I10" s="351">
        <v>1.799805373711088</v>
      </c>
      <c r="J10" s="348">
        <v>4.2052830589941095E-2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51">
        <v>9.0481105008084697</v>
      </c>
      <c r="CR10" s="351">
        <v>7.3310384539132389</v>
      </c>
      <c r="CS10" s="351">
        <v>7.3682152916215067</v>
      </c>
      <c r="CT10" s="351">
        <v>7.2227296134361998</v>
      </c>
      <c r="CU10" s="351">
        <v>7.1573175018148261</v>
      </c>
      <c r="CV10" s="351">
        <v>7.4196850178463425</v>
      </c>
      <c r="CW10" s="351">
        <v>6.9763285269548829</v>
      </c>
      <c r="CX10" s="351">
        <v>6.5854677197793299</v>
      </c>
      <c r="CY10" s="351">
        <v>6.8355062767570605</v>
      </c>
      <c r="CZ10" s="351">
        <v>6.8628806160387015</v>
      </c>
      <c r="DA10" s="351">
        <v>6.7932368231719558</v>
      </c>
      <c r="DB10" s="351">
        <v>6.6302013573736254</v>
      </c>
      <c r="DC10" s="351">
        <v>6.7281920653183196</v>
      </c>
      <c r="DD10" s="351">
        <v>7.2893364662811866</v>
      </c>
      <c r="DE10" s="351">
        <v>7.1078549775690494</v>
      </c>
      <c r="DF10" s="351">
        <v>7.0550207510647862</v>
      </c>
      <c r="DG10" s="351">
        <v>7.1693580125987042</v>
      </c>
      <c r="DH10" s="351">
        <v>7.0290923935949703</v>
      </c>
      <c r="DI10" s="351">
        <v>7.1520108446947175</v>
      </c>
      <c r="DJ10" s="351">
        <v>6.9556368278383509</v>
      </c>
      <c r="DK10" s="351">
        <v>7.0661508375325628</v>
      </c>
      <c r="DL10" s="351">
        <v>7.192244019889432</v>
      </c>
      <c r="DM10" s="351">
        <v>7.0444763710429061</v>
      </c>
      <c r="DN10" s="351">
        <v>6.9491878616856644</v>
      </c>
      <c r="DO10" s="351">
        <v>6.799962253593586</v>
      </c>
      <c r="DP10" s="351">
        <v>7.0496915670124753</v>
      </c>
      <c r="DQ10" s="351">
        <v>6.8627227394282286</v>
      </c>
      <c r="DR10" s="351">
        <v>6.8617446952075642</v>
      </c>
      <c r="DS10" s="351">
        <v>6.8798461381491469</v>
      </c>
      <c r="DT10" s="351">
        <v>6.422922112459486</v>
      </c>
      <c r="DU10" s="351">
        <v>6.422922112459486</v>
      </c>
      <c r="DV10" s="351">
        <v>6.063259283059506</v>
      </c>
      <c r="DW10" s="351">
        <v>6.8330254126996506</v>
      </c>
      <c r="DX10" s="351">
        <v>7.6048429595827063</v>
      </c>
      <c r="DY10" s="351">
        <v>7.4521674764661379</v>
      </c>
      <c r="DZ10" s="351">
        <v>7.114224552936971</v>
      </c>
      <c r="EA10" s="351">
        <v>7.0552569780730963</v>
      </c>
      <c r="EB10" s="351">
        <v>8.0566962984408121</v>
      </c>
      <c r="EC10" s="351">
        <v>7.609693009863868</v>
      </c>
      <c r="ED10" s="351">
        <v>7.2324727631313195</v>
      </c>
      <c r="EE10" s="351">
        <v>7.934413908365392</v>
      </c>
      <c r="EF10" s="351">
        <v>7.9341877011387396</v>
      </c>
      <c r="EG10" s="351">
        <v>7.1144079863308436</v>
      </c>
      <c r="EH10" s="351">
        <v>6.8907606092443192</v>
      </c>
      <c r="EI10" s="351">
        <v>6.8383739198743116</v>
      </c>
      <c r="EJ10" s="351">
        <v>7.6596384190053497</v>
      </c>
      <c r="EK10" s="351">
        <v>5.643075839952961</v>
      </c>
      <c r="EL10" s="351">
        <v>6.811707646208168</v>
      </c>
      <c r="EM10" s="351">
        <v>7.6283542850235699</v>
      </c>
      <c r="EN10" s="351">
        <v>8.740216668681251</v>
      </c>
      <c r="EO10" s="351">
        <v>8.8954652931520055</v>
      </c>
      <c r="EP10" s="351">
        <v>9.0693855315624887</v>
      </c>
      <c r="EQ10" s="351">
        <v>9.0210118121664582</v>
      </c>
      <c r="ER10" s="351">
        <v>7.0725943737690473</v>
      </c>
      <c r="ES10" s="351">
        <v>7.5944822634318774</v>
      </c>
      <c r="ET10" s="351">
        <v>8.0796014102153197</v>
      </c>
      <c r="EU10" s="351">
        <v>7.8994141042637809</v>
      </c>
      <c r="EV10" s="351">
        <v>7.7336153522327065</v>
      </c>
      <c r="EW10" s="351">
        <v>8.324508715415055</v>
      </c>
      <c r="EX10" s="351">
        <v>8.6339312470568093</v>
      </c>
      <c r="EY10" s="351">
        <v>8.9483318794089985</v>
      </c>
      <c r="EZ10" s="351">
        <v>9.0472879595533016</v>
      </c>
      <c r="FA10" s="351">
        <v>8.8911910934890344</v>
      </c>
      <c r="FB10" s="351">
        <v>8.99</v>
      </c>
      <c r="FC10" s="351">
        <v>8.9</v>
      </c>
      <c r="FD10" s="351">
        <v>8.77</v>
      </c>
      <c r="FE10" s="351">
        <v>9.0500000000000007</v>
      </c>
      <c r="FF10" s="351">
        <v>8.3992857500000007</v>
      </c>
      <c r="FG10" s="351">
        <v>4.4828141039967413</v>
      </c>
      <c r="FH10" s="351">
        <v>7.18</v>
      </c>
      <c r="FI10" s="351">
        <v>7.5259685806324654</v>
      </c>
      <c r="FJ10" s="351">
        <v>7.3171508768995697</v>
      </c>
      <c r="FK10" s="351">
        <v>7.9951077368487891</v>
      </c>
      <c r="FL10" s="351">
        <v>7.8674574100000001</v>
      </c>
      <c r="FM10" s="351">
        <v>7.9532376399999993</v>
      </c>
      <c r="FN10" s="351">
        <v>6.9191953699999997</v>
      </c>
      <c r="FO10" s="351">
        <v>6.2640887443056954</v>
      </c>
      <c r="FP10" s="351">
        <v>6.0229267724244355</v>
      </c>
      <c r="FQ10" s="350"/>
      <c r="FR10" s="22">
        <v>66.536751134204792</v>
      </c>
      <c r="FS10" s="22">
        <v>70.740116359421066</v>
      </c>
      <c r="FT10" s="22">
        <v>66.666800173561725</v>
      </c>
      <c r="FU10" s="22">
        <v>62.066889471264588</v>
      </c>
      <c r="FV10" s="22">
        <v>92.136411252252117</v>
      </c>
      <c r="FW10" s="22">
        <v>92.523656674778081</v>
      </c>
      <c r="FX10" s="22">
        <v>101.8089918224826</v>
      </c>
      <c r="FY10" s="351">
        <v>83.910799264025982</v>
      </c>
      <c r="FZ10" s="351">
        <v>84.810331617385899</v>
      </c>
      <c r="GA10" s="351">
        <v>82.622626027534466</v>
      </c>
      <c r="GB10" s="351">
        <v>87.353782386579653</v>
      </c>
      <c r="GC10" s="351">
        <v>100.01255865135579</v>
      </c>
      <c r="GD10" s="351">
        <f t="shared" si="0"/>
        <v>35.026905936730131</v>
      </c>
      <c r="GE10" s="347"/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</row>
    <row r="11" spans="1:205" s="48" customFormat="1" ht="13.8" x14ac:dyDescent="0.3">
      <c r="A11" s="17"/>
      <c r="B11" s="24"/>
      <c r="C11" s="351"/>
      <c r="D11" s="351"/>
      <c r="E11" s="351"/>
      <c r="F11" s="348"/>
      <c r="G11" s="351"/>
      <c r="H11" s="351"/>
      <c r="I11" s="351"/>
      <c r="J11" s="348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51"/>
      <c r="CR11" s="351"/>
      <c r="CS11" s="351"/>
      <c r="CT11" s="351"/>
      <c r="CU11" s="351"/>
      <c r="CV11" s="351"/>
      <c r="CW11" s="351"/>
      <c r="CX11" s="351"/>
      <c r="CY11" s="351"/>
      <c r="CZ11" s="351"/>
      <c r="DA11" s="351"/>
      <c r="DB11" s="351"/>
      <c r="DC11" s="351"/>
      <c r="DD11" s="351"/>
      <c r="DE11" s="351"/>
      <c r="DF11" s="351"/>
      <c r="DG11" s="351"/>
      <c r="DH11" s="351"/>
      <c r="DI11" s="351"/>
      <c r="DJ11" s="351"/>
      <c r="DK11" s="351"/>
      <c r="DL11" s="351"/>
      <c r="DM11" s="351"/>
      <c r="DN11" s="351"/>
      <c r="DO11" s="351"/>
      <c r="DP11" s="351"/>
      <c r="DQ11" s="351"/>
      <c r="DR11" s="351"/>
      <c r="DS11" s="351"/>
      <c r="DT11" s="351"/>
      <c r="DU11" s="351"/>
      <c r="DV11" s="351"/>
      <c r="DW11" s="351"/>
      <c r="DX11" s="351"/>
      <c r="DY11" s="351"/>
      <c r="DZ11" s="351"/>
      <c r="EA11" s="351"/>
      <c r="EB11" s="351"/>
      <c r="EC11" s="351"/>
      <c r="ED11" s="351"/>
      <c r="EE11" s="351"/>
      <c r="EF11" s="351"/>
      <c r="EG11" s="351"/>
      <c r="EH11" s="351"/>
      <c r="EI11" s="351"/>
      <c r="EJ11" s="351"/>
      <c r="EK11" s="351"/>
      <c r="EL11" s="351"/>
      <c r="EM11" s="351"/>
      <c r="EN11" s="351"/>
      <c r="EO11" s="351"/>
      <c r="EP11" s="351"/>
      <c r="EQ11" s="351"/>
      <c r="ER11" s="351"/>
      <c r="ES11" s="351"/>
      <c r="ET11" s="351"/>
      <c r="EU11" s="351"/>
      <c r="EV11" s="351"/>
      <c r="EW11" s="351"/>
      <c r="EX11" s="351"/>
      <c r="EY11" s="351"/>
      <c r="EZ11" s="351"/>
      <c r="FA11" s="351"/>
      <c r="FB11" s="351"/>
      <c r="FC11" s="351"/>
      <c r="FD11" s="351"/>
      <c r="FE11" s="351"/>
      <c r="FF11" s="351"/>
      <c r="FG11" s="351"/>
      <c r="FH11" s="351"/>
      <c r="FI11" s="351"/>
      <c r="FJ11" s="351"/>
      <c r="FK11" s="351"/>
      <c r="FL11" s="351"/>
      <c r="FM11" s="351"/>
      <c r="FN11" s="351"/>
      <c r="FO11" s="351"/>
      <c r="FP11" s="351"/>
      <c r="FQ11" s="350"/>
      <c r="FR11" s="22"/>
      <c r="FS11" s="22"/>
      <c r="FT11" s="22"/>
      <c r="FU11" s="22"/>
      <c r="FV11" s="22"/>
      <c r="FW11" s="22"/>
      <c r="FX11" s="22"/>
      <c r="FY11" s="351"/>
      <c r="FZ11" s="351"/>
      <c r="GA11" s="351"/>
      <c r="GB11" s="351"/>
      <c r="GC11" s="351"/>
      <c r="GD11" s="351"/>
      <c r="GE11" s="347"/>
      <c r="GF11" s="347"/>
      <c r="GG11" s="347"/>
      <c r="GH11" s="347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</row>
    <row r="12" spans="1:205" s="48" customFormat="1" ht="13.8" x14ac:dyDescent="0.3">
      <c r="A12" s="17"/>
      <c r="B12" s="27" t="s">
        <v>38</v>
      </c>
      <c r="C12" s="349">
        <v>1.6472134724618235</v>
      </c>
      <c r="D12" s="349">
        <v>5.2456210230667937</v>
      </c>
      <c r="E12" s="349">
        <v>-3.5984075506049704</v>
      </c>
      <c r="F12" s="352">
        <v>-0.68598313427171709</v>
      </c>
      <c r="G12" s="350"/>
      <c r="H12" s="349">
        <v>0.42057755034661443</v>
      </c>
      <c r="I12" s="349">
        <v>4.8250434727201794</v>
      </c>
      <c r="J12" s="352">
        <v>11.472422788005856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49">
        <v>9.4416895648143873E-2</v>
      </c>
      <c r="CR12" s="349">
        <v>2.2950858920452299E-2</v>
      </c>
      <c r="CS12" s="349">
        <v>1.6905801340349003</v>
      </c>
      <c r="CT12" s="349">
        <v>0.65711820412404442</v>
      </c>
      <c r="CU12" s="349">
        <v>0.67677694636178265</v>
      </c>
      <c r="CV12" s="349">
        <v>0.14314349205479182</v>
      </c>
      <c r="CW12" s="349">
        <v>1.0594869961043976</v>
      </c>
      <c r="CX12" s="349">
        <v>0.82097121981976107</v>
      </c>
      <c r="CY12" s="349">
        <v>1.5021476993268283</v>
      </c>
      <c r="CZ12" s="349">
        <v>3.5554006964868143E-2</v>
      </c>
      <c r="DA12" s="349">
        <v>1.670873337913005</v>
      </c>
      <c r="DB12" s="349">
        <v>0.28841603286591555</v>
      </c>
      <c r="DC12" s="349">
        <v>1.4399048277310114</v>
      </c>
      <c r="DD12" s="349">
        <v>3.3725899262121974E-2</v>
      </c>
      <c r="DE12" s="349">
        <v>0.13625795431639026</v>
      </c>
      <c r="DF12" s="349">
        <v>1.4603973607905791</v>
      </c>
      <c r="DG12" s="349">
        <v>0.14550244394172049</v>
      </c>
      <c r="DH12" s="349">
        <v>0.15676554904911869</v>
      </c>
      <c r="DI12" s="349">
        <v>0.87444856582309916</v>
      </c>
      <c r="DJ12" s="349">
        <v>1.0051058427557189</v>
      </c>
      <c r="DK12" s="349">
        <v>0.58845008375633434</v>
      </c>
      <c r="DL12" s="349">
        <v>0.14270699572092554</v>
      </c>
      <c r="DM12" s="349">
        <v>3.6527469402944504E-2</v>
      </c>
      <c r="DN12" s="349">
        <v>0.24270877090935078</v>
      </c>
      <c r="DO12" s="349">
        <v>0.21107940912307696</v>
      </c>
      <c r="DP12" s="349">
        <v>0.29676704243908586</v>
      </c>
      <c r="DQ12" s="349">
        <v>8.9808914197724243E-2</v>
      </c>
      <c r="DR12" s="349">
        <v>9.3742638357077593E-2</v>
      </c>
      <c r="DS12" s="349">
        <v>0.15568993554161847</v>
      </c>
      <c r="DT12" s="349">
        <v>9.4734260694954428E-2</v>
      </c>
      <c r="DU12" s="349">
        <v>9.9759916302581547E-2</v>
      </c>
      <c r="DV12" s="349">
        <v>0.110374212701249</v>
      </c>
      <c r="DW12" s="349">
        <v>8.9089680579798727E-2</v>
      </c>
      <c r="DX12" s="349">
        <v>9.9308541813860882E-2</v>
      </c>
      <c r="DY12" s="349">
        <v>0.40231666426556217</v>
      </c>
      <c r="DZ12" s="349">
        <v>3.5074385440039886E-2</v>
      </c>
      <c r="EA12" s="349">
        <v>0.10400860386377216</v>
      </c>
      <c r="EB12" s="349">
        <v>0.4287342807402717</v>
      </c>
      <c r="EC12" s="349">
        <v>1.2396996417091013</v>
      </c>
      <c r="ED12" s="349">
        <v>0.10202179521676506</v>
      </c>
      <c r="EE12" s="349">
        <v>9.3919774333167172E-2</v>
      </c>
      <c r="EF12" s="349">
        <v>0.14215256888699032</v>
      </c>
      <c r="EG12" s="349">
        <v>3.1850879696891443</v>
      </c>
      <c r="EH12" s="349">
        <v>0.10315027306844089</v>
      </c>
      <c r="EI12" s="349">
        <v>0.10217926121042059</v>
      </c>
      <c r="EJ12" s="349">
        <v>9.987818357443036E-2</v>
      </c>
      <c r="EK12" s="349">
        <v>0.48319009414467867</v>
      </c>
      <c r="EL12" s="349">
        <v>9.710963492853103E-2</v>
      </c>
      <c r="EM12" s="349">
        <v>0.10000686068092729</v>
      </c>
      <c r="EN12" s="349">
        <v>9.3401671292408367E-2</v>
      </c>
      <c r="EO12" s="349">
        <v>0.11696686540428929</v>
      </c>
      <c r="EP12" s="349">
        <v>0.10167893276565022</v>
      </c>
      <c r="EQ12" s="349">
        <v>9.6935790073779698E-2</v>
      </c>
      <c r="ER12" s="349">
        <v>1.1594290810486827E-2</v>
      </c>
      <c r="ES12" s="349">
        <v>0.11174000997664636</v>
      </c>
      <c r="ET12" s="349">
        <v>9.7640165771991527E-2</v>
      </c>
      <c r="EU12" s="349">
        <v>8.6165549812166675E-2</v>
      </c>
      <c r="EV12" s="349">
        <v>0.57256026022978757</v>
      </c>
      <c r="EW12" s="349">
        <v>6.445005454315407E-2</v>
      </c>
      <c r="EX12" s="349">
        <v>0.12354014536097291</v>
      </c>
      <c r="EY12" s="349">
        <v>3.2185470047363136</v>
      </c>
      <c r="EZ12" s="349">
        <v>4.2464064898424705E-2</v>
      </c>
      <c r="FA12" s="349">
        <v>1.1019524794825188</v>
      </c>
      <c r="FB12" s="349">
        <v>0.68332457886436992</v>
      </c>
      <c r="FC12" s="349">
        <v>2.4948983534892681</v>
      </c>
      <c r="FD12" s="349">
        <v>0.92298154633221263</v>
      </c>
      <c r="FE12" s="349">
        <v>0.16311028572028752</v>
      </c>
      <c r="FF12" s="349">
        <v>0.11665588978872501</v>
      </c>
      <c r="FG12" s="349">
        <v>0.11402899280193932</v>
      </c>
      <c r="FH12" s="349">
        <v>0.11324841276273367</v>
      </c>
      <c r="FI12" s="349">
        <v>0.11479032082259118</v>
      </c>
      <c r="FJ12" s="349">
        <v>0.21054181669769539</v>
      </c>
      <c r="FK12" s="349">
        <v>0.30147963649468773</v>
      </c>
      <c r="FL12" s="349">
        <v>0.24321657629088095</v>
      </c>
      <c r="FM12" s="349">
        <v>0.23375249339163603</v>
      </c>
      <c r="FN12" s="349">
        <v>0.3571483300707014</v>
      </c>
      <c r="FO12" s="349">
        <v>0.28267581062446445</v>
      </c>
      <c r="FP12" s="349">
        <v>0.53042026208414073</v>
      </c>
      <c r="FQ12" s="350"/>
      <c r="FR12" s="28">
        <v>1.6352554797159362</v>
      </c>
      <c r="FS12" s="28">
        <v>2.1172219795739866</v>
      </c>
      <c r="FT12" s="28">
        <v>2.4208803230041642</v>
      </c>
      <c r="FU12" s="28">
        <v>2.8478398060200112</v>
      </c>
      <c r="FV12" s="28">
        <v>11.201167430428915</v>
      </c>
      <c r="FW12" s="28">
        <v>13.518820915368751</v>
      </c>
      <c r="FX12" s="28">
        <v>7.7012263021788181</v>
      </c>
      <c r="FY12" s="349">
        <v>10.007923756221759</v>
      </c>
      <c r="FZ12" s="349">
        <v>5.033676344851381</v>
      </c>
      <c r="GA12" s="349">
        <v>1.670674796197325</v>
      </c>
      <c r="GB12" s="349">
        <v>6.1771303381828684</v>
      </c>
      <c r="GC12" s="349">
        <v>4.6952207407776472</v>
      </c>
      <c r="GD12" s="349">
        <f t="shared" si="0"/>
        <v>1.6472134724618235</v>
      </c>
      <c r="GE12" s="347"/>
      <c r="GF12" s="347"/>
      <c r="GG12" s="347"/>
      <c r="GH12" s="347"/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</row>
    <row r="13" spans="1:205" s="48" customFormat="1" ht="13.8" x14ac:dyDescent="0.3">
      <c r="A13" s="17"/>
      <c r="B13" s="24"/>
      <c r="C13" s="351"/>
      <c r="D13" s="351"/>
      <c r="E13" s="351"/>
      <c r="F13" s="348"/>
      <c r="G13" s="351"/>
      <c r="H13" s="351"/>
      <c r="I13" s="351"/>
      <c r="J13" s="348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351"/>
      <c r="EB13" s="351"/>
      <c r="EC13" s="351"/>
      <c r="ED13" s="351"/>
      <c r="EE13" s="351"/>
      <c r="EF13" s="351"/>
      <c r="EG13" s="351"/>
      <c r="EH13" s="351"/>
      <c r="EI13" s="351"/>
      <c r="EJ13" s="351"/>
      <c r="EK13" s="351"/>
      <c r="EL13" s="351"/>
      <c r="EM13" s="351"/>
      <c r="EN13" s="351"/>
      <c r="EO13" s="351"/>
      <c r="EP13" s="351"/>
      <c r="EQ13" s="351"/>
      <c r="ER13" s="351"/>
      <c r="ES13" s="351"/>
      <c r="ET13" s="351"/>
      <c r="EU13" s="351"/>
      <c r="EV13" s="351"/>
      <c r="EW13" s="351"/>
      <c r="EX13" s="351"/>
      <c r="EY13" s="351"/>
      <c r="EZ13" s="351"/>
      <c r="FA13" s="351"/>
      <c r="FB13" s="351"/>
      <c r="FC13" s="351"/>
      <c r="FD13" s="351"/>
      <c r="FE13" s="351"/>
      <c r="FF13" s="351"/>
      <c r="FG13" s="351"/>
      <c r="FH13" s="351"/>
      <c r="FI13" s="351"/>
      <c r="FJ13" s="351"/>
      <c r="FK13" s="351"/>
      <c r="FL13" s="351"/>
      <c r="FM13" s="351"/>
      <c r="FN13" s="351"/>
      <c r="FO13" s="351"/>
      <c r="FP13" s="351"/>
      <c r="FQ13" s="350"/>
      <c r="FR13" s="22"/>
      <c r="FS13" s="22"/>
      <c r="FT13" s="22"/>
      <c r="FU13" s="22"/>
      <c r="FV13" s="22"/>
      <c r="FW13" s="22"/>
      <c r="FX13" s="22"/>
      <c r="FY13" s="351"/>
      <c r="FZ13" s="351"/>
      <c r="GA13" s="351"/>
      <c r="GB13" s="351"/>
      <c r="GC13" s="351"/>
      <c r="GD13" s="351"/>
      <c r="GE13" s="347"/>
      <c r="GF13" s="347"/>
      <c r="GG13" s="347"/>
      <c r="GH13" s="347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</row>
    <row r="14" spans="1:205" s="48" customFormat="1" ht="13.8" x14ac:dyDescent="0.3">
      <c r="A14" s="17"/>
      <c r="B14" s="27" t="s">
        <v>39</v>
      </c>
      <c r="C14" s="349">
        <v>14.969333575110173</v>
      </c>
      <c r="D14" s="349">
        <v>11.492472870911749</v>
      </c>
      <c r="E14" s="349">
        <v>3.4768607041984243</v>
      </c>
      <c r="F14" s="352">
        <v>0.30253373170874315</v>
      </c>
      <c r="G14" s="350"/>
      <c r="H14" s="349">
        <v>24.320190710859968</v>
      </c>
      <c r="I14" s="349">
        <v>-12.827717839948219</v>
      </c>
      <c r="J14" s="352">
        <v>-0.52745136715643082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49">
        <v>5.9334863505074935</v>
      </c>
      <c r="CR14" s="349">
        <v>3.7365833777627731</v>
      </c>
      <c r="CS14" s="349">
        <v>3.1934901685160009</v>
      </c>
      <c r="CT14" s="349">
        <v>3.826110660475798</v>
      </c>
      <c r="CU14" s="349">
        <v>3.0127673606158751</v>
      </c>
      <c r="CV14" s="349">
        <v>3.7016202034814052</v>
      </c>
      <c r="CW14" s="349">
        <v>3.3349841390841535</v>
      </c>
      <c r="CX14" s="349">
        <v>3.1943685051473545</v>
      </c>
      <c r="CY14" s="349">
        <v>4.658757128511219</v>
      </c>
      <c r="CZ14" s="349">
        <v>3.4435714864882434</v>
      </c>
      <c r="DA14" s="349">
        <v>2.6406755057917048</v>
      </c>
      <c r="DB14" s="349">
        <v>4.1632876314947849</v>
      </c>
      <c r="DC14" s="349">
        <v>6.691704928215005</v>
      </c>
      <c r="DD14" s="349">
        <v>3.2691472079482207</v>
      </c>
      <c r="DE14" s="349">
        <v>1.7982183392214899</v>
      </c>
      <c r="DF14" s="349">
        <v>3.7627444776952141</v>
      </c>
      <c r="DG14" s="349">
        <v>2.1690554686858983</v>
      </c>
      <c r="DH14" s="349">
        <v>3.5067125138595534</v>
      </c>
      <c r="DI14" s="349">
        <v>1.9543357864291035</v>
      </c>
      <c r="DJ14" s="349">
        <v>2.9192386147778064</v>
      </c>
      <c r="DK14" s="349">
        <v>33.919299442455554</v>
      </c>
      <c r="DL14" s="349">
        <v>3.4751872895562927</v>
      </c>
      <c r="DM14" s="349">
        <v>2.79470117955987</v>
      </c>
      <c r="DN14" s="349">
        <v>3.5441303497961174</v>
      </c>
      <c r="DO14" s="349">
        <v>7.6857279226670663</v>
      </c>
      <c r="DP14" s="349">
        <v>1.881585751279822</v>
      </c>
      <c r="DQ14" s="349">
        <v>2.2080611916857609</v>
      </c>
      <c r="DR14" s="349">
        <v>2.9188943599159636</v>
      </c>
      <c r="DS14" s="349">
        <v>2.7258993290901099</v>
      </c>
      <c r="DT14" s="349">
        <v>3.3546150949965385</v>
      </c>
      <c r="DU14" s="349">
        <v>2.8287752169839386</v>
      </c>
      <c r="DV14" s="349">
        <v>4.0899157096730603</v>
      </c>
      <c r="DW14" s="349">
        <v>3.3613503768530952</v>
      </c>
      <c r="DX14" s="349">
        <v>2.7763578665938726</v>
      </c>
      <c r="DY14" s="349">
        <v>4.1629856552013926</v>
      </c>
      <c r="DZ14" s="349">
        <v>23.117122572924455</v>
      </c>
      <c r="EA14" s="349">
        <v>7.7289636924915364</v>
      </c>
      <c r="EB14" s="349">
        <v>2.5177187991924739</v>
      </c>
      <c r="EC14" s="349">
        <v>2.8254503090729397</v>
      </c>
      <c r="ED14" s="349">
        <v>2.9684286511340798</v>
      </c>
      <c r="EE14" s="349">
        <v>2.6544891955490653</v>
      </c>
      <c r="EF14" s="349">
        <v>3.3430705808597696</v>
      </c>
      <c r="EG14" s="349">
        <v>2.488049665173071</v>
      </c>
      <c r="EH14" s="349">
        <v>2.8958755033748158</v>
      </c>
      <c r="EI14" s="349">
        <v>4.3104741126630648</v>
      </c>
      <c r="EJ14" s="349">
        <v>2.6530321314293346</v>
      </c>
      <c r="EK14" s="349">
        <v>3.2277666895424715</v>
      </c>
      <c r="EL14" s="349">
        <v>4.2982327673442509</v>
      </c>
      <c r="EM14" s="349">
        <v>7.8127234446288227</v>
      </c>
      <c r="EN14" s="349">
        <v>2.1409241064535687</v>
      </c>
      <c r="EO14" s="349">
        <v>3.1899027172467034</v>
      </c>
      <c r="EP14" s="349">
        <v>3.3719042258029099</v>
      </c>
      <c r="EQ14" s="349">
        <v>12.952888681024097</v>
      </c>
      <c r="ER14" s="349">
        <v>2.6645709803326874</v>
      </c>
      <c r="ES14" s="349">
        <v>2.8954655624463839</v>
      </c>
      <c r="ET14" s="349">
        <v>4.1790160287392961</v>
      </c>
      <c r="EU14" s="349">
        <v>5.5557501107165015</v>
      </c>
      <c r="EV14" s="349">
        <v>2.3300826215893586</v>
      </c>
      <c r="EW14" s="349">
        <v>2.3908502063748807</v>
      </c>
      <c r="EX14" s="349">
        <v>3.9307198755808619</v>
      </c>
      <c r="EY14" s="349">
        <v>5.4908132328681623</v>
      </c>
      <c r="EZ14" s="349">
        <v>1.4893529858935111</v>
      </c>
      <c r="FA14" s="349">
        <v>2.2974096507897164</v>
      </c>
      <c r="FB14" s="349">
        <v>2.4594323047145603</v>
      </c>
      <c r="FC14" s="349">
        <v>3.0937179968999851</v>
      </c>
      <c r="FD14" s="349">
        <v>2.1525599326139746</v>
      </c>
      <c r="FE14" s="349">
        <v>2.1908750779857784</v>
      </c>
      <c r="FF14" s="349">
        <v>3.2088759369601858</v>
      </c>
      <c r="FG14" s="349">
        <v>2.7508819764693424</v>
      </c>
      <c r="FH14" s="349">
        <v>2.848553096425237</v>
      </c>
      <c r="FI14" s="349">
        <v>2.5408619838235063</v>
      </c>
      <c r="FJ14" s="349">
        <v>3.8627690151547203</v>
      </c>
      <c r="FK14" s="349">
        <v>5.7293891034130455</v>
      </c>
      <c r="FL14" s="349">
        <v>1.9467056044514681</v>
      </c>
      <c r="FM14" s="349">
        <v>2.6824958798325587</v>
      </c>
      <c r="FN14" s="349">
        <v>2.8086763833226587</v>
      </c>
      <c r="FO14" s="349">
        <v>3.553579863915262</v>
      </c>
      <c r="FP14" s="349">
        <v>3.9778758435882238</v>
      </c>
      <c r="FQ14" s="350"/>
      <c r="FR14" s="28">
        <v>18.807884364746876</v>
      </c>
      <c r="FS14" s="28">
        <v>20.513347332803008</v>
      </c>
      <c r="FT14" s="28">
        <v>23.254169888948642</v>
      </c>
      <c r="FU14" s="28">
        <v>24.171045629434389</v>
      </c>
      <c r="FV14" s="28">
        <v>26.243544471429534</v>
      </c>
      <c r="FW14" s="28">
        <v>31.02598320782117</v>
      </c>
      <c r="FX14" s="28">
        <v>34.382663181937737</v>
      </c>
      <c r="FY14" s="349">
        <v>45.597921095584312</v>
      </c>
      <c r="FZ14" s="349">
        <v>70.79849859265218</v>
      </c>
      <c r="GA14" s="349">
        <v>61.154526817689543</v>
      </c>
      <c r="GB14" s="349">
        <v>41.99531184996416</v>
      </c>
      <c r="GC14" s="349">
        <v>51.092888349175411</v>
      </c>
      <c r="GD14" s="349">
        <f t="shared" si="0"/>
        <v>14.969333575110173</v>
      </c>
      <c r="GE14" s="347"/>
      <c r="GF14" s="347"/>
      <c r="GG14" s="347"/>
      <c r="GH14" s="347"/>
      <c r="GI14" s="347"/>
      <c r="GJ14" s="347"/>
      <c r="GK14" s="347"/>
      <c r="GL14" s="347"/>
      <c r="GM14" s="347"/>
      <c r="GN14" s="347"/>
      <c r="GO14" s="347"/>
      <c r="GP14" s="347"/>
      <c r="GQ14" s="347"/>
      <c r="GR14" s="347"/>
      <c r="GS14" s="347"/>
      <c r="GT14" s="347"/>
      <c r="GU14" s="347"/>
      <c r="GV14" s="347"/>
      <c r="GW14" s="347"/>
    </row>
    <row r="15" spans="1:205" s="48" customFormat="1" ht="13.8" x14ac:dyDescent="0.3">
      <c r="A15" s="17"/>
      <c r="B15" s="21" t="s">
        <v>68</v>
      </c>
      <c r="C15" s="351">
        <v>8.4658718552771397</v>
      </c>
      <c r="D15" s="351">
        <v>8.1067321497077529</v>
      </c>
      <c r="E15" s="351">
        <v>0.35913970556938679</v>
      </c>
      <c r="F15" s="348">
        <v>4.4301415038405303E-2</v>
      </c>
      <c r="G15" s="351"/>
      <c r="H15" s="351">
        <v>6.5842416026988619</v>
      </c>
      <c r="I15" s="351">
        <v>1.522490547008891</v>
      </c>
      <c r="J15" s="348">
        <v>0.23123248490529669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51">
        <v>3.1703832339432916</v>
      </c>
      <c r="CR15" s="351">
        <v>1.435927191913257</v>
      </c>
      <c r="CS15" s="351">
        <v>1.1531116379178483</v>
      </c>
      <c r="CT15" s="351">
        <v>1.2135107849044084</v>
      </c>
      <c r="CU15" s="351">
        <v>1.1358224744021723</v>
      </c>
      <c r="CV15" s="351">
        <v>1.3186446386788957</v>
      </c>
      <c r="CW15" s="351">
        <v>1.0090754280850034</v>
      </c>
      <c r="CX15" s="351">
        <v>1.3082979354053204</v>
      </c>
      <c r="CY15" s="351">
        <v>1.4777462975561935</v>
      </c>
      <c r="CZ15" s="351">
        <v>1.3459744028102032</v>
      </c>
      <c r="DA15" s="351">
        <v>1.2673341285308515</v>
      </c>
      <c r="DB15" s="351">
        <v>2.3562777043226664</v>
      </c>
      <c r="DC15" s="351">
        <v>2.217476204575985</v>
      </c>
      <c r="DD15" s="351">
        <v>1.2223247646570961</v>
      </c>
      <c r="DE15" s="351">
        <v>0.98717716456072213</v>
      </c>
      <c r="DF15" s="351">
        <v>1.3455144006830495</v>
      </c>
      <c r="DG15" s="351">
        <v>1.0078356827212736</v>
      </c>
      <c r="DH15" s="351">
        <v>1.5052806902163145</v>
      </c>
      <c r="DI15" s="351">
        <v>1.016290510182172</v>
      </c>
      <c r="DJ15" s="351">
        <v>1.1595014672626871</v>
      </c>
      <c r="DK15" s="351">
        <v>2.4127395867065542</v>
      </c>
      <c r="DL15" s="351">
        <v>1.3666699243094178</v>
      </c>
      <c r="DM15" s="351">
        <v>1.4458795477447866</v>
      </c>
      <c r="DN15" s="351">
        <v>1.415535291291625</v>
      </c>
      <c r="DO15" s="351">
        <v>3.8617878385945561</v>
      </c>
      <c r="DP15" s="351">
        <v>1.0573413361363106</v>
      </c>
      <c r="DQ15" s="351">
        <v>1.2836057923651678</v>
      </c>
      <c r="DR15" s="351">
        <v>1.3719314999924512</v>
      </c>
      <c r="DS15" s="351">
        <v>1.3143824611639772</v>
      </c>
      <c r="DT15" s="351">
        <v>1.4841116315599836</v>
      </c>
      <c r="DU15" s="351">
        <v>1.1710571655796391</v>
      </c>
      <c r="DV15" s="351">
        <v>2.0509790638531302</v>
      </c>
      <c r="DW15" s="351">
        <v>1.249522558900892</v>
      </c>
      <c r="DX15" s="351">
        <v>1.3256387693493481</v>
      </c>
      <c r="DY15" s="351">
        <v>1.6106839426136024</v>
      </c>
      <c r="DZ15" s="351">
        <v>1.3529843131388679</v>
      </c>
      <c r="EA15" s="351">
        <v>4.2888370842461665</v>
      </c>
      <c r="EB15" s="351">
        <v>1.0234583264683055</v>
      </c>
      <c r="EC15" s="351">
        <v>1.3203460507786735</v>
      </c>
      <c r="ED15" s="351">
        <v>1.4172661208629451</v>
      </c>
      <c r="EE15" s="351">
        <v>1.3102840616864877</v>
      </c>
      <c r="EF15" s="351">
        <v>1.5732695932142382</v>
      </c>
      <c r="EG15" s="351">
        <v>1.0551723614514359</v>
      </c>
      <c r="EH15" s="351">
        <v>1.2732437310123661</v>
      </c>
      <c r="EI15" s="351">
        <v>2.2275837117688893</v>
      </c>
      <c r="EJ15" s="351">
        <v>1.2795022038455506</v>
      </c>
      <c r="EK15" s="351">
        <v>1.6056203956123953</v>
      </c>
      <c r="EL15" s="351">
        <v>1.2208736104832498</v>
      </c>
      <c r="EM15" s="351">
        <v>4.4308793956552801</v>
      </c>
      <c r="EN15" s="351">
        <v>1.2625209476431312</v>
      </c>
      <c r="EO15" s="351">
        <v>1.4587539113587735</v>
      </c>
      <c r="EP15" s="351">
        <v>1.3549816241121422</v>
      </c>
      <c r="EQ15" s="351">
        <v>1.2644085354941432</v>
      </c>
      <c r="ER15" s="351">
        <v>1.2435765840906714</v>
      </c>
      <c r="ES15" s="351">
        <v>1.3146491344655158</v>
      </c>
      <c r="ET15" s="351">
        <v>2.2657208476447077</v>
      </c>
      <c r="EU15" s="351">
        <v>3.6199626898210919</v>
      </c>
      <c r="EV15" s="351">
        <v>1.2831756893113557</v>
      </c>
      <c r="EW15" s="351">
        <v>1.3556140122901628</v>
      </c>
      <c r="EX15" s="351">
        <v>2.6519502083917903</v>
      </c>
      <c r="EY15" s="351">
        <v>2.8189445841064282</v>
      </c>
      <c r="EZ15" s="351">
        <v>1.2202924202275904</v>
      </c>
      <c r="FA15" s="351">
        <v>1.5328568010630534</v>
      </c>
      <c r="FB15" s="351">
        <v>1.9090692893869294</v>
      </c>
      <c r="FC15" s="351">
        <v>1.9050815846855762</v>
      </c>
      <c r="FD15" s="351">
        <v>1.539432054344603</v>
      </c>
      <c r="FE15" s="351">
        <v>1.3967390637855397</v>
      </c>
      <c r="FF15" s="351">
        <v>2.5322514457405818</v>
      </c>
      <c r="FG15" s="351">
        <v>1.8146749778185884</v>
      </c>
      <c r="FH15" s="351">
        <v>1.5580837976356174</v>
      </c>
      <c r="FI15" s="351">
        <v>1.6253383008842042</v>
      </c>
      <c r="FJ15" s="351">
        <v>2.8554894475825785</v>
      </c>
      <c r="FK15" s="351">
        <v>3.7415206154292941</v>
      </c>
      <c r="FL15" s="351">
        <v>1.6242332646292919</v>
      </c>
      <c r="FM15" s="351">
        <v>1.6534617061818362</v>
      </c>
      <c r="FN15" s="351">
        <v>1.7857111785206941</v>
      </c>
      <c r="FO15" s="351">
        <v>1.604436411725171</v>
      </c>
      <c r="FP15" s="351">
        <v>1.7980292942201466</v>
      </c>
      <c r="FQ15" s="350"/>
      <c r="FR15" s="22">
        <v>12.576280174808645</v>
      </c>
      <c r="FS15" s="22">
        <v>13.005434386271492</v>
      </c>
      <c r="FT15" s="22">
        <v>12.803304879838464</v>
      </c>
      <c r="FU15" s="22">
        <v>13.628044825673767</v>
      </c>
      <c r="FV15" s="22">
        <v>14.574053928576259</v>
      </c>
      <c r="FW15" s="22">
        <v>15.204535736617583</v>
      </c>
      <c r="FX15" s="22">
        <v>15.24959231592533</v>
      </c>
      <c r="FY15" s="351">
        <v>17.239198829102804</v>
      </c>
      <c r="FZ15" s="351">
        <v>18.746536868930253</v>
      </c>
      <c r="GA15" s="351">
        <v>19.561075618899537</v>
      </c>
      <c r="GB15" s="351">
        <v>19.737499562839815</v>
      </c>
      <c r="GC15" s="351">
        <v>21.894258768729916</v>
      </c>
      <c r="GD15" s="351">
        <f t="shared" si="0"/>
        <v>8.4658718552771397</v>
      </c>
      <c r="GE15" s="347"/>
      <c r="GF15" s="347"/>
      <c r="GG15" s="347"/>
      <c r="GH15" s="347"/>
      <c r="GI15" s="347"/>
      <c r="GJ15" s="347"/>
      <c r="GK15" s="347"/>
      <c r="GL15" s="347"/>
      <c r="GM15" s="347"/>
      <c r="GN15" s="347"/>
      <c r="GO15" s="347"/>
      <c r="GP15" s="347"/>
      <c r="GQ15" s="347"/>
      <c r="GR15" s="347"/>
      <c r="GS15" s="347"/>
      <c r="GT15" s="347"/>
      <c r="GU15" s="347"/>
      <c r="GV15" s="347"/>
      <c r="GW15" s="347"/>
    </row>
    <row r="16" spans="1:205" s="48" customFormat="1" ht="13.8" x14ac:dyDescent="0.3">
      <c r="A16" s="17"/>
      <c r="B16" s="21" t="s">
        <v>69</v>
      </c>
      <c r="C16" s="351">
        <v>3.7979197964492961</v>
      </c>
      <c r="D16" s="351">
        <v>2.0876721655399377</v>
      </c>
      <c r="E16" s="351">
        <v>1.7102476309093584</v>
      </c>
      <c r="F16" s="348">
        <v>0.81921273806274775</v>
      </c>
      <c r="G16" s="351"/>
      <c r="H16" s="351">
        <v>5.1526115317740118</v>
      </c>
      <c r="I16" s="351">
        <v>-3.064939366234074</v>
      </c>
      <c r="J16" s="348">
        <v>-0.59483222193908236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51">
        <v>2.4499170074482128</v>
      </c>
      <c r="CR16" s="351">
        <v>1.641714618308729</v>
      </c>
      <c r="CS16" s="351">
        <v>1.5040723132929232</v>
      </c>
      <c r="CT16" s="351">
        <v>1.737196664221754</v>
      </c>
      <c r="CU16" s="351">
        <v>1.3155898040498546</v>
      </c>
      <c r="CV16" s="351">
        <v>1.7558286259558613</v>
      </c>
      <c r="CW16" s="351">
        <v>1.6241180764256211</v>
      </c>
      <c r="CX16" s="351">
        <v>1.2627828096837665</v>
      </c>
      <c r="CY16" s="351">
        <v>1.486994938497286</v>
      </c>
      <c r="CZ16" s="351">
        <v>1.5669674041572643</v>
      </c>
      <c r="DA16" s="351">
        <v>1.0429039500744017</v>
      </c>
      <c r="DB16" s="351">
        <v>1.1890774012487846</v>
      </c>
      <c r="DC16" s="351">
        <v>2.9188360900370869</v>
      </c>
      <c r="DD16" s="351">
        <v>1.6927863659293587</v>
      </c>
      <c r="DE16" s="351">
        <v>0.60644034925788004</v>
      </c>
      <c r="DF16" s="351">
        <v>1.9407880432485438</v>
      </c>
      <c r="DG16" s="351">
        <v>0.87594465087384121</v>
      </c>
      <c r="DH16" s="351">
        <v>1.3700018760460537</v>
      </c>
      <c r="DI16" s="351">
        <v>0.69384242978574695</v>
      </c>
      <c r="DJ16" s="351">
        <v>1.2946255903234289</v>
      </c>
      <c r="DK16" s="351">
        <v>0.93262143537387998</v>
      </c>
      <c r="DL16" s="351">
        <v>1.626184583597021</v>
      </c>
      <c r="DM16" s="351">
        <v>0.99019744352036521</v>
      </c>
      <c r="DN16" s="351">
        <v>1.3065681597389036</v>
      </c>
      <c r="DO16" s="351">
        <v>3.2843690111407171</v>
      </c>
      <c r="DP16" s="351">
        <v>0.42394092271093065</v>
      </c>
      <c r="DQ16" s="351">
        <v>0.71463247926252182</v>
      </c>
      <c r="DR16" s="351">
        <v>1.0694945973002761</v>
      </c>
      <c r="DS16" s="351">
        <v>0.93365790683404648</v>
      </c>
      <c r="DT16" s="351">
        <v>1.3701612491852524</v>
      </c>
      <c r="DU16" s="351">
        <v>1.0165419974461765</v>
      </c>
      <c r="DV16" s="351">
        <v>0.97352994205803878</v>
      </c>
      <c r="DW16" s="351">
        <v>1.4926120102317424</v>
      </c>
      <c r="DX16" s="351">
        <v>1.0938864891772111</v>
      </c>
      <c r="DY16" s="351">
        <v>1.1544875836884967</v>
      </c>
      <c r="DZ16" s="351">
        <v>1.3488686312640239</v>
      </c>
      <c r="EA16" s="351">
        <v>2.829737641904003</v>
      </c>
      <c r="EB16" s="351">
        <v>1.081272587596102</v>
      </c>
      <c r="EC16" s="351">
        <v>0.98651466477321126</v>
      </c>
      <c r="ED16" s="351">
        <v>1.0761916538723311</v>
      </c>
      <c r="EE16" s="351">
        <v>1.1319510618684769</v>
      </c>
      <c r="EF16" s="351">
        <v>1.2544586242971876</v>
      </c>
      <c r="EG16" s="351">
        <v>0.77853612523335369</v>
      </c>
      <c r="EH16" s="351">
        <v>1.0477527282296406</v>
      </c>
      <c r="EI16" s="351">
        <v>1.5581469489366024</v>
      </c>
      <c r="EJ16" s="351">
        <v>0.93333813398064636</v>
      </c>
      <c r="EK16" s="351">
        <v>1.0734735898203931</v>
      </c>
      <c r="EL16" s="351">
        <v>2.1206338863343612</v>
      </c>
      <c r="EM16" s="351">
        <v>1.3679169233909527</v>
      </c>
      <c r="EN16" s="351">
        <v>0.69638924769246402</v>
      </c>
      <c r="EO16" s="351">
        <v>1.0460075847570367</v>
      </c>
      <c r="EP16" s="351">
        <v>1.505019659873946</v>
      </c>
      <c r="EQ16" s="351">
        <v>0.94269147391512098</v>
      </c>
      <c r="ER16" s="351">
        <v>0.96250356553544403</v>
      </c>
      <c r="ES16" s="351">
        <v>1.050099317687144</v>
      </c>
      <c r="ET16" s="351">
        <v>1.2081005464031316</v>
      </c>
      <c r="EU16" s="351">
        <v>1.0364936639382245</v>
      </c>
      <c r="EV16" s="351">
        <v>0.43034782816898515</v>
      </c>
      <c r="EW16" s="351">
        <v>0.33328062538257153</v>
      </c>
      <c r="EX16" s="351">
        <v>0.71440000958123162</v>
      </c>
      <c r="EY16" s="351">
        <v>0.61644154031353637</v>
      </c>
      <c r="EZ16" s="351">
        <v>0.10044382701757093</v>
      </c>
      <c r="FA16" s="351">
        <v>0.54560283871056581</v>
      </c>
      <c r="FB16" s="351">
        <v>0.31931774113256672</v>
      </c>
      <c r="FC16" s="351">
        <v>0.81259581655618129</v>
      </c>
      <c r="FD16" s="351">
        <v>0.30971194212305303</v>
      </c>
      <c r="FE16" s="351">
        <v>0.5787184506825287</v>
      </c>
      <c r="FF16" s="351">
        <v>0.47829584268719971</v>
      </c>
      <c r="FG16" s="351">
        <v>0.39368269844046883</v>
      </c>
      <c r="FH16" s="351">
        <v>0.48757381666343652</v>
      </c>
      <c r="FI16" s="351">
        <v>0.57323972530748957</v>
      </c>
      <c r="FJ16" s="351">
        <v>0.3590454296070632</v>
      </c>
      <c r="FK16" s="351">
        <v>1.3608809575210681</v>
      </c>
      <c r="FL16" s="351">
        <v>0.17174475831970204</v>
      </c>
      <c r="FM16" s="351">
        <v>0.57413872316370251</v>
      </c>
      <c r="FN16" s="351">
        <v>0.59191901210288256</v>
      </c>
      <c r="FO16" s="351">
        <v>1.0562502841439179</v>
      </c>
      <c r="FP16" s="351">
        <v>1.4038670187190909</v>
      </c>
      <c r="FQ16" s="350"/>
      <c r="FR16" s="22">
        <v>3.6433226229763953</v>
      </c>
      <c r="FS16" s="22">
        <v>3.9820146248850121</v>
      </c>
      <c r="FT16" s="22">
        <v>7.1084904938697679</v>
      </c>
      <c r="FU16" s="22">
        <v>6.8455127593152314</v>
      </c>
      <c r="FV16" s="22">
        <v>6.6731351327885342</v>
      </c>
      <c r="FW16" s="22">
        <v>11.234497696967185</v>
      </c>
      <c r="FX16" s="22">
        <v>13.75281231539083</v>
      </c>
      <c r="FY16" s="351">
        <v>19.046082695953334</v>
      </c>
      <c r="FZ16" s="351">
        <v>16.61436993883574</v>
      </c>
      <c r="GA16" s="351">
        <v>14.421551451062721</v>
      </c>
      <c r="GB16" s="351">
        <v>14.410186928333259</v>
      </c>
      <c r="GC16" s="351">
        <v>10.541775063248835</v>
      </c>
      <c r="GD16" s="351">
        <f t="shared" si="0"/>
        <v>3.7979197964492961</v>
      </c>
      <c r="GE16" s="347"/>
      <c r="GF16" s="347"/>
      <c r="GG16" s="347"/>
      <c r="GH16" s="347"/>
      <c r="GI16" s="347"/>
      <c r="GJ16" s="347"/>
      <c r="GK16" s="347"/>
      <c r="GL16" s="347"/>
      <c r="GM16" s="347"/>
      <c r="GN16" s="347"/>
      <c r="GO16" s="347"/>
      <c r="GP16" s="347"/>
      <c r="GQ16" s="347"/>
      <c r="GR16" s="347"/>
      <c r="GS16" s="347"/>
      <c r="GT16" s="347"/>
      <c r="GU16" s="347"/>
      <c r="GV16" s="347"/>
      <c r="GW16" s="347"/>
    </row>
    <row r="17" spans="1:205" s="48" customFormat="1" ht="13.8" x14ac:dyDescent="0.3">
      <c r="A17" s="17"/>
      <c r="B17" s="21" t="s">
        <v>70</v>
      </c>
      <c r="C17" s="351">
        <v>1.6197453460637834</v>
      </c>
      <c r="D17" s="351">
        <v>0.59483834716815154</v>
      </c>
      <c r="E17" s="351">
        <v>1.0249069988956319</v>
      </c>
      <c r="F17" s="348">
        <v>1.7230008854925196</v>
      </c>
      <c r="G17" s="351"/>
      <c r="H17" s="351">
        <v>2.7453843392715767</v>
      </c>
      <c r="I17" s="351">
        <v>-2.1505459921034253</v>
      </c>
      <c r="J17" s="348">
        <v>-0.78333148526447205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51">
        <v>0.15336966198599972</v>
      </c>
      <c r="CR17" s="351">
        <v>0.58952107731160974</v>
      </c>
      <c r="CS17" s="351">
        <v>0.33352261177951326</v>
      </c>
      <c r="CT17" s="351">
        <v>0.71836237082345544</v>
      </c>
      <c r="CU17" s="351">
        <v>0.41542595832379209</v>
      </c>
      <c r="CV17" s="351">
        <v>0.30211751377965623</v>
      </c>
      <c r="CW17" s="351">
        <v>0.37923847680908662</v>
      </c>
      <c r="CX17" s="351">
        <v>0.42748541608235768</v>
      </c>
      <c r="CY17" s="351">
        <v>1.428912802650083</v>
      </c>
      <c r="CZ17" s="351">
        <v>0.42814878742858636</v>
      </c>
      <c r="DA17" s="351">
        <v>0.26910976998994335</v>
      </c>
      <c r="DB17" s="351">
        <v>0.41424162608152515</v>
      </c>
      <c r="DC17" s="351">
        <v>1.1913976715137515</v>
      </c>
      <c r="DD17" s="351">
        <v>0.18973323529160288</v>
      </c>
      <c r="DE17" s="351">
        <v>0.12212756612240999</v>
      </c>
      <c r="DF17" s="351">
        <v>0.20713051490789819</v>
      </c>
      <c r="DG17" s="351">
        <v>0.16778545356510732</v>
      </c>
      <c r="DH17" s="351">
        <v>0.3670852357283485</v>
      </c>
      <c r="DI17" s="351">
        <v>0.19748484946720946</v>
      </c>
      <c r="DJ17" s="351">
        <v>0.18027130160399685</v>
      </c>
      <c r="DK17" s="351">
        <v>0.19882183291435268</v>
      </c>
      <c r="DL17" s="351">
        <v>0.31082034194876007</v>
      </c>
      <c r="DM17" s="351">
        <v>0.18756664032413853</v>
      </c>
      <c r="DN17" s="351">
        <v>0.27270348227792307</v>
      </c>
      <c r="DO17" s="351">
        <v>0.30270462772260015</v>
      </c>
      <c r="DP17" s="351">
        <v>0.15958787560893511</v>
      </c>
      <c r="DQ17" s="351">
        <v>0.15819176971416987</v>
      </c>
      <c r="DR17" s="351">
        <v>0.28071345367463718</v>
      </c>
      <c r="DS17" s="351">
        <v>0.24743049409992163</v>
      </c>
      <c r="DT17" s="351">
        <v>0.30238039909476983</v>
      </c>
      <c r="DU17" s="351">
        <v>0.26385775081400598</v>
      </c>
      <c r="DV17" s="351">
        <v>0.28722600591721942</v>
      </c>
      <c r="DW17" s="351">
        <v>0.38596041232635392</v>
      </c>
      <c r="DX17" s="351">
        <v>0.26660013488342221</v>
      </c>
      <c r="DY17" s="351">
        <v>0.30318070492426519</v>
      </c>
      <c r="DZ17" s="351">
        <v>0.29832570431313887</v>
      </c>
      <c r="EA17" s="351">
        <v>0.40323186616211915</v>
      </c>
      <c r="EB17" s="351">
        <v>0.27618501630733616</v>
      </c>
      <c r="EC17" s="351">
        <v>0.33705882585953173</v>
      </c>
      <c r="ED17" s="351">
        <v>0.27579003703762328</v>
      </c>
      <c r="EE17" s="351">
        <v>0.16879633805714467</v>
      </c>
      <c r="EF17" s="351">
        <v>0.29572312304829257</v>
      </c>
      <c r="EG17" s="351">
        <v>0.49920250671723732</v>
      </c>
      <c r="EH17" s="351">
        <v>0.28977966528741411</v>
      </c>
      <c r="EI17" s="351">
        <v>0.34823335730308974</v>
      </c>
      <c r="EJ17" s="351">
        <v>0.28041635936716625</v>
      </c>
      <c r="EK17" s="351">
        <v>0.35410763508415388</v>
      </c>
      <c r="EL17" s="351">
        <v>0.70132661611413849</v>
      </c>
      <c r="EM17" s="351">
        <v>1.2066506647111519</v>
      </c>
      <c r="EN17" s="351">
        <v>0.13326847252610688</v>
      </c>
      <c r="EO17" s="351">
        <v>0.45239937268363245</v>
      </c>
      <c r="EP17" s="351">
        <v>0.44610637731699015</v>
      </c>
      <c r="EQ17" s="351">
        <v>1.290757814762951</v>
      </c>
      <c r="ER17" s="351">
        <v>0.42285230198189611</v>
      </c>
      <c r="ES17" s="351">
        <v>0.41867752475606412</v>
      </c>
      <c r="ET17" s="351">
        <v>0.60441040565462112</v>
      </c>
      <c r="EU17" s="351">
        <v>0.72205168366029615</v>
      </c>
      <c r="EV17" s="351">
        <v>0.22487888095718589</v>
      </c>
      <c r="EW17" s="351">
        <v>0.39674091830837571</v>
      </c>
      <c r="EX17" s="351">
        <v>0.12003584407229723</v>
      </c>
      <c r="EY17" s="351">
        <v>1.6859322751794554</v>
      </c>
      <c r="EZ17" s="351">
        <v>3.5153301947467269E-2</v>
      </c>
      <c r="FA17" s="351">
        <v>5.7460359262472283E-2</v>
      </c>
      <c r="FB17" s="351">
        <v>0.16262040527885988</v>
      </c>
      <c r="FC17" s="351">
        <v>0.21634933612393054</v>
      </c>
      <c r="FD17" s="351">
        <v>0.12325494455542156</v>
      </c>
      <c r="FE17" s="351">
        <v>0.18858650819769701</v>
      </c>
      <c r="FF17" s="351">
        <v>0.16054749910832303</v>
      </c>
      <c r="FG17" s="351">
        <v>0.2963956427171815</v>
      </c>
      <c r="FH17" s="351">
        <v>0.58556755774414637</v>
      </c>
      <c r="FI17" s="351">
        <v>0.17632159779594825</v>
      </c>
      <c r="FJ17" s="351">
        <v>0.3130276501368085</v>
      </c>
      <c r="FK17" s="351">
        <v>0.35174183320183133</v>
      </c>
      <c r="FL17" s="351">
        <v>1.6127299654520116E-2</v>
      </c>
      <c r="FM17" s="351">
        <v>0.26391542650143257</v>
      </c>
      <c r="FN17" s="351">
        <v>0.24114902456680165</v>
      </c>
      <c r="FO17" s="351">
        <v>0.42573250834678417</v>
      </c>
      <c r="FP17" s="351">
        <v>0.6728210869942447</v>
      </c>
      <c r="FQ17" s="350"/>
      <c r="FR17" s="22">
        <v>1.5032844032963881</v>
      </c>
      <c r="FS17" s="22">
        <v>1.7514809838980689</v>
      </c>
      <c r="FT17" s="22">
        <v>2.1629256503063936</v>
      </c>
      <c r="FU17" s="22">
        <v>2.6102583370605905</v>
      </c>
      <c r="FV17" s="22">
        <v>2.7945466963290229</v>
      </c>
      <c r="FW17" s="22">
        <v>2.630330467339836</v>
      </c>
      <c r="FX17" s="22">
        <v>2.8656879635902266</v>
      </c>
      <c r="FY17" s="351">
        <v>6.8974840825733601</v>
      </c>
      <c r="FZ17" s="351">
        <v>2.7042350818743475</v>
      </c>
      <c r="GA17" s="351">
        <v>3.3566865715329581</v>
      </c>
      <c r="GB17" s="351">
        <v>5.0332701448942805</v>
      </c>
      <c r="GC17" s="351">
        <v>6.918111871859872</v>
      </c>
      <c r="GD17" s="351">
        <f t="shared" si="0"/>
        <v>1.6197453460637834</v>
      </c>
      <c r="GE17" s="347"/>
      <c r="GF17" s="347"/>
      <c r="GG17" s="347"/>
      <c r="GH17" s="347"/>
      <c r="GI17" s="347"/>
      <c r="GJ17" s="347"/>
      <c r="GK17" s="347"/>
      <c r="GL17" s="347"/>
      <c r="GM17" s="347"/>
      <c r="GN17" s="347"/>
      <c r="GO17" s="347"/>
      <c r="GP17" s="347"/>
      <c r="GQ17" s="347"/>
      <c r="GR17" s="347"/>
      <c r="GS17" s="347"/>
      <c r="GT17" s="347"/>
      <c r="GU17" s="347"/>
      <c r="GV17" s="347"/>
      <c r="GW17" s="347"/>
    </row>
    <row r="18" spans="1:205" s="48" customFormat="1" ht="13.8" x14ac:dyDescent="0.3">
      <c r="A18" s="17"/>
      <c r="B18" s="21" t="s">
        <v>88</v>
      </c>
      <c r="C18" s="351">
        <v>1.0857965773199532</v>
      </c>
      <c r="D18" s="351">
        <v>0.70323020849590645</v>
      </c>
      <c r="E18" s="351">
        <v>0.38256636882404671</v>
      </c>
      <c r="F18" s="348">
        <v>0.54401299062833652</v>
      </c>
      <c r="G18" s="351"/>
      <c r="H18" s="351">
        <v>9.8379532371155172</v>
      </c>
      <c r="I18" s="351">
        <v>-9.1347230286196108</v>
      </c>
      <c r="J18" s="348">
        <v>-0.92851864696379738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51">
        <v>0.15981644712998899</v>
      </c>
      <c r="CR18" s="351">
        <v>6.9420490229176984E-2</v>
      </c>
      <c r="CS18" s="351">
        <v>0.20278360552571659</v>
      </c>
      <c r="CT18" s="351">
        <v>0.15704084052618023</v>
      </c>
      <c r="CU18" s="351">
        <v>0.14592912384005582</v>
      </c>
      <c r="CV18" s="351">
        <v>0.32502942506699201</v>
      </c>
      <c r="CW18" s="351">
        <v>0.32255215776444252</v>
      </c>
      <c r="CX18" s="351">
        <v>0.19580234397591015</v>
      </c>
      <c r="CY18" s="351">
        <v>0.2651030898076559</v>
      </c>
      <c r="CZ18" s="351">
        <v>0.10248089209218923</v>
      </c>
      <c r="DA18" s="351">
        <v>6.1327657196508824E-2</v>
      </c>
      <c r="DB18" s="351">
        <v>0.20369089984180916</v>
      </c>
      <c r="DC18" s="351">
        <v>0.36399496208818166</v>
      </c>
      <c r="DD18" s="351">
        <v>0.16430284207016252</v>
      </c>
      <c r="DE18" s="351">
        <v>8.2473259280477842E-2</v>
      </c>
      <c r="DF18" s="351">
        <v>0.26931151885572263</v>
      </c>
      <c r="DG18" s="351">
        <v>0.11748968152567604</v>
      </c>
      <c r="DH18" s="351">
        <v>0.26434471186883701</v>
      </c>
      <c r="DI18" s="351">
        <v>4.671799699397531E-2</v>
      </c>
      <c r="DJ18" s="351">
        <v>0.28484025558769388</v>
      </c>
      <c r="DK18" s="351">
        <v>30.375116587460766</v>
      </c>
      <c r="DL18" s="351">
        <v>0.17151243970109345</v>
      </c>
      <c r="DM18" s="351">
        <v>0.17105754797057998</v>
      </c>
      <c r="DN18" s="351">
        <v>0.54932341648766581</v>
      </c>
      <c r="DO18" s="351">
        <v>0.23686644520919264</v>
      </c>
      <c r="DP18" s="351">
        <v>0.24071561682364581</v>
      </c>
      <c r="DQ18" s="351">
        <v>5.1631150343901207E-2</v>
      </c>
      <c r="DR18" s="351">
        <v>0.19675480894859887</v>
      </c>
      <c r="DS18" s="351">
        <v>0.23042846699216493</v>
      </c>
      <c r="DT18" s="351">
        <v>0.19796181515653274</v>
      </c>
      <c r="DU18" s="351">
        <v>0.37731830314411696</v>
      </c>
      <c r="DV18" s="351">
        <v>0.77818069784467203</v>
      </c>
      <c r="DW18" s="351">
        <v>0.23325539539410708</v>
      </c>
      <c r="DX18" s="351">
        <v>9.0232473183891077E-2</v>
      </c>
      <c r="DY18" s="351">
        <v>1.0946334239750286</v>
      </c>
      <c r="DZ18" s="351">
        <v>20.116943924208424</v>
      </c>
      <c r="EA18" s="351">
        <v>0.20715710017924718</v>
      </c>
      <c r="EB18" s="351">
        <v>0.13680286882073048</v>
      </c>
      <c r="EC18" s="351">
        <v>0.18153076766152304</v>
      </c>
      <c r="ED18" s="351">
        <v>0.19918083936118014</v>
      </c>
      <c r="EE18" s="351">
        <v>4.3457733936956087E-2</v>
      </c>
      <c r="EF18" s="351">
        <v>0.2196192403000512</v>
      </c>
      <c r="EG18" s="351">
        <v>0.15513867177104421</v>
      </c>
      <c r="EH18" s="351">
        <v>0.28509937884539471</v>
      </c>
      <c r="EI18" s="351">
        <v>0.17651009465448378</v>
      </c>
      <c r="EJ18" s="351">
        <v>0.15977543423597118</v>
      </c>
      <c r="EK18" s="351">
        <v>0.19456506902552861</v>
      </c>
      <c r="EL18" s="351">
        <v>0.25539865441250181</v>
      </c>
      <c r="EM18" s="351">
        <v>0.80727646087143867</v>
      </c>
      <c r="EN18" s="351">
        <v>4.8745438591866475E-2</v>
      </c>
      <c r="EO18" s="351">
        <v>0.23274184844726087</v>
      </c>
      <c r="EP18" s="351">
        <v>6.5796564499831595E-2</v>
      </c>
      <c r="EQ18" s="351">
        <v>9.4550308568518826</v>
      </c>
      <c r="ER18" s="351">
        <v>3.5638528724675669E-2</v>
      </c>
      <c r="ES18" s="351">
        <v>0.11203958553766011</v>
      </c>
      <c r="ET18" s="351">
        <v>0.10078422903683593</v>
      </c>
      <c r="EU18" s="351">
        <v>0.17724207329688949</v>
      </c>
      <c r="EV18" s="351">
        <v>0.39168022315183149</v>
      </c>
      <c r="EW18" s="351">
        <v>0.30521465039377077</v>
      </c>
      <c r="EX18" s="351">
        <v>0.44433381353554291</v>
      </c>
      <c r="EY18" s="351">
        <v>0.36949483326874205</v>
      </c>
      <c r="EZ18" s="351">
        <v>0.1334634367008824</v>
      </c>
      <c r="FA18" s="351">
        <v>0.16148965175362498</v>
      </c>
      <c r="FB18" s="351">
        <v>6.8424868916204556E-2</v>
      </c>
      <c r="FC18" s="351">
        <v>0.15969125953429719</v>
      </c>
      <c r="FD18" s="351">
        <v>0.18016099159089727</v>
      </c>
      <c r="FE18" s="351">
        <v>2.6831055320013026E-2</v>
      </c>
      <c r="FF18" s="351">
        <v>3.7781149424081582E-2</v>
      </c>
      <c r="FG18" s="351">
        <v>0.24612865749310367</v>
      </c>
      <c r="FH18" s="351">
        <v>0.2173279243820363</v>
      </c>
      <c r="FI18" s="351">
        <v>0.16596235983586399</v>
      </c>
      <c r="FJ18" s="351">
        <v>0.33520648782826995</v>
      </c>
      <c r="FK18" s="351">
        <v>0.27524569726085152</v>
      </c>
      <c r="FL18" s="351">
        <v>0.13460028184795425</v>
      </c>
      <c r="FM18" s="351">
        <v>0.1909800239855875</v>
      </c>
      <c r="FN18" s="351">
        <v>0.18989716813228083</v>
      </c>
      <c r="FO18" s="351">
        <v>0.46716065969938897</v>
      </c>
      <c r="FP18" s="351">
        <v>0.1031584436547416</v>
      </c>
      <c r="FQ18" s="350"/>
      <c r="FR18" s="22">
        <v>1.0849971636654472</v>
      </c>
      <c r="FS18" s="22">
        <v>1.7744173377484334</v>
      </c>
      <c r="FT18" s="22">
        <v>1.1794488649340167</v>
      </c>
      <c r="FU18" s="22">
        <v>1.0872297073848007</v>
      </c>
      <c r="FV18" s="22">
        <v>2.2018087137357178</v>
      </c>
      <c r="FW18" s="22">
        <v>1.9566193068965667</v>
      </c>
      <c r="FX18" s="22">
        <v>2.5145705870313506</v>
      </c>
      <c r="FY18" s="351">
        <v>2.4151554879548187</v>
      </c>
      <c r="FZ18" s="351">
        <v>32.733356703011843</v>
      </c>
      <c r="GA18" s="351">
        <v>23.81521317619433</v>
      </c>
      <c r="GB18" s="351">
        <v>2.8143552138968042</v>
      </c>
      <c r="GC18" s="351">
        <v>11.738742645336792</v>
      </c>
      <c r="GD18" s="351">
        <f t="shared" si="0"/>
        <v>1.0857965773199532</v>
      </c>
      <c r="GE18" s="347"/>
      <c r="GF18" s="347"/>
      <c r="GG18" s="347"/>
      <c r="GH18" s="347"/>
      <c r="GI18" s="347"/>
      <c r="GJ18" s="347"/>
      <c r="GK18" s="347"/>
      <c r="GL18" s="347"/>
      <c r="GM18" s="347"/>
      <c r="GN18" s="347"/>
      <c r="GO18" s="347"/>
      <c r="GP18" s="347"/>
      <c r="GQ18" s="347"/>
      <c r="GR18" s="347"/>
      <c r="GS18" s="347"/>
      <c r="GT18" s="347"/>
      <c r="GU18" s="347"/>
      <c r="GV18" s="347"/>
      <c r="GW18" s="347"/>
    </row>
    <row r="19" spans="1:205" s="48" customFormat="1" ht="13.8" x14ac:dyDescent="0.3">
      <c r="A19" s="17"/>
      <c r="B19" s="24"/>
      <c r="C19" s="351"/>
      <c r="D19" s="351"/>
      <c r="E19" s="351"/>
      <c r="F19" s="348"/>
      <c r="G19" s="351"/>
      <c r="H19" s="351"/>
      <c r="I19" s="351"/>
      <c r="J19" s="34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51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351"/>
      <c r="DD19" s="351"/>
      <c r="DE19" s="351"/>
      <c r="DF19" s="351"/>
      <c r="DG19" s="351"/>
      <c r="DH19" s="351"/>
      <c r="DI19" s="351"/>
      <c r="DJ19" s="351"/>
      <c r="DK19" s="351"/>
      <c r="DL19" s="351"/>
      <c r="DM19" s="351"/>
      <c r="DN19" s="351"/>
      <c r="DO19" s="351"/>
      <c r="DP19" s="351"/>
      <c r="DQ19" s="351"/>
      <c r="DR19" s="351"/>
      <c r="DS19" s="351"/>
      <c r="DT19" s="351"/>
      <c r="DU19" s="351"/>
      <c r="DV19" s="351"/>
      <c r="DW19" s="351"/>
      <c r="DX19" s="351"/>
      <c r="DY19" s="351"/>
      <c r="DZ19" s="351"/>
      <c r="EA19" s="351"/>
      <c r="EB19" s="351"/>
      <c r="EC19" s="351"/>
      <c r="ED19" s="351"/>
      <c r="EE19" s="351"/>
      <c r="EF19" s="351"/>
      <c r="EG19" s="351"/>
      <c r="EH19" s="351"/>
      <c r="EI19" s="351"/>
      <c r="EJ19" s="351"/>
      <c r="EK19" s="351"/>
      <c r="EL19" s="351"/>
      <c r="EM19" s="351"/>
      <c r="EN19" s="351"/>
      <c r="EO19" s="351"/>
      <c r="EP19" s="351"/>
      <c r="EQ19" s="351"/>
      <c r="ER19" s="351"/>
      <c r="ES19" s="351"/>
      <c r="ET19" s="351"/>
      <c r="EU19" s="351"/>
      <c r="EV19" s="351"/>
      <c r="EW19" s="351"/>
      <c r="EX19" s="351"/>
      <c r="EY19" s="351"/>
      <c r="EZ19" s="351"/>
      <c r="FA19" s="351"/>
      <c r="FB19" s="351"/>
      <c r="FC19" s="351"/>
      <c r="FD19" s="351"/>
      <c r="FE19" s="351"/>
      <c r="FF19" s="351"/>
      <c r="FG19" s="351"/>
      <c r="FH19" s="351"/>
      <c r="FI19" s="351"/>
      <c r="FJ19" s="351"/>
      <c r="FK19" s="351"/>
      <c r="FL19" s="351"/>
      <c r="FM19" s="351"/>
      <c r="FN19" s="351"/>
      <c r="FO19" s="351"/>
      <c r="FP19" s="351"/>
      <c r="FQ19" s="350"/>
      <c r="FR19" s="22"/>
      <c r="FS19" s="22"/>
      <c r="FT19" s="22"/>
      <c r="FU19" s="22"/>
      <c r="FV19" s="22"/>
      <c r="FW19" s="22"/>
      <c r="FX19" s="22"/>
      <c r="FY19" s="351"/>
      <c r="FZ19" s="351"/>
      <c r="GA19" s="351"/>
      <c r="GB19" s="351"/>
      <c r="GC19" s="351"/>
      <c r="GD19" s="351"/>
      <c r="GE19" s="347"/>
      <c r="GF19" s="347"/>
      <c r="GG19" s="347"/>
      <c r="GH19" s="347"/>
      <c r="GI19" s="347"/>
      <c r="GJ19" s="347"/>
      <c r="GK19" s="347"/>
      <c r="GL19" s="347"/>
      <c r="GM19" s="347"/>
      <c r="GN19" s="347"/>
      <c r="GO19" s="347"/>
      <c r="GP19" s="347"/>
      <c r="GQ19" s="347"/>
      <c r="GR19" s="347"/>
      <c r="GS19" s="347"/>
      <c r="GT19" s="347"/>
      <c r="GU19" s="347"/>
      <c r="GV19" s="347"/>
      <c r="GW19" s="347"/>
    </row>
    <row r="20" spans="1:205" s="48" customFormat="1" ht="13.8" x14ac:dyDescent="0.3">
      <c r="A20" s="17"/>
      <c r="B20" s="27" t="s">
        <v>72</v>
      </c>
      <c r="C20" s="349">
        <v>2.736913709351215</v>
      </c>
      <c r="D20" s="349">
        <v>2.0489492108827454</v>
      </c>
      <c r="E20" s="349">
        <v>0.68796449846846963</v>
      </c>
      <c r="F20" s="352">
        <v>0.33576454448672011</v>
      </c>
      <c r="G20" s="350"/>
      <c r="H20" s="349">
        <v>0</v>
      </c>
      <c r="I20" s="349">
        <v>2.0489492108827454</v>
      </c>
      <c r="J20" s="352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49">
        <v>0</v>
      </c>
      <c r="CR20" s="349">
        <v>0</v>
      </c>
      <c r="CS20" s="349">
        <v>0</v>
      </c>
      <c r="CT20" s="349">
        <v>0</v>
      </c>
      <c r="CU20" s="349">
        <v>0</v>
      </c>
      <c r="CV20" s="349">
        <v>0</v>
      </c>
      <c r="CW20" s="349">
        <v>0</v>
      </c>
      <c r="CX20" s="349">
        <v>0</v>
      </c>
      <c r="CY20" s="349">
        <v>0</v>
      </c>
      <c r="CZ20" s="349">
        <v>0</v>
      </c>
      <c r="DA20" s="349">
        <v>0</v>
      </c>
      <c r="DB20" s="349">
        <v>0</v>
      </c>
      <c r="DC20" s="349">
        <v>0</v>
      </c>
      <c r="DD20" s="349">
        <v>0</v>
      </c>
      <c r="DE20" s="349">
        <v>0</v>
      </c>
      <c r="DF20" s="349">
        <v>0</v>
      </c>
      <c r="DG20" s="349">
        <v>0</v>
      </c>
      <c r="DH20" s="349">
        <v>0</v>
      </c>
      <c r="DI20" s="349">
        <v>0</v>
      </c>
      <c r="DJ20" s="349">
        <v>0</v>
      </c>
      <c r="DK20" s="349">
        <v>0</v>
      </c>
      <c r="DL20" s="349">
        <v>0</v>
      </c>
      <c r="DM20" s="349">
        <v>0</v>
      </c>
      <c r="DN20" s="349">
        <v>0</v>
      </c>
      <c r="DO20" s="349">
        <v>0</v>
      </c>
      <c r="DP20" s="349">
        <v>0</v>
      </c>
      <c r="DQ20" s="349">
        <v>0</v>
      </c>
      <c r="DR20" s="349">
        <v>0</v>
      </c>
      <c r="DS20" s="349">
        <v>0</v>
      </c>
      <c r="DT20" s="349">
        <v>0</v>
      </c>
      <c r="DU20" s="349">
        <v>0</v>
      </c>
      <c r="DV20" s="349">
        <v>0</v>
      </c>
      <c r="DW20" s="349">
        <v>0</v>
      </c>
      <c r="DX20" s="349">
        <v>0</v>
      </c>
      <c r="DY20" s="349">
        <v>0</v>
      </c>
      <c r="DZ20" s="349">
        <v>0</v>
      </c>
      <c r="EA20" s="349">
        <v>0</v>
      </c>
      <c r="EB20" s="349">
        <v>0</v>
      </c>
      <c r="EC20" s="349">
        <v>0</v>
      </c>
      <c r="ED20" s="349">
        <v>0</v>
      </c>
      <c r="EE20" s="349">
        <v>0</v>
      </c>
      <c r="EF20" s="349">
        <v>0</v>
      </c>
      <c r="EG20" s="349">
        <v>0</v>
      </c>
      <c r="EH20" s="349">
        <v>0</v>
      </c>
      <c r="EI20" s="349">
        <v>0</v>
      </c>
      <c r="EJ20" s="349">
        <v>0</v>
      </c>
      <c r="EK20" s="349">
        <v>0</v>
      </c>
      <c r="EL20" s="349">
        <v>0</v>
      </c>
      <c r="EM20" s="349">
        <v>0</v>
      </c>
      <c r="EN20" s="349">
        <v>0</v>
      </c>
      <c r="EO20" s="349">
        <v>0</v>
      </c>
      <c r="EP20" s="349">
        <v>0</v>
      </c>
      <c r="EQ20" s="349">
        <v>0</v>
      </c>
      <c r="ER20" s="349">
        <v>0</v>
      </c>
      <c r="ES20" s="349">
        <v>0</v>
      </c>
      <c r="ET20" s="349">
        <v>0</v>
      </c>
      <c r="EU20" s="349">
        <v>0</v>
      </c>
      <c r="EV20" s="349">
        <v>0</v>
      </c>
      <c r="EW20" s="349">
        <v>0</v>
      </c>
      <c r="EX20" s="349">
        <v>0</v>
      </c>
      <c r="EY20" s="349">
        <v>1.7752731182500678</v>
      </c>
      <c r="EZ20" s="349">
        <v>0</v>
      </c>
      <c r="FA20" s="349">
        <v>0</v>
      </c>
      <c r="FB20" s="349">
        <v>0</v>
      </c>
      <c r="FC20" s="349">
        <v>0</v>
      </c>
      <c r="FD20" s="349">
        <v>2.0489492108827454</v>
      </c>
      <c r="FE20" s="349">
        <v>0</v>
      </c>
      <c r="FF20" s="349">
        <v>0</v>
      </c>
      <c r="FG20" s="349">
        <v>0</v>
      </c>
      <c r="FH20" s="349">
        <v>0</v>
      </c>
      <c r="FI20" s="349">
        <v>2.2291090209345987</v>
      </c>
      <c r="FJ20" s="349">
        <v>0</v>
      </c>
      <c r="FK20" s="349">
        <v>0</v>
      </c>
      <c r="FL20" s="349">
        <v>0</v>
      </c>
      <c r="FM20" s="349">
        <v>0</v>
      </c>
      <c r="FN20" s="349">
        <v>0.53273518979809165</v>
      </c>
      <c r="FO20" s="349">
        <v>2.2041785195531234</v>
      </c>
      <c r="FP20" s="349">
        <v>0</v>
      </c>
      <c r="FQ20" s="350"/>
      <c r="FR20" s="28">
        <v>0</v>
      </c>
      <c r="FS20" s="28">
        <v>0</v>
      </c>
      <c r="FT20" s="28">
        <v>0</v>
      </c>
      <c r="FU20" s="28">
        <v>0</v>
      </c>
      <c r="FV20" s="28">
        <v>0</v>
      </c>
      <c r="FW20" s="28">
        <v>0</v>
      </c>
      <c r="FX20" s="28">
        <v>0</v>
      </c>
      <c r="FY20" s="349">
        <v>0</v>
      </c>
      <c r="FZ20" s="349">
        <v>0</v>
      </c>
      <c r="GA20" s="349">
        <v>0</v>
      </c>
      <c r="GB20" s="349">
        <v>0</v>
      </c>
      <c r="GC20" s="349">
        <v>1.7752731182500678</v>
      </c>
      <c r="GD20" s="349">
        <f t="shared" si="0"/>
        <v>2.736913709351215</v>
      </c>
      <c r="GE20" s="347"/>
      <c r="GF20" s="347"/>
      <c r="GG20" s="347"/>
      <c r="GH20" s="347"/>
      <c r="GI20" s="347"/>
      <c r="GJ20" s="347"/>
      <c r="GK20" s="347"/>
      <c r="GL20" s="347"/>
      <c r="GM20" s="347"/>
      <c r="GN20" s="347"/>
      <c r="GO20" s="347"/>
      <c r="GP20" s="347"/>
      <c r="GQ20" s="347"/>
      <c r="GR20" s="347"/>
      <c r="GS20" s="347"/>
      <c r="GT20" s="347"/>
      <c r="GU20" s="347"/>
      <c r="GV20" s="347"/>
      <c r="GW20" s="347"/>
    </row>
    <row r="21" spans="1:205" s="48" customFormat="1" ht="13.8" x14ac:dyDescent="0.3">
      <c r="A21" s="17"/>
      <c r="B21" s="21" t="s">
        <v>73</v>
      </c>
      <c r="C21" s="351">
        <v>2.736913709351215</v>
      </c>
      <c r="D21" s="351">
        <v>2.0489492108827454</v>
      </c>
      <c r="E21" s="351">
        <v>0.68796449846846963</v>
      </c>
      <c r="F21" s="348">
        <v>0.33576454448672011</v>
      </c>
      <c r="G21" s="351"/>
      <c r="H21" s="351">
        <v>0</v>
      </c>
      <c r="I21" s="351">
        <v>2.0489492108827454</v>
      </c>
      <c r="J21" s="348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1.7752731182500678</v>
      </c>
      <c r="EZ21" s="351">
        <v>0</v>
      </c>
      <c r="FA21" s="351">
        <v>0</v>
      </c>
      <c r="FB21" s="351">
        <v>0</v>
      </c>
      <c r="FC21" s="351">
        <v>0</v>
      </c>
      <c r="FD21" s="351">
        <v>2.0489492108827454</v>
      </c>
      <c r="FE21" s="351">
        <v>0</v>
      </c>
      <c r="FF21" s="351">
        <v>0</v>
      </c>
      <c r="FG21" s="351">
        <v>0</v>
      </c>
      <c r="FH21" s="351">
        <v>0</v>
      </c>
      <c r="FI21" s="351">
        <v>2.2291090209345987</v>
      </c>
      <c r="FJ21" s="351">
        <v>0</v>
      </c>
      <c r="FK21" s="351">
        <v>0</v>
      </c>
      <c r="FL21" s="351">
        <v>0</v>
      </c>
      <c r="FM21" s="351">
        <v>0</v>
      </c>
      <c r="FN21" s="351">
        <v>0.53273518979809165</v>
      </c>
      <c r="FO21" s="351">
        <v>2.2041785195531234</v>
      </c>
      <c r="FP21" s="351">
        <v>0</v>
      </c>
      <c r="FQ21" s="350"/>
      <c r="FR21" s="22">
        <v>0</v>
      </c>
      <c r="FS21" s="22">
        <v>0</v>
      </c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351">
        <v>0</v>
      </c>
      <c r="FZ21" s="351">
        <v>0</v>
      </c>
      <c r="GA21" s="351">
        <v>0</v>
      </c>
      <c r="GB21" s="351">
        <v>0</v>
      </c>
      <c r="GC21" s="351">
        <v>1.7752731182500678</v>
      </c>
      <c r="GD21" s="351">
        <f t="shared" si="0"/>
        <v>2.736913709351215</v>
      </c>
      <c r="GE21" s="347"/>
      <c r="GF21" s="347"/>
      <c r="GG21" s="347"/>
      <c r="GH21" s="347"/>
      <c r="GI21" s="347"/>
      <c r="GJ21" s="347"/>
      <c r="GK21" s="347"/>
      <c r="GL21" s="347"/>
      <c r="GM21" s="347"/>
      <c r="GN21" s="347"/>
      <c r="GO21" s="347"/>
      <c r="GP21" s="347"/>
      <c r="GQ21" s="347"/>
      <c r="GR21" s="347"/>
      <c r="GS21" s="347"/>
      <c r="GT21" s="347"/>
      <c r="GU21" s="347"/>
      <c r="GV21" s="347"/>
      <c r="GW21" s="347"/>
    </row>
    <row r="22" spans="1:205" s="48" customFormat="1" ht="13.8" x14ac:dyDescent="0.3">
      <c r="A22" s="17"/>
      <c r="B22" s="24"/>
      <c r="C22" s="351"/>
      <c r="D22" s="351"/>
      <c r="E22" s="351"/>
      <c r="F22" s="348"/>
      <c r="G22" s="351"/>
      <c r="H22" s="351"/>
      <c r="I22" s="351"/>
      <c r="J22" s="348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51"/>
      <c r="CR22" s="351"/>
      <c r="CS22" s="351"/>
      <c r="CT22" s="351"/>
      <c r="CU22" s="351"/>
      <c r="CV22" s="351"/>
      <c r="CW22" s="351"/>
      <c r="CX22" s="351"/>
      <c r="CY22" s="351"/>
      <c r="CZ22" s="351"/>
      <c r="DA22" s="351"/>
      <c r="DB22" s="351"/>
      <c r="DC22" s="351"/>
      <c r="DD22" s="351"/>
      <c r="DE22" s="351"/>
      <c r="DF22" s="351"/>
      <c r="DG22" s="351"/>
      <c r="DH22" s="351"/>
      <c r="DI22" s="351"/>
      <c r="DJ22" s="351"/>
      <c r="DK22" s="351"/>
      <c r="DL22" s="351"/>
      <c r="DM22" s="351"/>
      <c r="DN22" s="351"/>
      <c r="DO22" s="351"/>
      <c r="DP22" s="351"/>
      <c r="DQ22" s="351"/>
      <c r="DR22" s="351"/>
      <c r="DS22" s="351"/>
      <c r="DT22" s="351"/>
      <c r="DU22" s="351"/>
      <c r="DV22" s="351"/>
      <c r="DW22" s="351"/>
      <c r="DX22" s="351"/>
      <c r="DY22" s="351"/>
      <c r="DZ22" s="351"/>
      <c r="EA22" s="351"/>
      <c r="EB22" s="351"/>
      <c r="EC22" s="351"/>
      <c r="ED22" s="351"/>
      <c r="EE22" s="351"/>
      <c r="EF22" s="351"/>
      <c r="EG22" s="351"/>
      <c r="EH22" s="351"/>
      <c r="EI22" s="351"/>
      <c r="EJ22" s="351"/>
      <c r="EK22" s="351"/>
      <c r="EL22" s="351"/>
      <c r="EM22" s="351"/>
      <c r="EN22" s="351"/>
      <c r="EO22" s="351"/>
      <c r="EP22" s="351"/>
      <c r="EQ22" s="351"/>
      <c r="ER22" s="351"/>
      <c r="ES22" s="351"/>
      <c r="ET22" s="351"/>
      <c r="EU22" s="351"/>
      <c r="EV22" s="351"/>
      <c r="EW22" s="351"/>
      <c r="EX22" s="351"/>
      <c r="EY22" s="351"/>
      <c r="EZ22" s="351"/>
      <c r="FA22" s="351"/>
      <c r="FB22" s="351"/>
      <c r="FC22" s="351"/>
      <c r="FD22" s="351"/>
      <c r="FE22" s="351"/>
      <c r="FF22" s="351"/>
      <c r="FG22" s="351"/>
      <c r="FH22" s="351"/>
      <c r="FI22" s="351"/>
      <c r="FJ22" s="351"/>
      <c r="FK22" s="351"/>
      <c r="FL22" s="351"/>
      <c r="FM22" s="351"/>
      <c r="FN22" s="351"/>
      <c r="FO22" s="351"/>
      <c r="FP22" s="351"/>
      <c r="FQ22" s="350"/>
      <c r="FR22" s="22"/>
      <c r="FS22" s="22"/>
      <c r="FT22" s="22"/>
      <c r="FU22" s="22"/>
      <c r="FV22" s="22"/>
      <c r="FW22" s="22"/>
      <c r="FX22" s="22"/>
      <c r="FY22" s="351"/>
      <c r="FZ22" s="351"/>
      <c r="GA22" s="351"/>
      <c r="GB22" s="351"/>
      <c r="GC22" s="351"/>
      <c r="GD22" s="351"/>
      <c r="GE22" s="347"/>
      <c r="GF22" s="347"/>
      <c r="GG22" s="347"/>
      <c r="GH22" s="347"/>
      <c r="GI22" s="347"/>
      <c r="GJ22" s="347"/>
      <c r="GK22" s="347"/>
      <c r="GL22" s="347"/>
      <c r="GM22" s="347"/>
      <c r="GN22" s="347"/>
      <c r="GO22" s="347"/>
      <c r="GP22" s="347"/>
      <c r="GQ22" s="347"/>
      <c r="GR22" s="347"/>
      <c r="GS22" s="347"/>
      <c r="GT22" s="347"/>
      <c r="GU22" s="347"/>
      <c r="GV22" s="347"/>
      <c r="GW22" s="347"/>
    </row>
    <row r="23" spans="1:205" s="48" customFormat="1" ht="13.8" x14ac:dyDescent="0.3">
      <c r="A23" s="17"/>
      <c r="B23" s="27" t="s">
        <v>74</v>
      </c>
      <c r="C23" s="349">
        <v>9.544351557992961</v>
      </c>
      <c r="D23" s="349">
        <v>5.0153786758972245</v>
      </c>
      <c r="E23" s="349">
        <v>4.5289728820957365</v>
      </c>
      <c r="F23" s="352">
        <v>0.90301713484984802</v>
      </c>
      <c r="G23" s="350"/>
      <c r="H23" s="349">
        <v>8.8055277158971723</v>
      </c>
      <c r="I23" s="349">
        <v>-3.7901490399999478</v>
      </c>
      <c r="J23" s="352">
        <v>-0.43042838115850268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49">
        <v>0.47219408448043715</v>
      </c>
      <c r="CR23" s="349">
        <v>0.32724996376223825</v>
      </c>
      <c r="CS23" s="349">
        <v>0.18614708341891698</v>
      </c>
      <c r="CT23" s="349">
        <v>0.9553260673573547</v>
      </c>
      <c r="CU23" s="349">
        <v>2.3807387981288235</v>
      </c>
      <c r="CV23" s="349">
        <v>1.2925603213437615</v>
      </c>
      <c r="CW23" s="349">
        <v>0.87602250568452233</v>
      </c>
      <c r="CX23" s="349">
        <v>0.71411471806411642</v>
      </c>
      <c r="CY23" s="349">
        <v>2.1541404685465619</v>
      </c>
      <c r="CZ23" s="349">
        <v>1.2477133582099253</v>
      </c>
      <c r="DA23" s="349">
        <v>1.9577386074927159</v>
      </c>
      <c r="DB23" s="349">
        <v>2.6007492739749263</v>
      </c>
      <c r="DC23" s="349">
        <v>22.703466400851863</v>
      </c>
      <c r="DD23" s="349">
        <v>1.4440234445137954</v>
      </c>
      <c r="DE23" s="349">
        <v>0.93885888581219434</v>
      </c>
      <c r="DF23" s="349">
        <v>2.6244877338473116</v>
      </c>
      <c r="DG23" s="349">
        <v>4.9047815130871024</v>
      </c>
      <c r="DH23" s="349">
        <v>0.95623169590347434</v>
      </c>
      <c r="DI23" s="349">
        <v>1.2644507390712478</v>
      </c>
      <c r="DJ23" s="349">
        <v>1.6312488894031028</v>
      </c>
      <c r="DK23" s="349">
        <v>2.9611695224193286</v>
      </c>
      <c r="DL23" s="349">
        <v>2.9478576916467945</v>
      </c>
      <c r="DM23" s="349">
        <v>1.1029658132523823</v>
      </c>
      <c r="DN23" s="349">
        <v>0.82417721047522252</v>
      </c>
      <c r="DO23" s="349">
        <v>2.4915775826279747</v>
      </c>
      <c r="DP23" s="349">
        <v>0.5681111242816167</v>
      </c>
      <c r="DQ23" s="349">
        <v>0.6616676802486654</v>
      </c>
      <c r="DR23" s="349">
        <v>1.0423017171747087</v>
      </c>
      <c r="DS23" s="349">
        <v>1.6887069847126508</v>
      </c>
      <c r="DT23" s="349">
        <v>2.1985952131298858</v>
      </c>
      <c r="DU23" s="349">
        <v>3.525132011631837</v>
      </c>
      <c r="DV23" s="349">
        <v>2.9254954914982827</v>
      </c>
      <c r="DW23" s="349">
        <v>4.1624567242336248</v>
      </c>
      <c r="DX23" s="349">
        <v>1.2036797883614876</v>
      </c>
      <c r="DY23" s="349">
        <v>2.9947450673309728</v>
      </c>
      <c r="DZ23" s="349">
        <v>2.5606847968087756</v>
      </c>
      <c r="EA23" s="349">
        <v>14.383424396932881</v>
      </c>
      <c r="EB23" s="349">
        <v>0.95866726483391917</v>
      </c>
      <c r="EC23" s="349">
        <v>3.4066616557436467</v>
      </c>
      <c r="ED23" s="349">
        <v>4.4975113961917721</v>
      </c>
      <c r="EE23" s="349">
        <v>2.0189902556555182</v>
      </c>
      <c r="EF23" s="349">
        <v>2.037026898211598</v>
      </c>
      <c r="EG23" s="349">
        <v>5.3676428263059437</v>
      </c>
      <c r="EH23" s="349">
        <v>4.1024677099759828</v>
      </c>
      <c r="EI23" s="349">
        <v>2.2005706625813861</v>
      </c>
      <c r="EJ23" s="349">
        <v>1.0203518990625187</v>
      </c>
      <c r="EK23" s="349">
        <v>3.4711814341992016</v>
      </c>
      <c r="EL23" s="349">
        <v>6.443355816535556</v>
      </c>
      <c r="EM23" s="349">
        <v>8.2884283181692737</v>
      </c>
      <c r="EN23" s="349">
        <v>1.031919632601876</v>
      </c>
      <c r="EO23" s="349">
        <v>0.37406161116128478</v>
      </c>
      <c r="EP23" s="349">
        <v>4.8747363083353026</v>
      </c>
      <c r="EQ23" s="349">
        <v>0.86195015303891553</v>
      </c>
      <c r="ER23" s="349">
        <v>1.6628600107597928</v>
      </c>
      <c r="ES23" s="349">
        <v>0.85915529910089361</v>
      </c>
      <c r="ET23" s="349">
        <v>0.65857624963150352</v>
      </c>
      <c r="EU23" s="349">
        <v>1.6010359641398226</v>
      </c>
      <c r="EV23" s="349">
        <v>0.1375407122114401</v>
      </c>
      <c r="EW23" s="349">
        <v>0.50085805443372589</v>
      </c>
      <c r="EX23" s="349">
        <v>1.8440704836468906</v>
      </c>
      <c r="EY23" s="349">
        <v>1.0309204086742096</v>
      </c>
      <c r="EZ23" s="349">
        <v>0</v>
      </c>
      <c r="FA23" s="349">
        <v>7.0967024001321918E-2</v>
      </c>
      <c r="FB23" s="349">
        <v>2.0788492788737689</v>
      </c>
      <c r="FC23" s="349">
        <v>2.0768731148143931</v>
      </c>
      <c r="FD23" s="349">
        <v>0.78868925820774116</v>
      </c>
      <c r="FE23" s="349">
        <v>0.35454002062115542</v>
      </c>
      <c r="FF23" s="349">
        <v>0.82081678817951043</v>
      </c>
      <c r="FG23" s="349">
        <v>1.3556472901705059</v>
      </c>
      <c r="FH23" s="349">
        <v>0.560367108828556</v>
      </c>
      <c r="FI23" s="349">
        <v>1.8044776245220224</v>
      </c>
      <c r="FJ23" s="349">
        <v>0.37332010803644472</v>
      </c>
      <c r="FK23" s="349">
        <v>1.9405567348552575</v>
      </c>
      <c r="FL23" s="349">
        <v>4.0031792622154283E-2</v>
      </c>
      <c r="FM23" s="349">
        <v>1.1812322761125031</v>
      </c>
      <c r="FN23" s="349">
        <v>1.2223043021384601</v>
      </c>
      <c r="FO23" s="349">
        <v>3.5550337503555198</v>
      </c>
      <c r="FP23" s="349">
        <v>3.5457494367643227</v>
      </c>
      <c r="FQ23" s="350"/>
      <c r="FR23" s="28">
        <v>42.980301596960757</v>
      </c>
      <c r="FS23" s="28">
        <v>41.148325470888125</v>
      </c>
      <c r="FT23" s="28">
        <v>36.430646717104295</v>
      </c>
      <c r="FU23" s="28">
        <v>33.509705734350398</v>
      </c>
      <c r="FV23" s="28">
        <v>29.563152615897337</v>
      </c>
      <c r="FW23" s="28">
        <v>36.575170037635473</v>
      </c>
      <c r="FX23" s="28">
        <v>35.189431408702212</v>
      </c>
      <c r="FY23" s="349">
        <v>37.395967566835722</v>
      </c>
      <c r="FZ23" s="349">
        <v>24.091830722059935</v>
      </c>
      <c r="GA23" s="349">
        <v>37.915000996345384</v>
      </c>
      <c r="GB23" s="349">
        <v>43.812856137466319</v>
      </c>
      <c r="GC23" s="349">
        <v>15.437684887735657</v>
      </c>
      <c r="GD23" s="349">
        <f t="shared" si="0"/>
        <v>9.544351557992961</v>
      </c>
      <c r="GE23" s="347"/>
      <c r="GF23" s="347"/>
      <c r="GG23" s="347"/>
      <c r="GH23" s="347"/>
      <c r="GI23" s="347"/>
      <c r="GJ23" s="347"/>
      <c r="GK23" s="347"/>
      <c r="GL23" s="347"/>
      <c r="GM23" s="347"/>
      <c r="GN23" s="347"/>
      <c r="GO23" s="347"/>
      <c r="GP23" s="347"/>
      <c r="GQ23" s="347"/>
      <c r="GR23" s="347"/>
      <c r="GS23" s="347"/>
      <c r="GT23" s="347"/>
      <c r="GU23" s="347"/>
      <c r="GV23" s="347"/>
      <c r="GW23" s="347"/>
    </row>
    <row r="24" spans="1:205" s="48" customFormat="1" ht="13.8" x14ac:dyDescent="0.3">
      <c r="A24" s="17"/>
      <c r="B24" s="24"/>
      <c r="C24" s="351"/>
      <c r="D24" s="351"/>
      <c r="E24" s="351"/>
      <c r="F24" s="348"/>
      <c r="G24" s="351"/>
      <c r="H24" s="351"/>
      <c r="I24" s="351"/>
      <c r="J24" s="348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1"/>
      <c r="FQ24" s="350"/>
      <c r="FR24" s="22"/>
      <c r="FS24" s="22"/>
      <c r="FT24" s="22"/>
      <c r="FU24" s="22"/>
      <c r="FV24" s="22"/>
      <c r="FW24" s="22"/>
      <c r="FX24" s="22"/>
      <c r="FY24" s="351"/>
      <c r="FZ24" s="351"/>
      <c r="GA24" s="351"/>
      <c r="GB24" s="351"/>
      <c r="GC24" s="351"/>
      <c r="GD24" s="351"/>
      <c r="GE24" s="347"/>
      <c r="GF24" s="347"/>
      <c r="GG24" s="347"/>
      <c r="GH24" s="347"/>
      <c r="GI24" s="347"/>
      <c r="GJ24" s="347"/>
      <c r="GK24" s="347"/>
      <c r="GL24" s="347"/>
      <c r="GM24" s="347"/>
      <c r="GN24" s="347"/>
      <c r="GO24" s="347"/>
      <c r="GP24" s="347"/>
      <c r="GQ24" s="347"/>
      <c r="GR24" s="347"/>
      <c r="GS24" s="347"/>
      <c r="GT24" s="347"/>
      <c r="GU24" s="347"/>
      <c r="GV24" s="347"/>
      <c r="GW24" s="347"/>
    </row>
    <row r="25" spans="1:205" s="48" customFormat="1" ht="13.8" x14ac:dyDescent="0.3">
      <c r="A25" s="17"/>
      <c r="B25" s="27" t="s">
        <v>94</v>
      </c>
      <c r="C25" s="354">
        <v>1610.4</v>
      </c>
      <c r="D25" s="354">
        <v>1468.8</v>
      </c>
      <c r="E25" s="354">
        <v>141.60000000000014</v>
      </c>
      <c r="F25" s="352">
        <v>9.6405228758170036E-2</v>
      </c>
      <c r="G25" s="350"/>
      <c r="H25" s="354">
        <v>1313.6</v>
      </c>
      <c r="I25" s="354">
        <v>155.20000000000005</v>
      </c>
      <c r="J25" s="352">
        <v>0.11814859926918396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54">
        <v>1090</v>
      </c>
      <c r="CR25" s="354">
        <v>1088</v>
      </c>
      <c r="CS25" s="354">
        <v>1080</v>
      </c>
      <c r="CT25" s="354">
        <v>1089</v>
      </c>
      <c r="CU25" s="354">
        <v>1099</v>
      </c>
      <c r="CV25" s="354">
        <v>1102</v>
      </c>
      <c r="CW25" s="354">
        <v>1106</v>
      </c>
      <c r="CX25" s="354">
        <v>1105</v>
      </c>
      <c r="CY25" s="354">
        <v>1115</v>
      </c>
      <c r="CZ25" s="354">
        <v>1097</v>
      </c>
      <c r="DA25" s="354">
        <v>1096</v>
      </c>
      <c r="DB25" s="354">
        <v>1088</v>
      </c>
      <c r="DC25" s="354">
        <v>1096</v>
      </c>
      <c r="DD25" s="354">
        <v>1091</v>
      </c>
      <c r="DE25" s="354">
        <v>1081</v>
      </c>
      <c r="DF25" s="354">
        <v>1092</v>
      </c>
      <c r="DG25" s="354">
        <v>1094</v>
      </c>
      <c r="DH25" s="354">
        <v>1102</v>
      </c>
      <c r="DI25" s="354">
        <v>1121</v>
      </c>
      <c r="DJ25" s="354">
        <v>1134</v>
      </c>
      <c r="DK25" s="354">
        <v>1138</v>
      </c>
      <c r="DL25" s="354">
        <v>1141</v>
      </c>
      <c r="DM25" s="354">
        <v>1148</v>
      </c>
      <c r="DN25" s="354">
        <v>1143</v>
      </c>
      <c r="DO25" s="354">
        <v>1152</v>
      </c>
      <c r="DP25" s="354">
        <v>1149</v>
      </c>
      <c r="DQ25" s="354">
        <v>1174</v>
      </c>
      <c r="DR25" s="354">
        <v>1181</v>
      </c>
      <c r="DS25" s="354">
        <v>1196</v>
      </c>
      <c r="DT25" s="354">
        <v>1214</v>
      </c>
      <c r="DU25" s="354">
        <v>1220</v>
      </c>
      <c r="DV25" s="354">
        <v>1223</v>
      </c>
      <c r="DW25" s="354">
        <v>1233</v>
      </c>
      <c r="DX25" s="354">
        <v>1239</v>
      </c>
      <c r="DY25" s="354">
        <v>1241</v>
      </c>
      <c r="DZ25" s="354">
        <v>1237</v>
      </c>
      <c r="EA25" s="354">
        <v>1244</v>
      </c>
      <c r="EB25" s="354">
        <v>1234</v>
      </c>
      <c r="EC25" s="354">
        <v>1250</v>
      </c>
      <c r="ED25" s="354">
        <v>1260</v>
      </c>
      <c r="EE25" s="354">
        <v>1266</v>
      </c>
      <c r="EF25" s="354">
        <v>1273</v>
      </c>
      <c r="EG25" s="354">
        <v>1281</v>
      </c>
      <c r="EH25" s="354">
        <v>1296</v>
      </c>
      <c r="EI25" s="354">
        <v>1301</v>
      </c>
      <c r="EJ25" s="354">
        <v>1297</v>
      </c>
      <c r="EK25" s="354">
        <v>1309</v>
      </c>
      <c r="EL25" s="354">
        <v>1312</v>
      </c>
      <c r="EM25" s="354">
        <v>1298</v>
      </c>
      <c r="EN25" s="354">
        <v>1299</v>
      </c>
      <c r="EO25" s="354">
        <v>1314</v>
      </c>
      <c r="EP25" s="354">
        <v>1318</v>
      </c>
      <c r="EQ25" s="354">
        <v>1321</v>
      </c>
      <c r="ER25" s="354">
        <v>1316</v>
      </c>
      <c r="ES25" s="354">
        <v>1317</v>
      </c>
      <c r="ET25" s="354">
        <v>1292</v>
      </c>
      <c r="EU25" s="354">
        <v>1191</v>
      </c>
      <c r="EV25" s="354">
        <v>1258</v>
      </c>
      <c r="EW25" s="354">
        <v>1385</v>
      </c>
      <c r="EX25" s="354">
        <v>1402</v>
      </c>
      <c r="EY25" s="354">
        <v>1406</v>
      </c>
      <c r="EZ25" s="354">
        <v>1422</v>
      </c>
      <c r="FA25" s="354">
        <v>1445</v>
      </c>
      <c r="FB25" s="354">
        <v>1492</v>
      </c>
      <c r="FC25" s="354">
        <v>1482</v>
      </c>
      <c r="FD25" s="354">
        <v>1503</v>
      </c>
      <c r="FE25" s="354">
        <v>1520</v>
      </c>
      <c r="FF25" s="354">
        <v>1530</v>
      </c>
      <c r="FG25" s="354">
        <v>1528</v>
      </c>
      <c r="FH25" s="354">
        <v>1539</v>
      </c>
      <c r="FI25" s="354">
        <v>1552</v>
      </c>
      <c r="FJ25" s="354">
        <v>1569</v>
      </c>
      <c r="FK25" s="354">
        <v>1584</v>
      </c>
      <c r="FL25" s="354">
        <v>1585</v>
      </c>
      <c r="FM25" s="354">
        <v>1598</v>
      </c>
      <c r="FN25" s="354">
        <v>1612</v>
      </c>
      <c r="FO25" s="354">
        <v>1627</v>
      </c>
      <c r="FP25" s="354">
        <v>1630</v>
      </c>
      <c r="FQ25" s="350"/>
      <c r="FR25" s="49">
        <v>860.41666666666663</v>
      </c>
      <c r="FS25" s="49">
        <v>869.58333333333337</v>
      </c>
      <c r="FT25" s="49">
        <v>858.33333333333337</v>
      </c>
      <c r="FU25" s="49">
        <v>861.91666666666663</v>
      </c>
      <c r="FV25" s="49">
        <v>905.58333333333337</v>
      </c>
      <c r="FW25" s="49">
        <v>955.58333333333337</v>
      </c>
      <c r="FX25" s="49">
        <v>1032.5</v>
      </c>
      <c r="FY25" s="354">
        <v>1096.75</v>
      </c>
      <c r="FZ25" s="354">
        <v>1119.75</v>
      </c>
      <c r="GA25" s="354">
        <v>1212.5833333333333</v>
      </c>
      <c r="GB25" s="354">
        <v>1281.4166666666667</v>
      </c>
      <c r="GC25" s="354">
        <v>1318.25</v>
      </c>
      <c r="GD25" s="354">
        <f t="shared" si="0"/>
        <v>1610.4</v>
      </c>
      <c r="GE25" s="347"/>
      <c r="GF25" s="347"/>
      <c r="GG25" s="347"/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</row>
    <row r="26" spans="1:205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51"/>
      <c r="CR26" s="351"/>
      <c r="CS26" s="351"/>
      <c r="CT26" s="351"/>
      <c r="CU26" s="351"/>
      <c r="CV26" s="351"/>
      <c r="CW26" s="351"/>
      <c r="CX26" s="351"/>
      <c r="CY26" s="351"/>
      <c r="CZ26" s="351"/>
      <c r="DA26" s="351"/>
      <c r="DB26" s="351"/>
      <c r="DC26" s="351"/>
      <c r="DD26" s="351"/>
      <c r="DE26" s="351"/>
      <c r="DF26" s="351"/>
      <c r="DG26" s="351"/>
      <c r="DH26" s="351"/>
      <c r="DI26" s="351"/>
      <c r="DJ26" s="351"/>
      <c r="DK26" s="351"/>
      <c r="DL26" s="351"/>
      <c r="DM26" s="351"/>
      <c r="DN26" s="351"/>
      <c r="DO26" s="351"/>
      <c r="DP26" s="351"/>
      <c r="DQ26" s="351"/>
      <c r="DR26" s="351"/>
      <c r="DS26" s="351"/>
      <c r="DT26" s="351"/>
      <c r="DU26" s="351"/>
      <c r="DV26" s="351"/>
      <c r="DW26" s="351"/>
      <c r="DX26" s="351"/>
      <c r="DY26" s="351"/>
      <c r="DZ26" s="351"/>
      <c r="EA26" s="351"/>
      <c r="EB26" s="351"/>
      <c r="EC26" s="351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350"/>
      <c r="FR26" s="22"/>
      <c r="FS26" s="22"/>
      <c r="FT26" s="22"/>
      <c r="FU26" s="22"/>
      <c r="FV26" s="22"/>
      <c r="FW26" s="22"/>
      <c r="FX26" s="3"/>
      <c r="FY26" s="3"/>
      <c r="FZ26" s="347"/>
      <c r="GA26" s="347"/>
      <c r="GB26" s="347"/>
      <c r="GC26" s="347"/>
      <c r="GD26" s="347"/>
      <c r="GE26" s="347"/>
      <c r="GF26" s="347"/>
      <c r="GG26" s="347"/>
      <c r="GH26" s="347"/>
      <c r="GI26" s="347"/>
      <c r="GJ26" s="347"/>
      <c r="GK26" s="347"/>
      <c r="GL26" s="347"/>
      <c r="GM26" s="347"/>
      <c r="GN26" s="347"/>
      <c r="GO26" s="347"/>
    </row>
    <row r="27" spans="1:205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R27" s="65"/>
      <c r="FS27" s="65"/>
      <c r="FT27" s="65"/>
      <c r="FU27" s="65"/>
      <c r="FV27" s="65"/>
      <c r="FW27" s="65"/>
      <c r="FY27" s="3"/>
      <c r="FZ27" s="347"/>
      <c r="GA27" s="347"/>
      <c r="GB27" s="347"/>
      <c r="GC27" s="347"/>
      <c r="GD27" s="347"/>
      <c r="GE27" s="3"/>
      <c r="GF27" s="3"/>
      <c r="GG27" s="3"/>
      <c r="GH27" s="3"/>
      <c r="GI27" s="3"/>
      <c r="GJ27" s="347"/>
      <c r="GK27" s="347"/>
      <c r="GN27" s="347" t="b">
        <v>1</v>
      </c>
    </row>
    <row r="28" spans="1:205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R28" s="65"/>
      <c r="FS28" s="65"/>
      <c r="FT28" s="65"/>
      <c r="FU28" s="65"/>
      <c r="FV28" s="65"/>
      <c r="FW28" s="65"/>
      <c r="FY28" s="3"/>
      <c r="FZ28" s="347"/>
      <c r="GA28" s="347"/>
      <c r="GB28" s="347"/>
      <c r="GC28" s="347"/>
      <c r="GD28" s="347"/>
      <c r="GE28" s="3"/>
      <c r="GF28" s="3"/>
      <c r="GG28" s="3"/>
      <c r="GH28" s="3"/>
      <c r="GI28" s="3"/>
      <c r="GJ28" s="347"/>
      <c r="GK28" s="347"/>
      <c r="GN28" s="347" t="b">
        <v>1</v>
      </c>
    </row>
    <row r="29" spans="1:205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R29" s="65"/>
      <c r="FS29" s="65"/>
      <c r="FT29" s="65"/>
      <c r="FU29" s="65"/>
      <c r="FV29" s="65"/>
      <c r="FW29" s="65"/>
      <c r="FY29" s="3"/>
      <c r="FZ29" s="347"/>
      <c r="GA29" s="347"/>
      <c r="GB29" s="347"/>
      <c r="GC29" s="347"/>
      <c r="GD29" s="347"/>
      <c r="GE29" s="3"/>
      <c r="GF29" s="3"/>
      <c r="GG29" s="3"/>
      <c r="GH29" s="3"/>
      <c r="GI29" s="3"/>
      <c r="GJ29" s="347"/>
      <c r="GK29" s="347"/>
      <c r="GN29" s="347" t="b">
        <v>1</v>
      </c>
    </row>
    <row r="30" spans="1:205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R30" s="65"/>
      <c r="FS30" s="65"/>
      <c r="FT30" s="65"/>
      <c r="FU30" s="65"/>
      <c r="FV30" s="65"/>
      <c r="FW30" s="65"/>
      <c r="FY30" s="3"/>
      <c r="FZ30" s="347"/>
      <c r="GA30" s="347"/>
      <c r="GB30" s="347"/>
      <c r="GC30" s="347"/>
      <c r="GD30" s="347"/>
      <c r="GE30" s="3"/>
      <c r="GF30" s="3"/>
      <c r="GG30" s="3"/>
      <c r="GH30" s="3"/>
      <c r="GI30" s="3"/>
      <c r="GJ30" s="347"/>
      <c r="GK30" s="347"/>
      <c r="GN30" s="347" t="b">
        <v>1</v>
      </c>
    </row>
    <row r="31" spans="1:205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R31" s="65"/>
      <c r="FS31" s="65"/>
      <c r="FT31" s="65"/>
      <c r="FU31" s="65"/>
      <c r="FV31" s="65"/>
      <c r="FW31" s="65"/>
      <c r="FY31" s="3"/>
      <c r="FZ31" s="347"/>
      <c r="GA31" s="347"/>
      <c r="GB31" s="347"/>
      <c r="GC31" s="347"/>
      <c r="GD31" s="347"/>
      <c r="GE31" s="3"/>
      <c r="GF31" s="3"/>
      <c r="GG31" s="3"/>
      <c r="GH31" s="3"/>
      <c r="GI31" s="3"/>
      <c r="GJ31" s="347"/>
      <c r="GK31" s="347"/>
      <c r="GN31" s="347" t="b">
        <v>1</v>
      </c>
    </row>
    <row r="32" spans="1:205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R32" s="65"/>
      <c r="FS32" s="65"/>
      <c r="FT32" s="65"/>
      <c r="FU32" s="65"/>
      <c r="FV32" s="65"/>
      <c r="FW32" s="65"/>
      <c r="FY32" s="3"/>
      <c r="FZ32" s="347"/>
      <c r="GA32" s="347"/>
      <c r="GB32" s="347"/>
      <c r="GC32" s="347"/>
      <c r="GD32" s="347"/>
      <c r="GE32" s="3"/>
      <c r="GF32" s="3"/>
      <c r="GG32" s="3"/>
      <c r="GH32" s="3"/>
      <c r="GI32" s="3"/>
      <c r="GJ32" s="347"/>
      <c r="GK32" s="347"/>
      <c r="GN32" s="347" t="b">
        <v>1</v>
      </c>
    </row>
    <row r="33" spans="1:196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R33" s="65"/>
      <c r="FS33" s="65"/>
      <c r="FT33" s="65"/>
      <c r="FU33" s="65"/>
      <c r="FV33" s="65"/>
      <c r="FW33" s="65"/>
      <c r="FY33" s="3"/>
      <c r="FZ33" s="347"/>
      <c r="GA33" s="347"/>
      <c r="GB33" s="347"/>
      <c r="GC33" s="347"/>
      <c r="GD33" s="347"/>
      <c r="GE33" s="3"/>
      <c r="GF33" s="3"/>
      <c r="GG33" s="3"/>
      <c r="GH33" s="3"/>
      <c r="GI33" s="3"/>
      <c r="GJ33" s="347"/>
      <c r="GK33" s="347"/>
      <c r="GN33" s="347" t="b">
        <v>1</v>
      </c>
    </row>
    <row r="34" spans="1:196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R34" s="65"/>
      <c r="FS34" s="65"/>
      <c r="FT34" s="65"/>
      <c r="FU34" s="65"/>
      <c r="FV34" s="65"/>
      <c r="FW34" s="65"/>
      <c r="FY34" s="3"/>
      <c r="FZ34" s="347"/>
      <c r="GA34" s="347"/>
      <c r="GB34" s="347"/>
      <c r="GC34" s="347"/>
      <c r="GD34" s="347"/>
      <c r="GE34" s="3"/>
      <c r="GF34" s="3"/>
      <c r="GG34" s="3"/>
      <c r="GH34" s="3"/>
      <c r="GI34" s="3"/>
      <c r="GJ34" s="347"/>
      <c r="GK34" s="347"/>
      <c r="GN34" s="347" t="b">
        <v>1</v>
      </c>
    </row>
    <row r="35" spans="1:196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R35" s="65"/>
      <c r="FS35" s="65"/>
      <c r="FT35" s="65"/>
      <c r="FU35" s="65"/>
      <c r="FV35" s="65"/>
      <c r="FW35" s="65"/>
      <c r="FY35" s="3"/>
      <c r="FZ35" s="347"/>
      <c r="GA35" s="347"/>
      <c r="GB35" s="347"/>
      <c r="GC35" s="347"/>
      <c r="GD35" s="347"/>
      <c r="GE35" s="3"/>
      <c r="GF35" s="3"/>
      <c r="GG35" s="3"/>
      <c r="GH35" s="3"/>
      <c r="GI35" s="3"/>
      <c r="GJ35" s="347"/>
      <c r="GK35" s="347"/>
      <c r="GN35" s="347" t="b">
        <v>1</v>
      </c>
    </row>
    <row r="36" spans="1:196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R36" s="65"/>
      <c r="FS36" s="65"/>
      <c r="FT36" s="65"/>
      <c r="FU36" s="65"/>
      <c r="FV36" s="65"/>
      <c r="FW36" s="65"/>
      <c r="FY36" s="3"/>
      <c r="FZ36" s="347"/>
      <c r="GA36" s="347"/>
      <c r="GB36" s="347"/>
      <c r="GC36" s="347"/>
      <c r="GD36" s="347"/>
      <c r="GE36" s="3"/>
      <c r="GF36" s="3"/>
      <c r="GG36" s="3"/>
      <c r="GH36" s="3"/>
      <c r="GI36" s="3"/>
      <c r="GJ36" s="347"/>
      <c r="GK36" s="347"/>
      <c r="GN36" s="347" t="b">
        <v>1</v>
      </c>
    </row>
    <row r="37" spans="1:196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R37" s="65"/>
      <c r="FS37" s="65"/>
      <c r="FT37" s="65"/>
      <c r="FU37" s="65"/>
      <c r="FV37" s="65"/>
      <c r="FW37" s="65"/>
      <c r="FY37" s="3"/>
      <c r="FZ37" s="347"/>
      <c r="GA37" s="347"/>
      <c r="GB37" s="347"/>
      <c r="GC37" s="347"/>
      <c r="GD37" s="347"/>
      <c r="GE37" s="3"/>
      <c r="GF37" s="3"/>
      <c r="GG37" s="3"/>
      <c r="GH37" s="3"/>
      <c r="GI37" s="3"/>
      <c r="GJ37" s="347"/>
      <c r="GK37" s="347"/>
      <c r="GN37" s="347" t="b">
        <v>1</v>
      </c>
    </row>
    <row r="38" spans="1:196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R38" s="65"/>
      <c r="FS38" s="65"/>
      <c r="FT38" s="65"/>
      <c r="FU38" s="65"/>
      <c r="FV38" s="65"/>
      <c r="FW38" s="65"/>
      <c r="FY38" s="3"/>
      <c r="FZ38" s="347"/>
      <c r="GA38" s="347"/>
      <c r="GB38" s="347"/>
      <c r="GC38" s="347"/>
      <c r="GD38" s="347"/>
      <c r="GE38" s="3"/>
      <c r="GF38" s="3"/>
      <c r="GG38" s="3"/>
      <c r="GH38" s="3"/>
      <c r="GI38" s="3"/>
      <c r="GJ38" s="347"/>
      <c r="GK38" s="347"/>
      <c r="GN38" s="347" t="b">
        <v>1</v>
      </c>
    </row>
    <row r="39" spans="1:196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R39" s="65"/>
      <c r="FS39" s="65"/>
      <c r="FT39" s="65"/>
      <c r="FU39" s="65"/>
      <c r="FV39" s="65"/>
      <c r="FW39" s="65"/>
      <c r="FY39" s="3"/>
      <c r="FZ39" s="347"/>
      <c r="GA39" s="347"/>
      <c r="GB39" s="347"/>
      <c r="GC39" s="347"/>
      <c r="GD39" s="347"/>
      <c r="GE39" s="3"/>
      <c r="GF39" s="3"/>
      <c r="GG39" s="3"/>
      <c r="GH39" s="3"/>
      <c r="GI39" s="3"/>
      <c r="GJ39" s="347"/>
      <c r="GK39" s="347"/>
      <c r="GN39" s="347" t="b">
        <v>1</v>
      </c>
    </row>
    <row r="40" spans="1:196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R40" s="65"/>
      <c r="FS40" s="65"/>
      <c r="FT40" s="65"/>
      <c r="FU40" s="65"/>
      <c r="FV40" s="65"/>
      <c r="FW40" s="65"/>
      <c r="FY40" s="3"/>
      <c r="FZ40" s="347"/>
      <c r="GA40" s="347"/>
      <c r="GB40" s="347"/>
      <c r="GC40" s="347"/>
      <c r="GD40" s="347"/>
      <c r="GE40" s="3"/>
      <c r="GF40" s="3"/>
      <c r="GG40" s="3"/>
      <c r="GH40" s="3"/>
      <c r="GI40" s="3"/>
      <c r="GJ40" s="347"/>
      <c r="GK40" s="347"/>
      <c r="GN40" s="347" t="b">
        <v>1</v>
      </c>
    </row>
    <row r="41" spans="1:196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R41" s="65"/>
      <c r="FS41" s="65"/>
      <c r="FT41" s="65"/>
      <c r="FU41" s="65"/>
      <c r="FV41" s="65"/>
      <c r="FW41" s="65"/>
      <c r="FX41" s="66"/>
      <c r="FY41" s="3"/>
      <c r="FZ41" s="347"/>
      <c r="GA41" s="347"/>
      <c r="GB41" s="347"/>
      <c r="GC41" s="347"/>
      <c r="GD41" s="347"/>
      <c r="GE41" s="1"/>
      <c r="GF41" s="1"/>
      <c r="GG41" s="1"/>
      <c r="GH41" s="1"/>
      <c r="GI41" s="1"/>
      <c r="GJ41" s="347"/>
      <c r="GK41" s="347"/>
      <c r="GN41" s="347" t="b">
        <v>1</v>
      </c>
    </row>
    <row r="42" spans="1:196" s="48" customFormat="1" ht="13.8" hidden="1" x14ac:dyDescent="0.3">
      <c r="A42" s="11"/>
      <c r="B42" s="61"/>
      <c r="FY42" s="3"/>
      <c r="FZ42" s="347"/>
      <c r="GA42" s="347"/>
      <c r="GB42" s="347"/>
      <c r="GC42" s="347"/>
      <c r="GD42" s="347"/>
      <c r="GE42" s="1"/>
      <c r="GF42" s="1"/>
      <c r="GG42" s="1"/>
      <c r="GH42" s="1"/>
      <c r="GI42" s="1"/>
      <c r="GJ42" s="347"/>
      <c r="GK42" s="347"/>
      <c r="GN42" s="347" t="b">
        <v>1</v>
      </c>
    </row>
    <row r="43" spans="1:196" ht="13.8" hidden="1" x14ac:dyDescent="0.3">
      <c r="FY43" s="3"/>
      <c r="FZ43" s="347"/>
      <c r="GA43" s="347"/>
      <c r="GB43" s="347"/>
      <c r="GC43" s="347"/>
      <c r="GD43" s="347"/>
      <c r="GJ43" s="347"/>
      <c r="GK43" s="347"/>
      <c r="GN43" s="347" t="b">
        <v>1</v>
      </c>
    </row>
    <row r="44" spans="1:196" ht="12.75" customHeight="1" x14ac:dyDescent="0.3">
      <c r="FY44" s="3"/>
    </row>
    <row r="45" spans="1:196" ht="12.75" customHeight="1" x14ac:dyDescent="0.3">
      <c r="FY45" s="3"/>
    </row>
    <row r="46" spans="1:196" ht="12.75" hidden="1" customHeight="1" x14ac:dyDescent="0.3">
      <c r="FY46" s="3"/>
    </row>
    <row r="47" spans="1:196" ht="12.75" hidden="1" customHeight="1" x14ac:dyDescent="0.3">
      <c r="FY47" s="3"/>
    </row>
    <row r="48" spans="1:196" ht="12.75" hidden="1" customHeight="1" x14ac:dyDescent="0.3">
      <c r="FY48" s="3"/>
    </row>
    <row r="49" spans="181:181" ht="12.75" hidden="1" customHeight="1" x14ac:dyDescent="0.3">
      <c r="FY49" s="3"/>
    </row>
    <row r="50" spans="181:181" ht="12.75" hidden="1" customHeight="1" x14ac:dyDescent="0.3">
      <c r="FY50" s="3"/>
    </row>
    <row r="51" spans="181:181" ht="12.75" hidden="1" customHeight="1" x14ac:dyDescent="0.3">
      <c r="FY51" s="3"/>
    </row>
    <row r="52" spans="181:181" ht="12.75" hidden="1" customHeight="1" x14ac:dyDescent="0.3">
      <c r="FY52" s="3"/>
    </row>
    <row r="53" spans="181:181" ht="12.75" hidden="1" customHeight="1" x14ac:dyDescent="0.3">
      <c r="FY53" s="3"/>
    </row>
    <row r="54" spans="181:181" ht="12.75" hidden="1" customHeight="1" x14ac:dyDescent="0.3">
      <c r="FY54" s="3"/>
    </row>
    <row r="55" spans="181:181" ht="12.75" hidden="1" customHeight="1" x14ac:dyDescent="0.3">
      <c r="FY55" s="3"/>
    </row>
    <row r="56" spans="181:181" ht="12.75" hidden="1" customHeight="1" x14ac:dyDescent="0.3">
      <c r="FY56" s="3"/>
    </row>
    <row r="57" spans="181:181" ht="12.75" hidden="1" customHeight="1" x14ac:dyDescent="0.3">
      <c r="FY57" s="3"/>
    </row>
    <row r="58" spans="181:181" ht="12.75" hidden="1" customHeight="1" x14ac:dyDescent="0.3">
      <c r="FY58" s="3"/>
    </row>
    <row r="59" spans="181:181" ht="12.75" hidden="1" customHeight="1" x14ac:dyDescent="0.3">
      <c r="FY59" s="3"/>
    </row>
    <row r="60" spans="181:181" ht="12.75" hidden="1" customHeight="1" x14ac:dyDescent="0.3">
      <c r="FY60" s="3"/>
    </row>
    <row r="61" spans="181:181" ht="12.75" hidden="1" customHeight="1" x14ac:dyDescent="0.3">
      <c r="FY61" s="3"/>
    </row>
    <row r="62" spans="181:181" ht="12.75" hidden="1" customHeight="1" x14ac:dyDescent="0.3">
      <c r="FY62" s="3"/>
    </row>
    <row r="63" spans="181:181" ht="12.75" hidden="1" customHeight="1" x14ac:dyDescent="0.3">
      <c r="FY63" s="3"/>
    </row>
    <row r="64" spans="181:181" ht="12.75" hidden="1" customHeight="1" x14ac:dyDescent="0.3">
      <c r="FY64" s="3"/>
    </row>
    <row r="65" spans="181:181" ht="12.75" hidden="1" customHeight="1" x14ac:dyDescent="0.3">
      <c r="FY65" s="3"/>
    </row>
    <row r="66" spans="181:181" ht="12.75" hidden="1" customHeight="1" x14ac:dyDescent="0.3">
      <c r="FY66" s="3"/>
    </row>
    <row r="67" spans="181:181" ht="12.75" hidden="1" customHeight="1" x14ac:dyDescent="0.3">
      <c r="FY67" s="3"/>
    </row>
    <row r="68" spans="181:181" ht="12.75" hidden="1" customHeight="1" x14ac:dyDescent="0.3">
      <c r="FY68" s="3"/>
    </row>
    <row r="69" spans="181:181" ht="12.75" hidden="1" customHeight="1" x14ac:dyDescent="0.3">
      <c r="FY69" s="3"/>
    </row>
    <row r="70" spans="181:181" ht="12.75" hidden="1" customHeight="1" x14ac:dyDescent="0.3">
      <c r="FY70" s="3"/>
    </row>
    <row r="71" spans="181:181" ht="12.75" hidden="1" customHeight="1" x14ac:dyDescent="0.3">
      <c r="FY71" s="3"/>
    </row>
    <row r="72" spans="181:181" ht="12.75" hidden="1" customHeight="1" x14ac:dyDescent="0.3">
      <c r="FY72" s="3"/>
    </row>
    <row r="73" spans="181:181" ht="12.75" hidden="1" customHeight="1" x14ac:dyDescent="0.3">
      <c r="FY73" s="3"/>
    </row>
    <row r="74" spans="181:181" ht="12.75" hidden="1" customHeight="1" x14ac:dyDescent="0.3">
      <c r="FY74" s="3"/>
    </row>
    <row r="75" spans="181:181" ht="12.75" hidden="1" customHeight="1" x14ac:dyDescent="0.3">
      <c r="FY75" s="3"/>
    </row>
    <row r="76" spans="181:181" ht="12.75" hidden="1" customHeight="1" x14ac:dyDescent="0.3">
      <c r="FY76" s="3"/>
    </row>
    <row r="77" spans="181:181" ht="12.75" hidden="1" customHeight="1" x14ac:dyDescent="0.3">
      <c r="FY77" s="3"/>
    </row>
    <row r="78" spans="181:181" ht="12.75" hidden="1" customHeight="1" x14ac:dyDescent="0.3">
      <c r="FY78" s="3"/>
    </row>
    <row r="79" spans="181:181" ht="12.75" hidden="1" customHeight="1" x14ac:dyDescent="0.3">
      <c r="FY79" s="3"/>
    </row>
    <row r="80" spans="181:181" ht="12.75" hidden="1" customHeight="1" x14ac:dyDescent="0.3">
      <c r="FY80" s="3"/>
    </row>
    <row r="81" spans="181:181" ht="12.75" hidden="1" customHeight="1" x14ac:dyDescent="0.3">
      <c r="FY81" s="3"/>
    </row>
    <row r="82" spans="181:181" ht="12.75" hidden="1" customHeight="1" x14ac:dyDescent="0.3">
      <c r="FY82" s="3"/>
    </row>
    <row r="83" spans="181:181" ht="12.75" hidden="1" customHeight="1" x14ac:dyDescent="0.3">
      <c r="FY83" s="3"/>
    </row>
    <row r="84" spans="181:181" ht="12.75" hidden="1" customHeight="1" x14ac:dyDescent="0.3">
      <c r="FY84" s="3"/>
    </row>
    <row r="85" spans="181:181" ht="12.75" hidden="1" customHeight="1" x14ac:dyDescent="0.3">
      <c r="FY85" s="3"/>
    </row>
    <row r="86" spans="181:181" ht="12.75" hidden="1" customHeight="1" x14ac:dyDescent="0.3">
      <c r="FY86" s="3"/>
    </row>
    <row r="87" spans="181:181" ht="12.75" hidden="1" customHeight="1" x14ac:dyDescent="0.3">
      <c r="FY87" s="3"/>
    </row>
    <row r="88" spans="181:181" ht="12.75" hidden="1" customHeight="1" x14ac:dyDescent="0.3">
      <c r="FY88" s="3"/>
    </row>
    <row r="89" spans="181:181" ht="12.75" hidden="1" customHeight="1" x14ac:dyDescent="0.3">
      <c r="FY89" s="3"/>
    </row>
    <row r="90" spans="181:181" ht="12.75" hidden="1" customHeight="1" x14ac:dyDescent="0.3">
      <c r="FY90" s="3"/>
    </row>
    <row r="91" spans="181:181" ht="12.75" hidden="1" customHeight="1" x14ac:dyDescent="0.3">
      <c r="FY91" s="3"/>
    </row>
    <row r="92" spans="181:181" ht="12.75" hidden="1" customHeight="1" x14ac:dyDescent="0.3">
      <c r="FY92" s="3"/>
    </row>
    <row r="93" spans="181:181" ht="12.75" hidden="1" customHeight="1" x14ac:dyDescent="0.3">
      <c r="FY93" s="3"/>
    </row>
    <row r="94" spans="181:181" ht="12.75" hidden="1" customHeight="1" x14ac:dyDescent="0.3">
      <c r="FY94" s="3"/>
    </row>
    <row r="95" spans="181:181" ht="12.75" hidden="1" customHeight="1" x14ac:dyDescent="0.3">
      <c r="FY95" s="3"/>
    </row>
    <row r="96" spans="181:181" ht="12.75" hidden="1" customHeight="1" x14ac:dyDescent="0.3">
      <c r="FY96" s="3"/>
    </row>
    <row r="97" spans="181:181" ht="12.75" hidden="1" customHeight="1" x14ac:dyDescent="0.3">
      <c r="FY97" s="3"/>
    </row>
    <row r="98" spans="181:181" ht="12.75" hidden="1" customHeight="1" x14ac:dyDescent="0.3">
      <c r="FY98" s="3"/>
    </row>
    <row r="99" spans="181:181" ht="12.75" hidden="1" customHeight="1" x14ac:dyDescent="0.3">
      <c r="FY99" s="3"/>
    </row>
    <row r="100" spans="181:181" ht="12.75" hidden="1" customHeight="1" x14ac:dyDescent="0.3">
      <c r="FY100" s="3"/>
    </row>
    <row r="101" spans="181:181" ht="12.75" hidden="1" customHeight="1" x14ac:dyDescent="0.3">
      <c r="FY101" s="3"/>
    </row>
    <row r="102" spans="181:181" ht="12.75" hidden="1" customHeight="1" x14ac:dyDescent="0.3">
      <c r="FY102" s="3"/>
    </row>
    <row r="103" spans="181:181" ht="12.75" hidden="1" customHeight="1" x14ac:dyDescent="0.3">
      <c r="FY103" s="3"/>
    </row>
    <row r="104" spans="181:181" ht="12.75" hidden="1" customHeight="1" x14ac:dyDescent="0.3">
      <c r="FY104" s="3"/>
    </row>
    <row r="105" spans="181:181" ht="12.75" hidden="1" customHeight="1" x14ac:dyDescent="0.3">
      <c r="FY105" s="3"/>
    </row>
    <row r="106" spans="181:181" ht="12.75" hidden="1" customHeight="1" x14ac:dyDescent="0.3">
      <c r="FY106" s="3"/>
    </row>
    <row r="107" spans="181:181" ht="12.75" hidden="1" customHeight="1" x14ac:dyDescent="0.3">
      <c r="FY107" s="3"/>
    </row>
    <row r="108" spans="181:181" ht="12.75" hidden="1" customHeight="1" x14ac:dyDescent="0.3">
      <c r="FY108" s="3"/>
    </row>
    <row r="109" spans="181:181" ht="12.75" hidden="1" customHeight="1" x14ac:dyDescent="0.3">
      <c r="FY109" s="3"/>
    </row>
    <row r="110" spans="181:181" ht="12.75" hidden="1" customHeight="1" x14ac:dyDescent="0.3">
      <c r="FY110" s="3"/>
    </row>
    <row r="111" spans="181:181" ht="12.75" hidden="1" customHeight="1" x14ac:dyDescent="0.3">
      <c r="FY111" s="3"/>
    </row>
    <row r="112" spans="181:181" ht="12.75" hidden="1" customHeight="1" x14ac:dyDescent="0.3">
      <c r="FY112" s="3"/>
    </row>
    <row r="113" spans="181:181" ht="12.75" hidden="1" customHeight="1" x14ac:dyDescent="0.3">
      <c r="FY113" s="3"/>
    </row>
    <row r="114" spans="181:181" ht="12.75" hidden="1" customHeight="1" x14ac:dyDescent="0.3">
      <c r="FY114" s="3"/>
    </row>
    <row r="115" spans="181:181" ht="12.75" hidden="1" customHeight="1" x14ac:dyDescent="0.3">
      <c r="FY115" s="3"/>
    </row>
    <row r="116" spans="181:181" ht="12.75" hidden="1" customHeight="1" x14ac:dyDescent="0.3">
      <c r="FY116" s="3"/>
    </row>
    <row r="117" spans="181:181" ht="12.75" hidden="1" customHeight="1" x14ac:dyDescent="0.3">
      <c r="FY117" s="3"/>
    </row>
    <row r="118" spans="181:181" ht="12.75" hidden="1" customHeight="1" x14ac:dyDescent="0.3">
      <c r="FY118" s="3"/>
    </row>
    <row r="119" spans="181:181" ht="12.75" hidden="1" customHeight="1" x14ac:dyDescent="0.3">
      <c r="FY119" s="3"/>
    </row>
    <row r="120" spans="181:181" ht="12.75" hidden="1" customHeight="1" x14ac:dyDescent="0.3">
      <c r="FY120" s="3"/>
    </row>
    <row r="121" spans="181:181" ht="12.75" hidden="1" customHeight="1" x14ac:dyDescent="0.3">
      <c r="FY121" s="3"/>
    </row>
    <row r="122" spans="181:181" ht="12.75" hidden="1" customHeight="1" x14ac:dyDescent="0.3">
      <c r="FY122" s="3"/>
    </row>
    <row r="123" spans="181:181" ht="12.75" hidden="1" customHeight="1" x14ac:dyDescent="0.3">
      <c r="FY123" s="3"/>
    </row>
    <row r="124" spans="181:181" ht="12.75" hidden="1" customHeight="1" x14ac:dyDescent="0.3">
      <c r="FY124" s="3"/>
    </row>
    <row r="125" spans="181:181" ht="12.75" hidden="1" customHeight="1" x14ac:dyDescent="0.3">
      <c r="FY125" s="3"/>
    </row>
    <row r="126" spans="181:181" ht="12.75" hidden="1" customHeight="1" x14ac:dyDescent="0.3">
      <c r="FY126" s="3"/>
    </row>
    <row r="127" spans="181:181" ht="12.75" hidden="1" customHeight="1" x14ac:dyDescent="0.3">
      <c r="FY127" s="3"/>
    </row>
    <row r="128" spans="181:181" ht="12.75" hidden="1" customHeight="1" x14ac:dyDescent="0.3">
      <c r="FY128" s="3"/>
    </row>
    <row r="129" spans="181:181" ht="12.75" hidden="1" customHeight="1" x14ac:dyDescent="0.3">
      <c r="FY129" s="3"/>
    </row>
    <row r="130" spans="181:181" ht="12.75" hidden="1" customHeight="1" x14ac:dyDescent="0.3">
      <c r="FY130" s="3"/>
    </row>
    <row r="131" spans="181:181" ht="12.75" hidden="1" customHeight="1" x14ac:dyDescent="0.3">
      <c r="FY131" s="3"/>
    </row>
    <row r="132" spans="181:181" ht="12.75" hidden="1" customHeight="1" x14ac:dyDescent="0.3">
      <c r="FY132" s="3"/>
    </row>
    <row r="133" spans="181:181" ht="12.75" hidden="1" customHeight="1" x14ac:dyDescent="0.3">
      <c r="FY133" s="3"/>
    </row>
    <row r="134" spans="181:181" ht="12.75" hidden="1" customHeight="1" x14ac:dyDescent="0.3">
      <c r="FY134" s="3"/>
    </row>
    <row r="135" spans="181:181" ht="12.75" hidden="1" customHeight="1" x14ac:dyDescent="0.3">
      <c r="FY135" s="3"/>
    </row>
    <row r="136" spans="181:181" ht="12.75" hidden="1" customHeight="1" x14ac:dyDescent="0.3">
      <c r="FY136" s="3"/>
    </row>
    <row r="137" spans="181:181" ht="12.75" hidden="1" customHeight="1" x14ac:dyDescent="0.3">
      <c r="FY137" s="3"/>
    </row>
    <row r="138" spans="181:181" ht="12.75" hidden="1" customHeight="1" x14ac:dyDescent="0.3">
      <c r="FY138" s="3"/>
    </row>
    <row r="139" spans="181:181" ht="12.75" hidden="1" customHeight="1" x14ac:dyDescent="0.3">
      <c r="FY139" s="3"/>
    </row>
    <row r="140" spans="181:181" ht="12.75" hidden="1" customHeight="1" x14ac:dyDescent="0.3">
      <c r="FY140" s="3"/>
    </row>
    <row r="141" spans="181:181" ht="12.75" hidden="1" customHeight="1" x14ac:dyDescent="0.3">
      <c r="FY141" s="3"/>
    </row>
    <row r="142" spans="181:181" ht="12.75" hidden="1" customHeight="1" x14ac:dyDescent="0.3">
      <c r="FY142" s="3"/>
    </row>
    <row r="143" spans="181:181" ht="12.75" hidden="1" customHeight="1" x14ac:dyDescent="0.3">
      <c r="FY143" s="3"/>
    </row>
    <row r="144" spans="181:181" ht="12.75" hidden="1" customHeight="1" x14ac:dyDescent="0.3">
      <c r="FY144" s="3"/>
    </row>
    <row r="145" spans="181:181" ht="12.75" hidden="1" customHeight="1" x14ac:dyDescent="0.3">
      <c r="FY145" s="3"/>
    </row>
    <row r="146" spans="181:181" ht="12.75" hidden="1" customHeight="1" x14ac:dyDescent="0.3">
      <c r="FY146" s="3"/>
    </row>
    <row r="147" spans="181:181" ht="12.75" hidden="1" customHeight="1" x14ac:dyDescent="0.3">
      <c r="FY147" s="3"/>
    </row>
    <row r="148" spans="181:181" ht="12.75" hidden="1" customHeight="1" x14ac:dyDescent="0.3">
      <c r="FY148" s="3"/>
    </row>
    <row r="149" spans="181:181" ht="12.75" hidden="1" customHeight="1" x14ac:dyDescent="0.3">
      <c r="FY149" s="3"/>
    </row>
    <row r="150" spans="181:181" ht="12.75" hidden="1" customHeight="1" x14ac:dyDescent="0.3">
      <c r="FY150" s="3"/>
    </row>
    <row r="151" spans="181:181" ht="12.75" hidden="1" customHeight="1" x14ac:dyDescent="0.3">
      <c r="FY151" s="3"/>
    </row>
    <row r="152" spans="181:181" ht="12.75" hidden="1" customHeight="1" x14ac:dyDescent="0.3">
      <c r="FY152" s="3"/>
    </row>
    <row r="153" spans="181:181" ht="12.75" hidden="1" customHeight="1" x14ac:dyDescent="0.3">
      <c r="FY153" s="3"/>
    </row>
    <row r="154" spans="181:181" ht="12.75" hidden="1" customHeight="1" x14ac:dyDescent="0.3">
      <c r="FY154" s="3"/>
    </row>
    <row r="155" spans="181:181" ht="12.75" hidden="1" customHeight="1" x14ac:dyDescent="0.3">
      <c r="FY155" s="3"/>
    </row>
    <row r="156" spans="181:181" ht="12.75" hidden="1" customHeight="1" x14ac:dyDescent="0.3">
      <c r="FY156" s="3"/>
    </row>
    <row r="157" spans="181:181" ht="12.75" hidden="1" customHeight="1" x14ac:dyDescent="0.3">
      <c r="FY157" s="3"/>
    </row>
    <row r="158" spans="181:181" ht="12.75" hidden="1" customHeight="1" x14ac:dyDescent="0.3">
      <c r="FY158" s="3"/>
    </row>
    <row r="159" spans="181:181" ht="12.75" hidden="1" customHeight="1" x14ac:dyDescent="0.3">
      <c r="FY159" s="3"/>
    </row>
    <row r="160" spans="181:181" ht="12.75" hidden="1" customHeight="1" x14ac:dyDescent="0.3">
      <c r="FY160" s="3"/>
    </row>
    <row r="161" spans="181:181" ht="12.75" hidden="1" customHeight="1" x14ac:dyDescent="0.3">
      <c r="FY161" s="3"/>
    </row>
    <row r="162" spans="181:181" ht="12.75" hidden="1" customHeight="1" x14ac:dyDescent="0.3">
      <c r="FY162" s="3"/>
    </row>
    <row r="163" spans="181:181" ht="12.75" hidden="1" customHeight="1" x14ac:dyDescent="0.3">
      <c r="FY163" s="3"/>
    </row>
    <row r="164" spans="181:181" ht="12.75" hidden="1" customHeight="1" x14ac:dyDescent="0.3">
      <c r="FY164" s="3"/>
    </row>
    <row r="165" spans="181:181" ht="12.75" hidden="1" customHeight="1" x14ac:dyDescent="0.3">
      <c r="FY165" s="3"/>
    </row>
    <row r="166" spans="181:181" ht="12.75" hidden="1" customHeight="1" x14ac:dyDescent="0.3">
      <c r="FY166" s="3"/>
    </row>
    <row r="167" spans="181:181" ht="12.75" hidden="1" customHeight="1" x14ac:dyDescent="0.3">
      <c r="FY167" s="3"/>
    </row>
    <row r="168" spans="181:181" ht="12.75" hidden="1" customHeight="1" x14ac:dyDescent="0.3">
      <c r="FY168" s="3"/>
    </row>
    <row r="169" spans="181:181" ht="12.75" hidden="1" customHeight="1" x14ac:dyDescent="0.3">
      <c r="FY169" s="3"/>
    </row>
    <row r="170" spans="181:181" ht="12.75" hidden="1" customHeight="1" x14ac:dyDescent="0.3">
      <c r="FY170" s="3"/>
    </row>
    <row r="171" spans="181:181" ht="12.75" hidden="1" customHeight="1" x14ac:dyDescent="0.3">
      <c r="FY171" s="3"/>
    </row>
    <row r="172" spans="181:181" ht="12.75" hidden="1" customHeight="1" x14ac:dyDescent="0.3">
      <c r="FY172" s="3"/>
    </row>
    <row r="173" spans="181:181" ht="12.75" hidden="1" customHeight="1" x14ac:dyDescent="0.3">
      <c r="FY173" s="3"/>
    </row>
    <row r="174" spans="181:181" ht="12.75" hidden="1" customHeight="1" x14ac:dyDescent="0.3">
      <c r="FY174" s="3"/>
    </row>
    <row r="175" spans="181:181" ht="12.75" hidden="1" customHeight="1" x14ac:dyDescent="0.3">
      <c r="FY175" s="3"/>
    </row>
    <row r="176" spans="181:181" ht="12.75" hidden="1" customHeight="1" x14ac:dyDescent="0.3">
      <c r="FY176" s="3"/>
    </row>
    <row r="177" spans="181:181" ht="12.75" hidden="1" customHeight="1" x14ac:dyDescent="0.3">
      <c r="FY177" s="3"/>
    </row>
    <row r="178" spans="181:181" ht="12.75" hidden="1" customHeight="1" x14ac:dyDescent="0.3">
      <c r="FY178" s="3"/>
    </row>
    <row r="179" spans="181:181" ht="12.75" hidden="1" customHeight="1" x14ac:dyDescent="0.3">
      <c r="FY179" s="3"/>
    </row>
    <row r="180" spans="181:181" ht="12.75" hidden="1" customHeight="1" x14ac:dyDescent="0.3">
      <c r="FY180" s="3"/>
    </row>
    <row r="181" spans="181:181" ht="12.75" hidden="1" customHeight="1" x14ac:dyDescent="0.3">
      <c r="FY181" s="3"/>
    </row>
    <row r="182" spans="181:181" ht="12.75" hidden="1" customHeight="1" x14ac:dyDescent="0.3">
      <c r="FY182" s="3"/>
    </row>
    <row r="183" spans="181:181" ht="12.75" hidden="1" customHeight="1" x14ac:dyDescent="0.3">
      <c r="FY183" s="3"/>
    </row>
    <row r="184" spans="181:181" ht="12.75" hidden="1" customHeight="1" x14ac:dyDescent="0.3">
      <c r="FY184" s="3"/>
    </row>
    <row r="185" spans="181:181" ht="12.75" hidden="1" customHeight="1" x14ac:dyDescent="0.3">
      <c r="FY185" s="3"/>
    </row>
    <row r="186" spans="181:181" ht="12.75" hidden="1" customHeight="1" x14ac:dyDescent="0.3">
      <c r="FY186" s="3"/>
    </row>
    <row r="187" spans="181:181" ht="12.75" hidden="1" customHeight="1" x14ac:dyDescent="0.3">
      <c r="FY187" s="3"/>
    </row>
    <row r="188" spans="181:181" ht="12.75" hidden="1" customHeight="1" x14ac:dyDescent="0.3">
      <c r="FY188" s="3"/>
    </row>
    <row r="189" spans="181:181" ht="12.75" hidden="1" customHeight="1" x14ac:dyDescent="0.3">
      <c r="FY189" s="3"/>
    </row>
    <row r="190" spans="181:181" ht="12.75" hidden="1" customHeight="1" x14ac:dyDescent="0.3">
      <c r="FY190" s="3"/>
    </row>
    <row r="191" spans="181:181" ht="12.75" hidden="1" customHeight="1" x14ac:dyDescent="0.3">
      <c r="FY191" s="3"/>
    </row>
    <row r="192" spans="181:181" ht="12.75" hidden="1" customHeight="1" x14ac:dyDescent="0.3">
      <c r="FY192" s="3"/>
    </row>
    <row r="193" spans="181:181" ht="12.75" hidden="1" customHeight="1" x14ac:dyDescent="0.3">
      <c r="FY193" s="3"/>
    </row>
    <row r="194" spans="181:181" ht="12.75" hidden="1" customHeight="1" x14ac:dyDescent="0.3">
      <c r="FY194" s="3"/>
    </row>
    <row r="195" spans="181:181" ht="12.75" hidden="1" customHeight="1" x14ac:dyDescent="0.3">
      <c r="FY195" s="3"/>
    </row>
    <row r="196" spans="181:181" ht="12.75" hidden="1" customHeight="1" x14ac:dyDescent="0.3">
      <c r="FY196" s="3"/>
    </row>
    <row r="197" spans="181:181" ht="12.75" hidden="1" customHeight="1" x14ac:dyDescent="0.3">
      <c r="FY197" s="3"/>
    </row>
    <row r="198" spans="181:181" ht="12.75" hidden="1" customHeight="1" x14ac:dyDescent="0.3">
      <c r="FY198" s="3"/>
    </row>
    <row r="199" spans="181:181" ht="12.75" hidden="1" customHeight="1" x14ac:dyDescent="0.3">
      <c r="FY199" s="3"/>
    </row>
    <row r="200" spans="181:181" ht="12.75" hidden="1" customHeight="1" x14ac:dyDescent="0.3">
      <c r="FY200" s="3"/>
    </row>
    <row r="201" spans="181:181" ht="12.75" hidden="1" customHeight="1" x14ac:dyDescent="0.3">
      <c r="FY201" s="3"/>
    </row>
    <row r="202" spans="181:181" ht="12.75" hidden="1" customHeight="1" x14ac:dyDescent="0.3">
      <c r="FY202" s="3"/>
    </row>
    <row r="203" spans="181:181" ht="12.75" hidden="1" customHeight="1" x14ac:dyDescent="0.3">
      <c r="FY203" s="3"/>
    </row>
    <row r="204" spans="181:181" ht="12.75" hidden="1" customHeight="1" x14ac:dyDescent="0.3">
      <c r="FY204" s="3"/>
    </row>
    <row r="205" spans="181:181" ht="12.75" hidden="1" customHeight="1" x14ac:dyDescent="0.3">
      <c r="FY205" s="3"/>
    </row>
    <row r="206" spans="181:181" ht="12.75" hidden="1" customHeight="1" x14ac:dyDescent="0.3">
      <c r="FY206" s="3"/>
    </row>
    <row r="207" spans="181:181" ht="12.75" hidden="1" customHeight="1" x14ac:dyDescent="0.3">
      <c r="FY207" s="3"/>
    </row>
    <row r="208" spans="181:181" ht="12.75" hidden="1" customHeight="1" x14ac:dyDescent="0.3">
      <c r="FY208" s="3"/>
    </row>
    <row r="209" spans="181:181" ht="12.75" hidden="1" customHeight="1" x14ac:dyDescent="0.3">
      <c r="FY209" s="3"/>
    </row>
    <row r="210" spans="181:181" ht="12.75" hidden="1" customHeight="1" x14ac:dyDescent="0.3">
      <c r="FY210" s="3"/>
    </row>
    <row r="211" spans="181:181" ht="12.75" hidden="1" customHeight="1" x14ac:dyDescent="0.3">
      <c r="FY211" s="3"/>
    </row>
    <row r="212" spans="181:181" ht="12.75" hidden="1" customHeight="1" x14ac:dyDescent="0.3"/>
    <row r="213" spans="181:181" ht="12.75" hidden="1" customHeight="1" x14ac:dyDescent="0.3"/>
    <row r="214" spans="181:181" ht="12.75" hidden="1" customHeight="1" x14ac:dyDescent="0.3"/>
    <row r="215" spans="181:181" ht="12.75" hidden="1" customHeight="1" x14ac:dyDescent="0.3"/>
    <row r="216" spans="181:181" ht="12.75" hidden="1" customHeight="1" x14ac:dyDescent="0.3"/>
  </sheetData>
  <mergeCells count="7">
    <mergeCell ref="FR6:FY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B216"/>
  <sheetViews>
    <sheetView showGridLines="0" zoomScale="81" zoomScaleNormal="81" workbookViewId="0">
      <pane xSplit="11" ySplit="7" topLeftCell="FI8" activePane="bottomRight" state="frozen"/>
      <selection activeCell="B9" sqref="B9"/>
      <selection pane="topRight" activeCell="B9" sqref="B9"/>
      <selection pane="bottomLeft" activeCell="B9" sqref="B9"/>
      <selection pane="bottomRight" activeCell="FP9" sqref="FP9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4" width="13.109375" style="1" customWidth="1"/>
    <col min="5" max="6" width="11.44140625" style="1" customWidth="1"/>
    <col min="7" max="7" width="1.6640625" style="3" customWidth="1"/>
    <col min="8" max="8" width="12.6640625" style="1" customWidth="1"/>
    <col min="9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45" customWidth="1"/>
    <col min="125" max="172" width="9.44140625" style="345" customWidth="1"/>
    <col min="173" max="173" width="13.33203125" style="1" customWidth="1"/>
    <col min="174" max="181" width="9.33203125" style="1" customWidth="1"/>
    <col min="182" max="182" width="11.44140625" style="1" customWidth="1"/>
    <col min="183" max="186" width="11.44140625" style="345" customWidth="1"/>
    <col min="187" max="193" width="11.44140625" style="1" customWidth="1"/>
    <col min="194" max="194" width="11" style="1" bestFit="1" customWidth="1"/>
    <col min="195" max="196" width="11.44140625" style="1" customWidth="1"/>
    <col min="197" max="197" width="10.6640625" style="1" customWidth="1"/>
    <col min="198" max="16384" width="11.44140625" style="1"/>
  </cols>
  <sheetData>
    <row r="1" spans="1:210" ht="13.8" x14ac:dyDescent="0.3">
      <c r="A1" s="55"/>
      <c r="CZ1" s="345" t="s">
        <v>269</v>
      </c>
    </row>
    <row r="2" spans="1:210" ht="15.6" x14ac:dyDescent="0.3">
      <c r="A2" s="46"/>
      <c r="B2" s="448" t="s">
        <v>319</v>
      </c>
      <c r="H2" s="460" t="s">
        <v>325</v>
      </c>
    </row>
    <row r="3" spans="1:210" ht="13.8" x14ac:dyDescent="0.3">
      <c r="A3" s="46"/>
      <c r="B3" s="5" t="s">
        <v>80</v>
      </c>
    </row>
    <row r="4" spans="1:210" ht="13.8" x14ac:dyDescent="0.3">
      <c r="A4" s="46"/>
      <c r="B4" s="5" t="s">
        <v>1</v>
      </c>
    </row>
    <row r="5" spans="1:210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47"/>
      <c r="CR5" s="347"/>
      <c r="CS5" s="347"/>
      <c r="CT5" s="347"/>
      <c r="CU5" s="347"/>
      <c r="CV5" s="347"/>
      <c r="CW5" s="347"/>
      <c r="CX5" s="347"/>
      <c r="CY5" s="347"/>
      <c r="CZ5" s="347"/>
      <c r="DA5" s="347"/>
      <c r="DB5" s="347"/>
      <c r="DC5" s="347"/>
      <c r="DD5" s="347"/>
      <c r="DE5" s="347"/>
      <c r="DF5" s="347"/>
      <c r="DG5" s="347"/>
      <c r="DH5" s="347"/>
      <c r="DI5" s="347"/>
      <c r="DJ5" s="347"/>
      <c r="DK5" s="347"/>
      <c r="DL5" s="347"/>
      <c r="DM5" s="347"/>
      <c r="DN5" s="347"/>
      <c r="DO5" s="347"/>
      <c r="DP5" s="347"/>
      <c r="DQ5" s="347"/>
      <c r="DR5" s="347"/>
      <c r="DS5" s="347"/>
      <c r="DT5" s="347"/>
      <c r="DU5" s="347"/>
      <c r="DV5" s="347"/>
      <c r="DW5" s="347"/>
      <c r="DX5" s="347"/>
      <c r="DY5" s="347"/>
      <c r="DZ5" s="347"/>
      <c r="EA5" s="347"/>
      <c r="EB5" s="347"/>
      <c r="EC5" s="347"/>
      <c r="ED5" s="347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R5" s="56"/>
      <c r="FS5" s="56"/>
      <c r="FT5" s="56"/>
      <c r="FU5" s="56"/>
      <c r="FV5" s="56"/>
      <c r="FW5" s="56"/>
      <c r="FY5" s="1"/>
      <c r="GA5" s="347"/>
      <c r="GB5" s="347"/>
      <c r="GC5" s="347"/>
      <c r="GD5" s="347"/>
    </row>
    <row r="6" spans="1:210" s="3" customFormat="1" ht="12.75" customHeight="1" x14ac:dyDescent="0.3">
      <c r="A6" s="11"/>
      <c r="B6" s="10"/>
      <c r="C6" s="567" t="s">
        <v>361</v>
      </c>
      <c r="D6" s="567" t="s">
        <v>362</v>
      </c>
      <c r="E6" s="566" t="s">
        <v>363</v>
      </c>
      <c r="F6" s="566"/>
      <c r="G6" s="325"/>
      <c r="H6" s="567" t="s">
        <v>364</v>
      </c>
      <c r="I6" s="566" t="s">
        <v>365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47"/>
      <c r="CR6" s="347"/>
      <c r="CS6" s="347"/>
      <c r="CT6" s="347"/>
      <c r="CU6" s="347"/>
      <c r="CV6" s="347"/>
      <c r="CW6" s="347"/>
      <c r="CX6" s="347"/>
      <c r="CY6" s="347"/>
      <c r="CZ6" s="347"/>
      <c r="DA6" s="347"/>
      <c r="DB6" s="347"/>
      <c r="DC6" s="347"/>
      <c r="DD6" s="347"/>
      <c r="DE6" s="347"/>
      <c r="DF6" s="347"/>
      <c r="DG6" s="347"/>
      <c r="DH6" s="347"/>
      <c r="DI6" s="347"/>
      <c r="DJ6" s="347"/>
      <c r="DK6" s="347"/>
      <c r="DL6" s="347"/>
      <c r="DM6" s="347"/>
      <c r="DN6" s="347"/>
      <c r="DO6" s="347"/>
      <c r="DP6" s="347"/>
      <c r="DQ6" s="347"/>
      <c r="DR6" s="347"/>
      <c r="DS6" s="347"/>
      <c r="DT6" s="347"/>
      <c r="DU6" s="347"/>
      <c r="DV6" s="347"/>
      <c r="DW6" s="347"/>
      <c r="DX6" s="347"/>
      <c r="DY6" s="347"/>
      <c r="DZ6" s="347"/>
      <c r="EA6" s="347"/>
      <c r="EB6" s="347"/>
      <c r="EC6" s="347"/>
      <c r="ED6" s="347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R6" s="569" t="s">
        <v>2</v>
      </c>
      <c r="FS6" s="569"/>
      <c r="FT6" s="569"/>
      <c r="FU6" s="569"/>
      <c r="FV6" s="569"/>
      <c r="FW6" s="569"/>
      <c r="FX6" s="569"/>
      <c r="FY6" s="569"/>
      <c r="GA6" s="347"/>
      <c r="GB6" s="347"/>
      <c r="GC6" s="347"/>
      <c r="GD6" s="347"/>
    </row>
    <row r="7" spans="1:210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26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15"/>
      <c r="FR7" s="16">
        <v>2009</v>
      </c>
      <c r="FS7" s="16">
        <v>2010</v>
      </c>
      <c r="FT7" s="16" t="s">
        <v>296</v>
      </c>
      <c r="FU7" s="16" t="s">
        <v>297</v>
      </c>
      <c r="FV7" s="16" t="s">
        <v>298</v>
      </c>
      <c r="FW7" s="16" t="s">
        <v>299</v>
      </c>
      <c r="FX7" s="16" t="s">
        <v>300</v>
      </c>
      <c r="FY7" s="321" t="s">
        <v>301</v>
      </c>
      <c r="FZ7" s="321" t="s">
        <v>302</v>
      </c>
      <c r="GA7" s="321" t="s">
        <v>303</v>
      </c>
      <c r="GB7" s="321" t="s">
        <v>304</v>
      </c>
      <c r="GC7" s="321" t="s">
        <v>305</v>
      </c>
      <c r="GD7" s="321" t="s">
        <v>306</v>
      </c>
    </row>
    <row r="8" spans="1:210" s="3" customFormat="1" ht="13.8" x14ac:dyDescent="0.3">
      <c r="A8" s="17"/>
      <c r="B8" s="27" t="s">
        <v>81</v>
      </c>
      <c r="C8" s="331">
        <v>539.77407406271982</v>
      </c>
      <c r="D8" s="331">
        <v>566.30202533211605</v>
      </c>
      <c r="E8" s="331">
        <v>-26.527951269396226</v>
      </c>
      <c r="F8" s="334">
        <v>-4.6844175162252907E-2</v>
      </c>
      <c r="G8" s="332"/>
      <c r="H8" s="331">
        <v>496.11171668309026</v>
      </c>
      <c r="I8" s="331">
        <v>70.190308649025781</v>
      </c>
      <c r="J8" s="334">
        <v>0.14148085257551463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38">
        <v>90.937399421352211</v>
      </c>
      <c r="CR8" s="338">
        <v>83.433229794573194</v>
      </c>
      <c r="CS8" s="338">
        <v>71.117245655650095</v>
      </c>
      <c r="CT8" s="349">
        <v>73.997687672272093</v>
      </c>
      <c r="CU8" s="349">
        <v>70.344628504711295</v>
      </c>
      <c r="CV8" s="349">
        <v>113.70664608177749</v>
      </c>
      <c r="CW8" s="349">
        <v>134.24</v>
      </c>
      <c r="CX8" s="349">
        <v>106.15990460550063</v>
      </c>
      <c r="CY8" s="349">
        <v>110.61660195140017</v>
      </c>
      <c r="CZ8" s="349">
        <v>105.68104371915985</v>
      </c>
      <c r="DA8" s="349">
        <v>153.94424250786778</v>
      </c>
      <c r="DB8" s="349">
        <v>250.32213134851349</v>
      </c>
      <c r="DC8" s="349">
        <v>224.87500399999999</v>
      </c>
      <c r="DD8" s="349">
        <v>200.52770599999999</v>
      </c>
      <c r="DE8" s="349">
        <v>138.07473302967216</v>
      </c>
      <c r="DF8" s="349">
        <v>181.24180134172468</v>
      </c>
      <c r="DG8" s="349">
        <v>195.81536700000001</v>
      </c>
      <c r="DH8" s="349">
        <v>279.78325999999998</v>
      </c>
      <c r="DI8" s="349">
        <v>143.465825</v>
      </c>
      <c r="DJ8" s="349">
        <v>168.03770687596716</v>
      </c>
      <c r="DK8" s="349">
        <v>162.04291942760722</v>
      </c>
      <c r="DL8" s="349">
        <v>202.45465044524192</v>
      </c>
      <c r="DM8" s="349">
        <v>201.31355085179578</v>
      </c>
      <c r="DN8" s="349">
        <v>170.60693925343463</v>
      </c>
      <c r="DO8" s="349">
        <v>126.62080733853655</v>
      </c>
      <c r="DP8" s="349">
        <v>174.44151793800003</v>
      </c>
      <c r="DQ8" s="349">
        <v>232.30832464450668</v>
      </c>
      <c r="DR8" s="349">
        <v>166.40869000130104</v>
      </c>
      <c r="DS8" s="349">
        <v>163.92755589268</v>
      </c>
      <c r="DT8" s="349">
        <v>177.73625909950087</v>
      </c>
      <c r="DU8" s="349">
        <v>130.95627142728827</v>
      </c>
      <c r="DV8" s="349">
        <v>128.0518292271129</v>
      </c>
      <c r="DW8" s="349">
        <v>107.29088319954157</v>
      </c>
      <c r="DX8" s="349">
        <v>107.06980090948602</v>
      </c>
      <c r="DY8" s="349">
        <v>147.30240821508082</v>
      </c>
      <c r="DZ8" s="349">
        <v>113.66990186142091</v>
      </c>
      <c r="EA8" s="349">
        <v>103.42625750850993</v>
      </c>
      <c r="EB8" s="349">
        <v>96.555760960771565</v>
      </c>
      <c r="EC8" s="349">
        <v>77.140324699616031</v>
      </c>
      <c r="ED8" s="349">
        <v>71.588015915305334</v>
      </c>
      <c r="EE8" s="349">
        <v>65.580735237940743</v>
      </c>
      <c r="EF8" s="349">
        <v>67.731287325426379</v>
      </c>
      <c r="EG8" s="349">
        <v>98.975149472949653</v>
      </c>
      <c r="EH8" s="349">
        <v>85.73655132496728</v>
      </c>
      <c r="EI8" s="349">
        <v>84.649658379325416</v>
      </c>
      <c r="EJ8" s="349">
        <v>90.105396273994842</v>
      </c>
      <c r="EK8" s="349">
        <v>102.13076261266228</v>
      </c>
      <c r="EL8" s="349">
        <v>66.751996737931975</v>
      </c>
      <c r="EM8" s="349">
        <v>69.469659766019788</v>
      </c>
      <c r="EN8" s="349">
        <v>98.514102539106005</v>
      </c>
      <c r="EO8" s="349">
        <v>84.794403475267259</v>
      </c>
      <c r="EP8" s="349">
        <v>132.48537535925314</v>
      </c>
      <c r="EQ8" s="349">
        <v>89.728917654731902</v>
      </c>
      <c r="ER8" s="349">
        <v>90.588917654731901</v>
      </c>
      <c r="ES8" s="349">
        <v>83.660712393665122</v>
      </c>
      <c r="ET8" s="349">
        <v>85.069536393890615</v>
      </c>
      <c r="EU8" s="349">
        <v>100.84528516331463</v>
      </c>
      <c r="EV8" s="349">
        <v>98.457540562380245</v>
      </c>
      <c r="EW8" s="349">
        <v>106.84418817955978</v>
      </c>
      <c r="EX8" s="349">
        <v>120.61886094763462</v>
      </c>
      <c r="EY8" s="349">
        <v>111.76404528882864</v>
      </c>
      <c r="EZ8" s="349">
        <v>103.39125309052841</v>
      </c>
      <c r="FA8" s="349">
        <v>94.528713472745608</v>
      </c>
      <c r="FB8" s="349">
        <v>128.1489143121812</v>
      </c>
      <c r="FC8" s="349">
        <v>123.61059689276385</v>
      </c>
      <c r="FD8" s="349">
        <v>116.62254756389696</v>
      </c>
      <c r="FE8" s="349">
        <v>145.50960438213221</v>
      </c>
      <c r="FF8" s="349">
        <v>129.07427145570671</v>
      </c>
      <c r="FG8" s="349">
        <v>151.61143065170114</v>
      </c>
      <c r="FH8" s="349">
        <v>100.14416223588738</v>
      </c>
      <c r="FI8" s="349">
        <v>120.25</v>
      </c>
      <c r="FJ8" s="349">
        <v>95.817774325746868</v>
      </c>
      <c r="FK8" s="349">
        <v>104.97126625592368</v>
      </c>
      <c r="FL8" s="349">
        <v>108.94713297633862</v>
      </c>
      <c r="FM8" s="349">
        <v>100.52477829101358</v>
      </c>
      <c r="FN8" s="349">
        <v>118.28151175054681</v>
      </c>
      <c r="FO8" s="349">
        <v>103.2206510448208</v>
      </c>
      <c r="FP8" s="349">
        <v>108.8</v>
      </c>
      <c r="FQ8" s="30"/>
      <c r="FR8" s="349">
        <v>1442.46587</v>
      </c>
      <c r="FS8" s="349">
        <v>1407.6</v>
      </c>
      <c r="FT8" s="349">
        <v>1501.8111227701565</v>
      </c>
      <c r="FU8" s="349">
        <v>1773.0146830247056</v>
      </c>
      <c r="FV8" s="349">
        <v>1854.1119125534876</v>
      </c>
      <c r="FW8" s="349">
        <v>1251.1586859419522</v>
      </c>
      <c r="FX8" s="349">
        <v>927.4662394957013</v>
      </c>
      <c r="FY8" s="349">
        <v>1498.438365841426</v>
      </c>
      <c r="FZ8" s="349">
        <v>2169.9852665639801</v>
      </c>
      <c r="GA8" s="349">
        <v>1752.5896999244292</v>
      </c>
      <c r="GB8" s="349">
        <v>976.41529870691136</v>
      </c>
      <c r="GC8" s="349">
        <v>1203.3718856123637</v>
      </c>
      <c r="GD8" s="349">
        <f t="shared" ref="GD8:GD39" si="0">C8</f>
        <v>539.77407406271982</v>
      </c>
      <c r="GE8" s="389"/>
      <c r="GF8" s="389"/>
      <c r="GG8" s="389"/>
      <c r="GH8" s="389"/>
      <c r="GI8" s="389"/>
      <c r="GJ8" s="389"/>
      <c r="GK8" s="389"/>
      <c r="GL8" s="389"/>
      <c r="GM8" s="389"/>
      <c r="GN8" s="389"/>
      <c r="GO8" s="389"/>
      <c r="GP8" s="389"/>
      <c r="GQ8" s="389"/>
      <c r="GR8" s="389"/>
      <c r="GS8" s="389"/>
      <c r="GT8" s="389"/>
      <c r="GU8" s="389"/>
      <c r="GV8" s="389"/>
      <c r="GW8" s="347"/>
      <c r="GX8" s="347"/>
      <c r="GY8" s="347"/>
      <c r="GZ8" s="347"/>
      <c r="HA8" s="347"/>
      <c r="HB8" s="347"/>
    </row>
    <row r="9" spans="1:210" s="3" customFormat="1" ht="13.8" x14ac:dyDescent="0.3">
      <c r="A9" s="17"/>
      <c r="B9" s="21" t="s">
        <v>82</v>
      </c>
      <c r="C9" s="333">
        <v>520.2940740627198</v>
      </c>
      <c r="D9" s="333">
        <v>542.75202533211609</v>
      </c>
      <c r="E9" s="333">
        <v>-22.45795126939629</v>
      </c>
      <c r="F9" s="330">
        <v>-4.1377922552484285E-2</v>
      </c>
      <c r="G9" s="333"/>
      <c r="H9" s="333">
        <v>481.31171668309025</v>
      </c>
      <c r="I9" s="333">
        <v>61.440308649025837</v>
      </c>
      <c r="J9" s="330">
        <v>0.12765180343506979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39">
        <v>87.944251897706707</v>
      </c>
      <c r="CR9" s="339">
        <v>54.530636706676198</v>
      </c>
      <c r="CS9" s="339">
        <v>46.711246601898701</v>
      </c>
      <c r="CT9" s="351">
        <v>49.295899992989597</v>
      </c>
      <c r="CU9" s="351">
        <v>47.379336287182703</v>
      </c>
      <c r="CV9" s="351">
        <v>74.706252709488595</v>
      </c>
      <c r="CW9" s="351">
        <v>103.02092197313499</v>
      </c>
      <c r="CX9" s="351">
        <v>102.68545460597301</v>
      </c>
      <c r="CY9" s="351">
        <v>107.666096167902</v>
      </c>
      <c r="CZ9" s="351">
        <v>101.457738768249</v>
      </c>
      <c r="DA9" s="351">
        <v>146.53550882423599</v>
      </c>
      <c r="DB9" s="351">
        <v>236.673588015946</v>
      </c>
      <c r="DC9" s="351">
        <v>215.01552899999999</v>
      </c>
      <c r="DD9" s="351">
        <v>191.72756200000001</v>
      </c>
      <c r="DE9" s="351">
        <v>133.04017739599999</v>
      </c>
      <c r="DF9" s="351">
        <v>175.34599056439899</v>
      </c>
      <c r="DG9" s="351">
        <v>188.074918</v>
      </c>
      <c r="DH9" s="351">
        <v>265.74507699999998</v>
      </c>
      <c r="DI9" s="351">
        <v>137.837311</v>
      </c>
      <c r="DJ9" s="351">
        <v>160.65514956645799</v>
      </c>
      <c r="DK9" s="351">
        <v>155.740734276561</v>
      </c>
      <c r="DL9" s="351">
        <v>193.16686609371101</v>
      </c>
      <c r="DM9" s="351">
        <v>190.27249032525299</v>
      </c>
      <c r="DN9" s="351">
        <v>160.65190375829499</v>
      </c>
      <c r="DO9" s="351">
        <v>119.23850983689</v>
      </c>
      <c r="DP9" s="351">
        <v>166.20127022125999</v>
      </c>
      <c r="DQ9" s="351">
        <v>220.14732853847099</v>
      </c>
      <c r="DR9" s="351">
        <v>159.26484556958999</v>
      </c>
      <c r="DS9" s="351">
        <v>157.76793189632301</v>
      </c>
      <c r="DT9" s="351">
        <v>170.22525288506699</v>
      </c>
      <c r="DU9" s="351">
        <v>127.083756100754</v>
      </c>
      <c r="DV9" s="351">
        <v>124.82411525641299</v>
      </c>
      <c r="DW9" s="351">
        <v>104.61605967362399</v>
      </c>
      <c r="DX9" s="351">
        <v>102.94043617808765</v>
      </c>
      <c r="DY9" s="351">
        <v>139.63959144805827</v>
      </c>
      <c r="DZ9" s="351">
        <v>107.17652414532077</v>
      </c>
      <c r="EA9" s="351">
        <v>98.478882220050508</v>
      </c>
      <c r="EB9" s="351">
        <v>92.06576096077157</v>
      </c>
      <c r="EC9" s="351">
        <v>73.180324699616037</v>
      </c>
      <c r="ED9" s="351">
        <v>69.408015915305327</v>
      </c>
      <c r="EE9" s="351">
        <v>63.88073523794074</v>
      </c>
      <c r="EF9" s="351">
        <v>66.831287325426374</v>
      </c>
      <c r="EG9" s="351">
        <v>96.40514947294966</v>
      </c>
      <c r="EH9" s="351">
        <v>83.546551324967282</v>
      </c>
      <c r="EI9" s="351">
        <v>82.469658379325409</v>
      </c>
      <c r="EJ9" s="351">
        <v>88.095396273994837</v>
      </c>
      <c r="EK9" s="351">
        <v>98.550762612662282</v>
      </c>
      <c r="EL9" s="351">
        <v>62.711996737931969</v>
      </c>
      <c r="EM9" s="351">
        <v>65.859659766019789</v>
      </c>
      <c r="EN9" s="351">
        <v>94.844102539106004</v>
      </c>
      <c r="EO9" s="351">
        <v>81.844403475267256</v>
      </c>
      <c r="EP9" s="351">
        <v>129.08537535925313</v>
      </c>
      <c r="EQ9" s="351">
        <v>87.768917654731908</v>
      </c>
      <c r="ER9" s="351">
        <v>87.768917654731908</v>
      </c>
      <c r="ES9" s="351">
        <v>81.250712393665125</v>
      </c>
      <c r="ET9" s="351">
        <v>83.43953639389062</v>
      </c>
      <c r="EU9" s="351">
        <v>98.535285163314626</v>
      </c>
      <c r="EV9" s="351">
        <v>94.877540562380247</v>
      </c>
      <c r="EW9" s="351">
        <v>102.49418817955979</v>
      </c>
      <c r="EX9" s="351">
        <v>116.82886094763461</v>
      </c>
      <c r="EY9" s="351">
        <v>107.04404528882864</v>
      </c>
      <c r="EZ9" s="351">
        <v>97.661253090528405</v>
      </c>
      <c r="FA9" s="351">
        <v>90.208713472745615</v>
      </c>
      <c r="FB9" s="351">
        <v>123.7789143121812</v>
      </c>
      <c r="FC9" s="351">
        <v>119.21059689276385</v>
      </c>
      <c r="FD9" s="351">
        <v>111.89254756389695</v>
      </c>
      <c r="FE9" s="351">
        <v>140.7096043821322</v>
      </c>
      <c r="FF9" s="351">
        <v>124.57427145570671</v>
      </c>
      <c r="FG9" s="351">
        <v>146.42143065170114</v>
      </c>
      <c r="FH9" s="351">
        <v>95.244162235887373</v>
      </c>
      <c r="FI9" s="351">
        <v>116.07</v>
      </c>
      <c r="FJ9" s="351">
        <v>91.787774325746867</v>
      </c>
      <c r="FK9" s="351">
        <v>100.45126625592368</v>
      </c>
      <c r="FL9" s="351">
        <v>104.37713297633863</v>
      </c>
      <c r="FM9" s="351">
        <v>97.01477829101357</v>
      </c>
      <c r="FN9" s="351">
        <v>114.14151175054681</v>
      </c>
      <c r="FO9" s="351">
        <v>99.510651044820804</v>
      </c>
      <c r="FP9" s="351">
        <v>105.25</v>
      </c>
      <c r="FQ9" s="350"/>
      <c r="FR9" s="351">
        <v>920.56000000000006</v>
      </c>
      <c r="FS9" s="351">
        <v>1458.5</v>
      </c>
      <c r="FT9" s="351">
        <v>1457.6111227701565</v>
      </c>
      <c r="FU9" s="351">
        <v>1711.9916046222907</v>
      </c>
      <c r="FV9" s="351">
        <v>1672.1885083664529</v>
      </c>
      <c r="FW9" s="351">
        <v>1212.2600968067809</v>
      </c>
      <c r="FX9" s="351">
        <v>913.47218259613919</v>
      </c>
      <c r="FY9" s="351">
        <v>1285.6782096536767</v>
      </c>
      <c r="FZ9" s="351">
        <v>2071.4966898175671</v>
      </c>
      <c r="GA9" s="351">
        <v>1678.3659941330193</v>
      </c>
      <c r="GB9" s="351">
        <v>943.00529870691139</v>
      </c>
      <c r="GC9" s="351">
        <v>1165.7818856123638</v>
      </c>
      <c r="GD9" s="351">
        <f t="shared" si="0"/>
        <v>520.2940740627198</v>
      </c>
      <c r="GE9" s="389"/>
      <c r="GF9" s="389"/>
      <c r="GG9" s="389"/>
      <c r="GH9" s="389"/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89"/>
      <c r="GT9" s="389"/>
      <c r="GU9" s="389"/>
      <c r="GV9" s="389"/>
      <c r="GW9" s="347"/>
      <c r="GX9" s="347"/>
      <c r="GY9" s="347"/>
      <c r="GZ9" s="347"/>
      <c r="HA9" s="347"/>
      <c r="HB9" s="347"/>
    </row>
    <row r="10" spans="1:210" s="3" customFormat="1" ht="13.8" x14ac:dyDescent="0.3">
      <c r="A10" s="17"/>
      <c r="B10" s="21" t="s">
        <v>83</v>
      </c>
      <c r="C10" s="333">
        <v>0</v>
      </c>
      <c r="D10" s="333">
        <v>0</v>
      </c>
      <c r="E10" s="333">
        <v>0</v>
      </c>
      <c r="F10" s="330">
        <v>0</v>
      </c>
      <c r="G10" s="333"/>
      <c r="H10" s="333">
        <v>0</v>
      </c>
      <c r="I10" s="333">
        <v>0</v>
      </c>
      <c r="J10" s="330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39">
        <v>0</v>
      </c>
      <c r="CR10" s="339">
        <v>0</v>
      </c>
      <c r="CS10" s="339">
        <v>0</v>
      </c>
      <c r="CT10" s="351">
        <v>0</v>
      </c>
      <c r="CU10" s="351">
        <v>0</v>
      </c>
      <c r="CV10" s="351">
        <v>0</v>
      </c>
      <c r="CW10" s="351">
        <v>0</v>
      </c>
      <c r="CX10" s="351">
        <v>0</v>
      </c>
      <c r="CY10" s="351">
        <v>0</v>
      </c>
      <c r="CZ10" s="351">
        <v>0</v>
      </c>
      <c r="DA10" s="351">
        <v>0</v>
      </c>
      <c r="DB10" s="351">
        <v>0</v>
      </c>
      <c r="DC10" s="351">
        <v>0</v>
      </c>
      <c r="DD10" s="351">
        <v>0</v>
      </c>
      <c r="DE10" s="351">
        <v>0</v>
      </c>
      <c r="DF10" s="351">
        <v>0</v>
      </c>
      <c r="DG10" s="351">
        <v>0</v>
      </c>
      <c r="DH10" s="351">
        <v>0</v>
      </c>
      <c r="DI10" s="351">
        <v>0</v>
      </c>
      <c r="DJ10" s="351">
        <v>0</v>
      </c>
      <c r="DK10" s="351">
        <v>0</v>
      </c>
      <c r="DL10" s="351">
        <v>0</v>
      </c>
      <c r="DM10" s="351">
        <v>0</v>
      </c>
      <c r="DN10" s="351">
        <v>0</v>
      </c>
      <c r="DO10" s="351">
        <v>0</v>
      </c>
      <c r="DP10" s="351">
        <v>0</v>
      </c>
      <c r="DQ10" s="351">
        <v>0</v>
      </c>
      <c r="DR10" s="351">
        <v>0</v>
      </c>
      <c r="DS10" s="351">
        <v>0</v>
      </c>
      <c r="DT10" s="351">
        <v>0</v>
      </c>
      <c r="DU10" s="351">
        <v>0</v>
      </c>
      <c r="DV10" s="351">
        <v>0</v>
      </c>
      <c r="DW10" s="351">
        <v>0</v>
      </c>
      <c r="DX10" s="351">
        <v>0</v>
      </c>
      <c r="DY10" s="351">
        <v>0</v>
      </c>
      <c r="DZ10" s="351">
        <v>0</v>
      </c>
      <c r="EA10" s="351">
        <v>0</v>
      </c>
      <c r="EB10" s="351">
        <v>0</v>
      </c>
      <c r="EC10" s="351">
        <v>0</v>
      </c>
      <c r="ED10" s="351">
        <v>0</v>
      </c>
      <c r="EE10" s="351">
        <v>0</v>
      </c>
      <c r="EF10" s="351">
        <v>0</v>
      </c>
      <c r="EG10" s="351">
        <v>0</v>
      </c>
      <c r="EH10" s="351">
        <v>0</v>
      </c>
      <c r="EI10" s="351">
        <v>0</v>
      </c>
      <c r="EJ10" s="351">
        <v>0</v>
      </c>
      <c r="EK10" s="351">
        <v>0</v>
      </c>
      <c r="EL10" s="351">
        <v>0</v>
      </c>
      <c r="EM10" s="351">
        <v>0</v>
      </c>
      <c r="EN10" s="351">
        <v>0</v>
      </c>
      <c r="EO10" s="351">
        <v>0</v>
      </c>
      <c r="EP10" s="351">
        <v>0</v>
      </c>
      <c r="EQ10" s="351">
        <v>0</v>
      </c>
      <c r="ER10" s="351">
        <v>0</v>
      </c>
      <c r="ES10" s="351">
        <v>0</v>
      </c>
      <c r="ET10" s="351">
        <v>0</v>
      </c>
      <c r="EU10" s="351">
        <v>0</v>
      </c>
      <c r="EV10" s="351">
        <v>0</v>
      </c>
      <c r="EW10" s="351">
        <v>0</v>
      </c>
      <c r="EX10" s="351">
        <v>0</v>
      </c>
      <c r="EY10" s="351">
        <v>0</v>
      </c>
      <c r="EZ10" s="351">
        <v>0</v>
      </c>
      <c r="FA10" s="351">
        <v>0</v>
      </c>
      <c r="FB10" s="351">
        <v>0</v>
      </c>
      <c r="FC10" s="351">
        <v>0</v>
      </c>
      <c r="FD10" s="351">
        <v>0</v>
      </c>
      <c r="FE10" s="351">
        <v>0</v>
      </c>
      <c r="FF10" s="351">
        <v>0</v>
      </c>
      <c r="FG10" s="351">
        <v>0</v>
      </c>
      <c r="FH10" s="351">
        <v>0</v>
      </c>
      <c r="FI10" s="351">
        <v>0</v>
      </c>
      <c r="FJ10" s="351">
        <v>0</v>
      </c>
      <c r="FK10" s="351">
        <v>0</v>
      </c>
      <c r="FL10" s="351">
        <v>0</v>
      </c>
      <c r="FM10" s="351">
        <v>0</v>
      </c>
      <c r="FN10" s="351">
        <v>0</v>
      </c>
      <c r="FO10" s="351">
        <v>0</v>
      </c>
      <c r="FP10" s="351">
        <v>0</v>
      </c>
      <c r="FQ10" s="350"/>
      <c r="FR10" s="351">
        <v>0</v>
      </c>
      <c r="FS10" s="351">
        <v>0</v>
      </c>
      <c r="FT10" s="351">
        <v>1241.8934669682362</v>
      </c>
      <c r="FU10" s="351">
        <v>1353.955331199129</v>
      </c>
      <c r="FV10" s="351">
        <v>0</v>
      </c>
      <c r="FW10" s="351">
        <v>0</v>
      </c>
      <c r="FX10" s="351">
        <v>1</v>
      </c>
      <c r="FY10" s="351">
        <v>0</v>
      </c>
      <c r="FZ10" s="351">
        <v>0</v>
      </c>
      <c r="GA10" s="351">
        <v>0</v>
      </c>
      <c r="GB10" s="351">
        <v>0</v>
      </c>
      <c r="GC10" s="351">
        <v>0</v>
      </c>
      <c r="GD10" s="351">
        <f t="shared" si="0"/>
        <v>0</v>
      </c>
      <c r="GE10" s="389"/>
      <c r="GF10" s="389"/>
      <c r="GG10" s="389"/>
      <c r="GH10" s="389"/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89"/>
      <c r="GT10" s="389"/>
      <c r="GU10" s="389"/>
      <c r="GV10" s="389"/>
      <c r="GW10" s="347"/>
      <c r="GX10" s="347"/>
      <c r="GY10" s="347"/>
      <c r="GZ10" s="347"/>
      <c r="HA10" s="347"/>
      <c r="HB10" s="347"/>
    </row>
    <row r="11" spans="1:210" s="3" customFormat="1" ht="13.8" x14ac:dyDescent="0.3">
      <c r="A11" s="17"/>
      <c r="B11" s="21" t="s">
        <v>84</v>
      </c>
      <c r="C11" s="333">
        <v>520.2940740627198</v>
      </c>
      <c r="D11" s="333">
        <v>542.75202533211609</v>
      </c>
      <c r="E11" s="333">
        <v>-22.45795126939629</v>
      </c>
      <c r="F11" s="330">
        <v>-4.1377922552484285E-2</v>
      </c>
      <c r="G11" s="333"/>
      <c r="H11" s="333">
        <v>481.31171668309025</v>
      </c>
      <c r="I11" s="333">
        <v>61.440308649025837</v>
      </c>
      <c r="J11" s="330">
        <v>0.12765180343506979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39">
        <v>87.944251897706707</v>
      </c>
      <c r="CR11" s="339">
        <v>54.530636706676198</v>
      </c>
      <c r="CS11" s="339">
        <v>46.711246601898701</v>
      </c>
      <c r="CT11" s="351">
        <v>49.295899992989597</v>
      </c>
      <c r="CU11" s="351">
        <v>47.379336287182703</v>
      </c>
      <c r="CV11" s="351">
        <v>74.706252709488595</v>
      </c>
      <c r="CW11" s="351">
        <v>103.02092197313499</v>
      </c>
      <c r="CX11" s="351">
        <v>102.68545460597301</v>
      </c>
      <c r="CY11" s="351">
        <v>107.666096167902</v>
      </c>
      <c r="CZ11" s="351">
        <v>101.457738768249</v>
      </c>
      <c r="DA11" s="351">
        <v>146.53550882423599</v>
      </c>
      <c r="DB11" s="351">
        <v>236.673588015946</v>
      </c>
      <c r="DC11" s="351">
        <v>215.01552899999999</v>
      </c>
      <c r="DD11" s="351">
        <v>191.72756200000001</v>
      </c>
      <c r="DE11" s="351">
        <v>133.04017739599999</v>
      </c>
      <c r="DF11" s="351">
        <v>175.34599056439899</v>
      </c>
      <c r="DG11" s="351">
        <v>188.074918</v>
      </c>
      <c r="DH11" s="351">
        <v>265.74507699999998</v>
      </c>
      <c r="DI11" s="351">
        <v>137.837311</v>
      </c>
      <c r="DJ11" s="351">
        <v>160.65514956645799</v>
      </c>
      <c r="DK11" s="351">
        <v>155.740734276561</v>
      </c>
      <c r="DL11" s="351">
        <v>193.16686609371101</v>
      </c>
      <c r="DM11" s="351">
        <v>190.27249032525299</v>
      </c>
      <c r="DN11" s="351">
        <v>160.65190375829499</v>
      </c>
      <c r="DO11" s="351">
        <v>119.23850983689</v>
      </c>
      <c r="DP11" s="351">
        <v>166.20127022125999</v>
      </c>
      <c r="DQ11" s="351">
        <v>220.14732853847099</v>
      </c>
      <c r="DR11" s="351">
        <v>159.26484556958999</v>
      </c>
      <c r="DS11" s="351">
        <v>157.76793189632301</v>
      </c>
      <c r="DT11" s="351">
        <v>170.22525288506699</v>
      </c>
      <c r="DU11" s="351">
        <v>127.083756100754</v>
      </c>
      <c r="DV11" s="351">
        <v>124.82411525641299</v>
      </c>
      <c r="DW11" s="351">
        <v>104.61605967362399</v>
      </c>
      <c r="DX11" s="351">
        <v>102.94043617808765</v>
      </c>
      <c r="DY11" s="351">
        <v>139.63959144805827</v>
      </c>
      <c r="DZ11" s="351">
        <v>107.17652414532077</v>
      </c>
      <c r="EA11" s="351">
        <v>98.478882220050508</v>
      </c>
      <c r="EB11" s="351">
        <v>92.06576096077157</v>
      </c>
      <c r="EC11" s="351">
        <v>73.180324699616037</v>
      </c>
      <c r="ED11" s="351">
        <v>69.408015915305327</v>
      </c>
      <c r="EE11" s="351">
        <v>63.88073523794074</v>
      </c>
      <c r="EF11" s="351">
        <v>66.831287325426374</v>
      </c>
      <c r="EG11" s="351">
        <v>96.40514947294966</v>
      </c>
      <c r="EH11" s="351">
        <v>83.546551324967282</v>
      </c>
      <c r="EI11" s="351">
        <v>82.469658379325409</v>
      </c>
      <c r="EJ11" s="351">
        <v>88.095396273994837</v>
      </c>
      <c r="EK11" s="351">
        <v>98.550762612662282</v>
      </c>
      <c r="EL11" s="351">
        <v>62.711996737931969</v>
      </c>
      <c r="EM11" s="351">
        <v>65.859659766019789</v>
      </c>
      <c r="EN11" s="351">
        <v>94.844102539106004</v>
      </c>
      <c r="EO11" s="351">
        <v>81.844403475267256</v>
      </c>
      <c r="EP11" s="351">
        <v>129.08537535925313</v>
      </c>
      <c r="EQ11" s="351">
        <v>87.768917654731908</v>
      </c>
      <c r="ER11" s="351">
        <v>87.768917654731908</v>
      </c>
      <c r="ES11" s="351">
        <v>81.250712393665125</v>
      </c>
      <c r="ET11" s="351">
        <v>83.43953639389062</v>
      </c>
      <c r="EU11" s="351">
        <v>98.535285163314626</v>
      </c>
      <c r="EV11" s="351">
        <v>94.877540562380247</v>
      </c>
      <c r="EW11" s="351">
        <v>102.49418817955979</v>
      </c>
      <c r="EX11" s="351">
        <v>116.82886094763461</v>
      </c>
      <c r="EY11" s="351">
        <v>107.04404528882864</v>
      </c>
      <c r="EZ11" s="351">
        <v>97.661253090528405</v>
      </c>
      <c r="FA11" s="351">
        <v>90.208713472745615</v>
      </c>
      <c r="FB11" s="351">
        <v>123.7789143121812</v>
      </c>
      <c r="FC11" s="351">
        <v>119.21059689276385</v>
      </c>
      <c r="FD11" s="351">
        <v>111.89254756389695</v>
      </c>
      <c r="FE11" s="351">
        <v>140.7096043821322</v>
      </c>
      <c r="FF11" s="351">
        <v>124.57427145570671</v>
      </c>
      <c r="FG11" s="351">
        <v>146.42143065170114</v>
      </c>
      <c r="FH11" s="351">
        <v>95.244162235887373</v>
      </c>
      <c r="FI11" s="351">
        <v>116.07</v>
      </c>
      <c r="FJ11" s="351">
        <v>91.787774325746867</v>
      </c>
      <c r="FK11" s="351">
        <v>100.45126625592368</v>
      </c>
      <c r="FL11" s="351">
        <v>104.37713297633863</v>
      </c>
      <c r="FM11" s="351">
        <v>97.01477829101357</v>
      </c>
      <c r="FN11" s="351">
        <v>114.14151175054681</v>
      </c>
      <c r="FO11" s="351">
        <v>99.510651044820804</v>
      </c>
      <c r="FP11" s="351">
        <v>105.25</v>
      </c>
      <c r="FQ11" s="350"/>
      <c r="FR11" s="351">
        <v>0</v>
      </c>
      <c r="FS11" s="351">
        <v>0</v>
      </c>
      <c r="FT11" s="351">
        <v>87.394875251750022</v>
      </c>
      <c r="FU11" s="351">
        <v>131.497819220411</v>
      </c>
      <c r="FV11" s="351">
        <v>1417.6186711098121</v>
      </c>
      <c r="FW11" s="351">
        <v>1027.5168064619102</v>
      </c>
      <c r="FX11" s="351">
        <v>912.47218259613919</v>
      </c>
      <c r="FY11" s="351">
        <v>1285.6782096536767</v>
      </c>
      <c r="FZ11" s="351">
        <v>2071.4966898175671</v>
      </c>
      <c r="GA11" s="351">
        <v>1678.3659941330193</v>
      </c>
      <c r="GB11" s="351">
        <v>943.00529870691139</v>
      </c>
      <c r="GC11" s="351">
        <v>1165.7818856123638</v>
      </c>
      <c r="GD11" s="351">
        <f t="shared" si="0"/>
        <v>520.2940740627198</v>
      </c>
      <c r="GE11" s="389"/>
      <c r="GF11" s="389"/>
      <c r="GG11" s="389"/>
      <c r="GH11" s="389"/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89"/>
      <c r="GT11" s="389"/>
      <c r="GU11" s="389"/>
      <c r="GV11" s="389"/>
      <c r="GW11" s="347"/>
      <c r="GX11" s="347"/>
      <c r="GY11" s="347"/>
      <c r="GZ11" s="347"/>
      <c r="HA11" s="347"/>
      <c r="HB11" s="347"/>
    </row>
    <row r="12" spans="1:210" s="3" customFormat="1" ht="13.8" x14ac:dyDescent="0.3">
      <c r="A12" s="17"/>
      <c r="B12" s="21" t="s">
        <v>85</v>
      </c>
      <c r="C12" s="333">
        <v>0</v>
      </c>
      <c r="D12" s="333">
        <v>0</v>
      </c>
      <c r="E12" s="333">
        <v>0</v>
      </c>
      <c r="F12" s="330">
        <v>0</v>
      </c>
      <c r="G12" s="333"/>
      <c r="H12" s="333">
        <v>0</v>
      </c>
      <c r="I12" s="333">
        <v>0</v>
      </c>
      <c r="J12" s="330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39">
        <v>0</v>
      </c>
      <c r="CR12" s="339">
        <v>0</v>
      </c>
      <c r="CS12" s="339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0"/>
      <c r="FR12" s="351">
        <v>0</v>
      </c>
      <c r="FS12" s="351">
        <v>0</v>
      </c>
      <c r="FT12" s="351">
        <v>0</v>
      </c>
      <c r="FU12" s="351">
        <v>58.322600000000413</v>
      </c>
      <c r="FV12" s="351">
        <v>96.000000000000441</v>
      </c>
      <c r="FW12" s="351">
        <v>40.000000000000291</v>
      </c>
      <c r="FX12" s="351">
        <v>0</v>
      </c>
      <c r="FY12" s="351">
        <v>0</v>
      </c>
      <c r="FZ12" s="351">
        <v>0</v>
      </c>
      <c r="GA12" s="351">
        <v>0</v>
      </c>
      <c r="GB12" s="351">
        <v>0</v>
      </c>
      <c r="GC12" s="351">
        <v>0</v>
      </c>
      <c r="GD12" s="351">
        <f t="shared" si="0"/>
        <v>0</v>
      </c>
      <c r="GE12" s="389"/>
      <c r="GF12" s="389"/>
      <c r="GG12" s="389"/>
      <c r="GH12" s="389"/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89"/>
      <c r="GT12" s="389"/>
      <c r="GU12" s="389"/>
      <c r="GV12" s="389"/>
      <c r="GW12" s="347"/>
      <c r="GX12" s="347"/>
      <c r="GY12" s="347"/>
      <c r="GZ12" s="347"/>
      <c r="HA12" s="347"/>
      <c r="HB12" s="347"/>
    </row>
    <row r="13" spans="1:210" s="3" customFormat="1" ht="13.8" x14ac:dyDescent="0.3">
      <c r="A13" s="17"/>
      <c r="B13" s="21" t="s">
        <v>86</v>
      </c>
      <c r="C13" s="333">
        <v>0</v>
      </c>
      <c r="D13" s="333">
        <v>0</v>
      </c>
      <c r="E13" s="333">
        <v>0</v>
      </c>
      <c r="F13" s="330">
        <v>0</v>
      </c>
      <c r="G13" s="333"/>
      <c r="H13" s="333">
        <v>0</v>
      </c>
      <c r="I13" s="333">
        <v>0</v>
      </c>
      <c r="J13" s="330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39">
        <v>0</v>
      </c>
      <c r="CR13" s="339">
        <v>0</v>
      </c>
      <c r="CS13" s="339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0"/>
      <c r="FR13" s="351">
        <v>0</v>
      </c>
      <c r="FS13" s="351">
        <v>0</v>
      </c>
      <c r="FT13" s="351">
        <v>128.32278055017031</v>
      </c>
      <c r="FU13" s="351">
        <v>168.21585420274999</v>
      </c>
      <c r="FV13" s="351">
        <v>158.56983725664003</v>
      </c>
      <c r="FW13" s="351">
        <v>144.74329034486999</v>
      </c>
      <c r="FX13" s="351">
        <v>0</v>
      </c>
      <c r="FY13" s="351">
        <v>0</v>
      </c>
      <c r="FZ13" s="351">
        <v>0</v>
      </c>
      <c r="GA13" s="351">
        <v>0</v>
      </c>
      <c r="GB13" s="351">
        <v>0</v>
      </c>
      <c r="GC13" s="351">
        <v>0</v>
      </c>
      <c r="GD13" s="351">
        <f t="shared" si="0"/>
        <v>0</v>
      </c>
      <c r="GE13" s="389"/>
      <c r="GF13" s="389"/>
      <c r="GG13" s="389"/>
      <c r="GH13" s="389"/>
      <c r="GI13" s="389"/>
      <c r="GJ13" s="389"/>
      <c r="GK13" s="389"/>
      <c r="GL13" s="389"/>
      <c r="GM13" s="389"/>
      <c r="GN13" s="389"/>
      <c r="GO13" s="389"/>
      <c r="GP13" s="389"/>
      <c r="GQ13" s="389"/>
      <c r="GR13" s="389"/>
      <c r="GS13" s="389"/>
      <c r="GT13" s="389"/>
      <c r="GU13" s="389"/>
      <c r="GV13" s="389"/>
      <c r="GW13" s="347"/>
      <c r="GX13" s="347"/>
      <c r="GY13" s="347"/>
      <c r="GZ13" s="347"/>
      <c r="HA13" s="347"/>
      <c r="HB13" s="347"/>
    </row>
    <row r="14" spans="1:210" s="3" customFormat="1" ht="13.8" x14ac:dyDescent="0.3">
      <c r="A14" s="17"/>
      <c r="B14" s="21" t="s">
        <v>67</v>
      </c>
      <c r="C14" s="333">
        <v>19.48</v>
      </c>
      <c r="D14" s="333">
        <v>23.55</v>
      </c>
      <c r="E14" s="333">
        <v>-4.07</v>
      </c>
      <c r="F14" s="330">
        <v>-0.17282377919320596</v>
      </c>
      <c r="G14" s="333"/>
      <c r="H14" s="333">
        <v>14.8</v>
      </c>
      <c r="I14" s="333">
        <v>8.75</v>
      </c>
      <c r="J14" s="330">
        <v>0.59121621621621623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39">
        <v>2.9931475236455101</v>
      </c>
      <c r="CR14" s="339">
        <v>28.902593087896999</v>
      </c>
      <c r="CS14" s="339">
        <v>24.405999053751401</v>
      </c>
      <c r="CT14" s="351">
        <v>24.7017876792825</v>
      </c>
      <c r="CU14" s="351">
        <v>22.965292217528599</v>
      </c>
      <c r="CV14" s="351">
        <v>39.000393372288897</v>
      </c>
      <c r="CW14" s="351">
        <v>31.21907802686502</v>
      </c>
      <c r="CX14" s="351">
        <v>3.4744499995276201</v>
      </c>
      <c r="CY14" s="351">
        <v>2.9505057834981701</v>
      </c>
      <c r="CZ14" s="351">
        <v>4.2233049509108396</v>
      </c>
      <c r="DA14" s="351">
        <v>7.4087336836317803</v>
      </c>
      <c r="DB14" s="351">
        <v>13.648543332567501</v>
      </c>
      <c r="DC14" s="351">
        <v>9.8594749999999998</v>
      </c>
      <c r="DD14" s="351">
        <v>8.8001439999999995</v>
      </c>
      <c r="DE14" s="351">
        <v>5.0345556336721797</v>
      </c>
      <c r="DF14" s="351">
        <v>5.89581077732569</v>
      </c>
      <c r="DG14" s="351">
        <v>7.7404489999999999</v>
      </c>
      <c r="DH14" s="351">
        <v>14.038183</v>
      </c>
      <c r="DI14" s="351">
        <v>5.628514</v>
      </c>
      <c r="DJ14" s="351">
        <v>7.3825573095091599</v>
      </c>
      <c r="DK14" s="351">
        <v>6.3021851510462197</v>
      </c>
      <c r="DL14" s="351">
        <v>9.2877843515309095</v>
      </c>
      <c r="DM14" s="351">
        <v>11.0410605265428</v>
      </c>
      <c r="DN14" s="351">
        <v>9.9550354951396294</v>
      </c>
      <c r="DO14" s="351">
        <v>7.3822975016465504</v>
      </c>
      <c r="DP14" s="351">
        <v>8.2402477167400399</v>
      </c>
      <c r="DQ14" s="351">
        <v>12.1609961060357</v>
      </c>
      <c r="DR14" s="351">
        <v>7.1438444317110497</v>
      </c>
      <c r="DS14" s="351">
        <v>6.1596239963569897</v>
      </c>
      <c r="DT14" s="351">
        <v>7.5110062144338796</v>
      </c>
      <c r="DU14" s="351">
        <v>3.8725153265342702</v>
      </c>
      <c r="DV14" s="351">
        <v>3.2277139706999201</v>
      </c>
      <c r="DW14" s="351">
        <v>2.6748235259175699</v>
      </c>
      <c r="DX14" s="351">
        <v>4.1293647313983701</v>
      </c>
      <c r="DY14" s="351">
        <v>7.6628167670225498</v>
      </c>
      <c r="DZ14" s="351">
        <v>6.4933777161001398</v>
      </c>
      <c r="EA14" s="351">
        <v>4.94737528845942</v>
      </c>
      <c r="EB14" s="351">
        <v>4.49</v>
      </c>
      <c r="EC14" s="351">
        <v>3.96</v>
      </c>
      <c r="ED14" s="351">
        <v>2.1800000000000002</v>
      </c>
      <c r="EE14" s="351">
        <v>1.7</v>
      </c>
      <c r="EF14" s="351">
        <v>0.9</v>
      </c>
      <c r="EG14" s="351">
        <v>2.57</v>
      </c>
      <c r="EH14" s="351">
        <v>2.19</v>
      </c>
      <c r="EI14" s="351">
        <v>2.1800000000000002</v>
      </c>
      <c r="EJ14" s="351">
        <v>2.0099999999999998</v>
      </c>
      <c r="EK14" s="351">
        <v>3.58</v>
      </c>
      <c r="EL14" s="351">
        <v>4.04</v>
      </c>
      <c r="EM14" s="351">
        <v>3.61</v>
      </c>
      <c r="EN14" s="351">
        <v>3.67</v>
      </c>
      <c r="EO14" s="351">
        <v>2.95</v>
      </c>
      <c r="EP14" s="351">
        <v>3.4</v>
      </c>
      <c r="EQ14" s="351">
        <v>1.96</v>
      </c>
      <c r="ER14" s="351">
        <v>2.82</v>
      </c>
      <c r="ES14" s="351">
        <v>2.41</v>
      </c>
      <c r="ET14" s="351">
        <v>1.63</v>
      </c>
      <c r="EU14" s="351">
        <v>2.31</v>
      </c>
      <c r="EV14" s="351">
        <v>3.58</v>
      </c>
      <c r="EW14" s="351">
        <v>4.3499999999999996</v>
      </c>
      <c r="EX14" s="351">
        <v>3.79</v>
      </c>
      <c r="EY14" s="351">
        <v>4.72</v>
      </c>
      <c r="EZ14" s="351">
        <v>5.73</v>
      </c>
      <c r="FA14" s="351">
        <v>4.32</v>
      </c>
      <c r="FB14" s="351">
        <v>4.37</v>
      </c>
      <c r="FC14" s="351">
        <v>4.4000000000000004</v>
      </c>
      <c r="FD14" s="351">
        <v>4.7300000000000004</v>
      </c>
      <c r="FE14" s="351">
        <v>4.8</v>
      </c>
      <c r="FF14" s="351">
        <v>4.5</v>
      </c>
      <c r="FG14" s="351">
        <v>5.19</v>
      </c>
      <c r="FH14" s="351">
        <v>4.9000000000000004</v>
      </c>
      <c r="FI14" s="351">
        <v>4.18</v>
      </c>
      <c r="FJ14" s="351">
        <v>4.03</v>
      </c>
      <c r="FK14" s="351">
        <v>4.5199999999999996</v>
      </c>
      <c r="FL14" s="351">
        <v>4.57</v>
      </c>
      <c r="FM14" s="351">
        <v>3.51</v>
      </c>
      <c r="FN14" s="351">
        <v>4.1399999999999997</v>
      </c>
      <c r="FO14" s="351">
        <v>3.71</v>
      </c>
      <c r="FP14" s="351">
        <v>3.55</v>
      </c>
      <c r="FQ14" s="350"/>
      <c r="FR14" s="351">
        <v>521.90587000000005</v>
      </c>
      <c r="FS14" s="351">
        <v>-50.90000000000002</v>
      </c>
      <c r="FT14" s="351">
        <v>44.2</v>
      </c>
      <c r="FU14" s="351">
        <v>61.02307840241496</v>
      </c>
      <c r="FV14" s="351">
        <v>181.92340418703469</v>
      </c>
      <c r="FW14" s="351">
        <v>38.898589135171385</v>
      </c>
      <c r="FX14" s="351">
        <v>13.994056899562061</v>
      </c>
      <c r="FY14" s="351">
        <v>212.76015618774929</v>
      </c>
      <c r="FZ14" s="351">
        <v>98.488576746413131</v>
      </c>
      <c r="GA14" s="351">
        <v>74.223705791409884</v>
      </c>
      <c r="GB14" s="351">
        <v>33.409999999999997</v>
      </c>
      <c r="GC14" s="351">
        <v>37.589999999999996</v>
      </c>
      <c r="GD14" s="351">
        <f t="shared" si="0"/>
        <v>19.48</v>
      </c>
      <c r="GE14" s="389"/>
      <c r="GF14" s="389"/>
      <c r="GG14" s="389"/>
      <c r="GH14" s="389"/>
      <c r="GI14" s="389"/>
      <c r="GJ14" s="389"/>
      <c r="GK14" s="389"/>
      <c r="GL14" s="389"/>
      <c r="GM14" s="389"/>
      <c r="GN14" s="389"/>
      <c r="GO14" s="389"/>
      <c r="GP14" s="389"/>
      <c r="GQ14" s="389"/>
      <c r="GR14" s="389"/>
      <c r="GS14" s="389"/>
      <c r="GT14" s="389"/>
      <c r="GU14" s="389"/>
      <c r="GV14" s="389"/>
      <c r="GW14" s="347"/>
      <c r="GX14" s="347"/>
      <c r="GY14" s="347"/>
      <c r="GZ14" s="347"/>
      <c r="HA14" s="347"/>
      <c r="HB14" s="347"/>
    </row>
    <row r="15" spans="1:210" s="3" customFormat="1" ht="13.8" x14ac:dyDescent="0.3">
      <c r="A15" s="17"/>
      <c r="B15" s="33"/>
      <c r="C15" s="328"/>
      <c r="D15" s="328"/>
      <c r="E15" s="328"/>
      <c r="F15" s="328"/>
      <c r="G15" s="327"/>
      <c r="H15" s="328"/>
      <c r="I15" s="328"/>
      <c r="J15" s="329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37"/>
      <c r="CR15" s="337"/>
      <c r="CS15" s="337"/>
      <c r="CT15" s="346"/>
      <c r="CU15" s="346"/>
      <c r="CV15" s="346"/>
      <c r="CW15" s="346"/>
      <c r="CX15" s="346"/>
      <c r="CY15" s="346"/>
      <c r="CZ15" s="346"/>
      <c r="DA15" s="346"/>
      <c r="DB15" s="346"/>
      <c r="DC15" s="346"/>
      <c r="DD15" s="346"/>
      <c r="DE15" s="346"/>
      <c r="DF15" s="346"/>
      <c r="DG15" s="346"/>
      <c r="DH15" s="346"/>
      <c r="DI15" s="346"/>
      <c r="DJ15" s="346"/>
      <c r="DK15" s="346"/>
      <c r="DL15" s="346"/>
      <c r="DM15" s="346"/>
      <c r="DN15" s="346"/>
      <c r="DO15" s="346"/>
      <c r="DP15" s="346"/>
      <c r="DQ15" s="346"/>
      <c r="DR15" s="346"/>
      <c r="DS15" s="346"/>
      <c r="DT15" s="346"/>
      <c r="DU15" s="346"/>
      <c r="DV15" s="346"/>
      <c r="DW15" s="346"/>
      <c r="DX15" s="346"/>
      <c r="DY15" s="346"/>
      <c r="DZ15" s="346"/>
      <c r="EA15" s="346"/>
      <c r="EB15" s="346"/>
      <c r="EC15" s="346"/>
      <c r="ED15" s="346"/>
      <c r="EE15" s="346"/>
      <c r="EF15" s="346"/>
      <c r="EG15" s="346"/>
      <c r="EH15" s="346"/>
      <c r="EI15" s="346"/>
      <c r="EJ15" s="346"/>
      <c r="EK15" s="346"/>
      <c r="EL15" s="346"/>
      <c r="EM15" s="346"/>
      <c r="EN15" s="346"/>
      <c r="EO15" s="346"/>
      <c r="EP15" s="346"/>
      <c r="EQ15" s="346"/>
      <c r="ER15" s="346"/>
      <c r="ES15" s="346"/>
      <c r="ET15" s="346"/>
      <c r="EU15" s="346"/>
      <c r="EV15" s="346"/>
      <c r="EW15" s="346"/>
      <c r="EX15" s="346"/>
      <c r="EY15" s="346"/>
      <c r="EZ15" s="346"/>
      <c r="FA15" s="346"/>
      <c r="FB15" s="346"/>
      <c r="FC15" s="346"/>
      <c r="FD15" s="346"/>
      <c r="FE15" s="346"/>
      <c r="FF15" s="346"/>
      <c r="FG15" s="346"/>
      <c r="FH15" s="346"/>
      <c r="FI15" s="346"/>
      <c r="FJ15" s="346"/>
      <c r="FK15" s="346"/>
      <c r="FL15" s="346"/>
      <c r="FM15" s="346"/>
      <c r="FN15" s="346"/>
      <c r="FO15" s="346"/>
      <c r="FP15" s="346"/>
      <c r="FQ15" s="350"/>
      <c r="FR15" s="409"/>
      <c r="FS15" s="409"/>
      <c r="FT15" s="409"/>
      <c r="FU15" s="409"/>
      <c r="FV15" s="409"/>
      <c r="FW15" s="409"/>
      <c r="FX15" s="409"/>
      <c r="FY15" s="409"/>
      <c r="FZ15" s="409"/>
      <c r="GA15" s="409"/>
      <c r="GB15" s="409"/>
      <c r="GC15" s="403"/>
      <c r="GD15" s="403"/>
      <c r="GE15" s="389"/>
      <c r="GF15" s="389"/>
      <c r="GG15" s="389"/>
      <c r="GH15" s="389"/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89"/>
      <c r="GT15" s="389"/>
      <c r="GU15" s="389"/>
      <c r="GV15" s="389"/>
      <c r="GW15" s="347"/>
      <c r="GX15" s="347"/>
      <c r="GY15" s="347"/>
      <c r="GZ15" s="347"/>
      <c r="HA15" s="347"/>
      <c r="HB15" s="347"/>
    </row>
    <row r="16" spans="1:210" s="3" customFormat="1" ht="13.8" x14ac:dyDescent="0.3">
      <c r="A16" s="17"/>
      <c r="B16" s="27" t="s">
        <v>87</v>
      </c>
      <c r="C16" s="335">
        <v>14.60404425833679</v>
      </c>
      <c r="D16" s="335">
        <v>12.147602843105306</v>
      </c>
      <c r="E16" s="335">
        <v>2.4564414152314846</v>
      </c>
      <c r="F16" s="334">
        <v>0.20221614477836697</v>
      </c>
      <c r="G16" s="332"/>
      <c r="H16" s="335">
        <v>12.64481037383135</v>
      </c>
      <c r="I16" s="335">
        <v>-0.49720753072604396</v>
      </c>
      <c r="J16" s="334">
        <v>-3.9321074498279818E-2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40">
        <v>15.130566685302934</v>
      </c>
      <c r="CR16" s="340">
        <v>13.573169830166467</v>
      </c>
      <c r="CS16" s="340">
        <v>14.691242816603346</v>
      </c>
      <c r="CT16" s="353">
        <v>14.762460434984959</v>
      </c>
      <c r="CU16" s="353">
        <v>15.415474991397391</v>
      </c>
      <c r="CV16" s="353">
        <v>12.947278391936431</v>
      </c>
      <c r="CW16" s="353">
        <v>12.313428049381226</v>
      </c>
      <c r="CX16" s="353">
        <v>12.33817529290951</v>
      </c>
      <c r="CY16" s="353">
        <v>12.249084355462616</v>
      </c>
      <c r="CZ16" s="353">
        <v>12.661957942928565</v>
      </c>
      <c r="DA16" s="353">
        <v>9.6367600408040914</v>
      </c>
      <c r="DB16" s="353">
        <v>10.094745375576037</v>
      </c>
      <c r="DC16" s="353">
        <v>11.493053769641071</v>
      </c>
      <c r="DD16" s="353">
        <v>12.023645675176677</v>
      </c>
      <c r="DE16" s="353">
        <v>13.362676283320168</v>
      </c>
      <c r="DF16" s="353">
        <v>12.177723354844961</v>
      </c>
      <c r="DG16" s="353">
        <v>11.990363459372174</v>
      </c>
      <c r="DH16" s="353">
        <v>11.303337166926763</v>
      </c>
      <c r="DI16" s="353">
        <v>12.744818336567738</v>
      </c>
      <c r="DJ16" s="353">
        <v>15.416770455066436</v>
      </c>
      <c r="DK16" s="353">
        <v>10.631539288608563</v>
      </c>
      <c r="DL16" s="353">
        <v>9.7765136041982643</v>
      </c>
      <c r="DM16" s="353">
        <v>9.9616465422733178</v>
      </c>
      <c r="DN16" s="353">
        <v>10.406594288547552</v>
      </c>
      <c r="DO16" s="353">
        <v>11.529954664934996</v>
      </c>
      <c r="DP16" s="353">
        <v>10.465403620168694</v>
      </c>
      <c r="DQ16" s="353">
        <v>9.6212604255190897</v>
      </c>
      <c r="DR16" s="353">
        <v>10.812447551961851</v>
      </c>
      <c r="DS16" s="353">
        <v>10.832188244422044</v>
      </c>
      <c r="DT16" s="353">
        <v>10.033567479379753</v>
      </c>
      <c r="DU16" s="353">
        <v>11.690917746261578</v>
      </c>
      <c r="DV16" s="353">
        <v>11.748854620948503</v>
      </c>
      <c r="DW16" s="353">
        <v>12.737441570705807</v>
      </c>
      <c r="DX16" s="353">
        <v>13.010526240196565</v>
      </c>
      <c r="DY16" s="353">
        <v>11.484884333874088</v>
      </c>
      <c r="DZ16" s="353">
        <v>12.254416442622414</v>
      </c>
      <c r="EA16" s="353">
        <v>12.847056334201326</v>
      </c>
      <c r="EB16" s="353">
        <v>13.758801561124518</v>
      </c>
      <c r="EC16" s="353">
        <v>14.880321131114439</v>
      </c>
      <c r="ED16" s="353">
        <v>15.34863314442339</v>
      </c>
      <c r="EE16" s="353">
        <v>15.749255461836434</v>
      </c>
      <c r="EF16" s="353">
        <v>15.615492971579945</v>
      </c>
      <c r="EG16" s="353">
        <v>13.232232896765931</v>
      </c>
      <c r="EH16" s="353">
        <v>14.020907011521084</v>
      </c>
      <c r="EI16" s="353">
        <v>14.143484369058774</v>
      </c>
      <c r="EJ16" s="353">
        <v>13.639064874808318</v>
      </c>
      <c r="EK16" s="353">
        <v>13.047101275170469</v>
      </c>
      <c r="EL16" s="353">
        <v>15.570367426293119</v>
      </c>
      <c r="EM16" s="353">
        <v>14.927520370175509</v>
      </c>
      <c r="EN16" s="353">
        <v>12.876974076721815</v>
      </c>
      <c r="EO16" s="353">
        <v>13.712879226304489</v>
      </c>
      <c r="EP16" s="353">
        <v>11.214377519869426</v>
      </c>
      <c r="EQ16" s="353">
        <v>13.21416267884296</v>
      </c>
      <c r="ER16" s="353">
        <v>12.920632274444893</v>
      </c>
      <c r="ES16" s="353">
        <v>13.367437996944439</v>
      </c>
      <c r="ET16" s="353">
        <v>13.184560776473392</v>
      </c>
      <c r="EU16" s="353">
        <v>12.763354916145845</v>
      </c>
      <c r="EV16" s="353">
        <v>12.960895525627739</v>
      </c>
      <c r="EW16" s="353">
        <v>11.284148555431885</v>
      </c>
      <c r="EX16" s="353">
        <v>11.875519185445182</v>
      </c>
      <c r="EY16" s="353">
        <v>12.041279781122077</v>
      </c>
      <c r="EZ16" s="353">
        <v>12.630599721260172</v>
      </c>
      <c r="FA16" s="353">
        <v>12.954130643185554</v>
      </c>
      <c r="FB16" s="353">
        <v>11.476539477611313</v>
      </c>
      <c r="FC16" s="353">
        <v>11.887555994532443</v>
      </c>
      <c r="FD16" s="353">
        <v>12.078687354069839</v>
      </c>
      <c r="FE16" s="353">
        <v>11.170906794001066</v>
      </c>
      <c r="FF16" s="353">
        <v>12.026632472047554</v>
      </c>
      <c r="FG16" s="353">
        <v>11.653288584732161</v>
      </c>
      <c r="FH16" s="353">
        <v>13.994580110364815</v>
      </c>
      <c r="FI16" s="353">
        <v>13.603236437964064</v>
      </c>
      <c r="FJ16" s="353">
        <v>15.427578778962689</v>
      </c>
      <c r="FK16" s="353">
        <v>15.413148412846919</v>
      </c>
      <c r="FL16" s="353">
        <v>14.924380239064192</v>
      </c>
      <c r="FM16" s="353">
        <v>14.392253231691759</v>
      </c>
      <c r="FN16" s="353">
        <v>13.812149608287417</v>
      </c>
      <c r="FO16" s="353">
        <v>14.859603812946522</v>
      </c>
      <c r="FP16" s="353">
        <v>15.097408523553444</v>
      </c>
      <c r="FQ16" s="350"/>
      <c r="FR16" s="353">
        <v>11.429480832003561</v>
      </c>
      <c r="FS16" s="353">
        <v>9.743846356156558</v>
      </c>
      <c r="FT16" s="353">
        <v>9.9111033142358931</v>
      </c>
      <c r="FU16" s="353">
        <v>9.9044915199039156</v>
      </c>
      <c r="FV16" s="353">
        <v>10.193290131060468</v>
      </c>
      <c r="FW16" s="353">
        <v>14.325423469458668</v>
      </c>
      <c r="FX16" s="353">
        <v>16.311630904089579</v>
      </c>
      <c r="FY16" s="353">
        <v>12.063924323871841</v>
      </c>
      <c r="FZ16" s="353">
        <v>11.675430078556049</v>
      </c>
      <c r="GA16" s="353">
        <v>11.199168541990728</v>
      </c>
      <c r="GB16" s="353">
        <v>14.350944677418914</v>
      </c>
      <c r="GC16" s="353">
        <v>12.515028904342634</v>
      </c>
      <c r="GD16" s="353">
        <f t="shared" si="0"/>
        <v>14.60404425833679</v>
      </c>
      <c r="GE16" s="389"/>
      <c r="GF16" s="389"/>
      <c r="GG16" s="389"/>
      <c r="GH16" s="389"/>
      <c r="GI16" s="389"/>
      <c r="GJ16" s="389"/>
      <c r="GK16" s="389"/>
      <c r="GL16" s="389"/>
      <c r="GM16" s="389"/>
      <c r="GN16" s="389"/>
      <c r="GO16" s="389"/>
      <c r="GP16" s="389"/>
      <c r="GQ16" s="389"/>
      <c r="GR16" s="389"/>
      <c r="GS16" s="389"/>
      <c r="GT16" s="389"/>
      <c r="GU16" s="389"/>
      <c r="GV16" s="389"/>
      <c r="GW16" s="347"/>
      <c r="GX16" s="347"/>
      <c r="GY16" s="347"/>
      <c r="GZ16" s="347"/>
      <c r="HA16" s="347"/>
      <c r="HB16" s="347"/>
    </row>
    <row r="17" spans="1:210" s="3" customFormat="1" ht="13.8" x14ac:dyDescent="0.3">
      <c r="A17" s="17"/>
      <c r="B17" s="33"/>
      <c r="C17" s="328"/>
      <c r="D17" s="328"/>
      <c r="E17" s="328"/>
      <c r="F17" s="328"/>
      <c r="G17" s="327"/>
      <c r="H17" s="328"/>
      <c r="I17" s="328"/>
      <c r="J17" s="329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37"/>
      <c r="CR17" s="337"/>
      <c r="CS17" s="337"/>
      <c r="CT17" s="346"/>
      <c r="CU17" s="346"/>
      <c r="CV17" s="346"/>
      <c r="CW17" s="346"/>
      <c r="CX17" s="346"/>
      <c r="CY17" s="346"/>
      <c r="CZ17" s="346"/>
      <c r="DA17" s="346"/>
      <c r="DB17" s="346"/>
      <c r="DC17" s="346"/>
      <c r="DD17" s="346"/>
      <c r="DE17" s="346"/>
      <c r="DF17" s="346"/>
      <c r="DG17" s="346"/>
      <c r="DH17" s="346"/>
      <c r="DI17" s="346"/>
      <c r="DJ17" s="346"/>
      <c r="DK17" s="346"/>
      <c r="DL17" s="346"/>
      <c r="DM17" s="346"/>
      <c r="DN17" s="346"/>
      <c r="DO17" s="346"/>
      <c r="DP17" s="346"/>
      <c r="DQ17" s="346"/>
      <c r="DR17" s="346"/>
      <c r="DS17" s="346"/>
      <c r="DT17" s="346"/>
      <c r="DU17" s="346"/>
      <c r="DV17" s="346"/>
      <c r="DW17" s="346"/>
      <c r="DX17" s="346"/>
      <c r="DY17" s="346"/>
      <c r="DZ17" s="346"/>
      <c r="EA17" s="346"/>
      <c r="EB17" s="346"/>
      <c r="EC17" s="346"/>
      <c r="ED17" s="346"/>
      <c r="EE17" s="346"/>
      <c r="EF17" s="346"/>
      <c r="EG17" s="346"/>
      <c r="EH17" s="346"/>
      <c r="EI17" s="346"/>
      <c r="EJ17" s="346"/>
      <c r="EK17" s="346"/>
      <c r="EL17" s="346"/>
      <c r="EM17" s="346"/>
      <c r="EN17" s="346"/>
      <c r="EO17" s="346"/>
      <c r="EP17" s="346"/>
      <c r="EQ17" s="346"/>
      <c r="ER17" s="346"/>
      <c r="ES17" s="346"/>
      <c r="ET17" s="346"/>
      <c r="EU17" s="346"/>
      <c r="EV17" s="346"/>
      <c r="EW17" s="346"/>
      <c r="EX17" s="346"/>
      <c r="EY17" s="346"/>
      <c r="EZ17" s="346"/>
      <c r="FA17" s="346"/>
      <c r="FB17" s="346"/>
      <c r="FC17" s="346"/>
      <c r="FD17" s="346"/>
      <c r="FE17" s="346"/>
      <c r="FF17" s="346"/>
      <c r="FG17" s="346"/>
      <c r="FH17" s="346"/>
      <c r="FI17" s="346"/>
      <c r="FJ17" s="346"/>
      <c r="FK17" s="346"/>
      <c r="FL17" s="346"/>
      <c r="FM17" s="346"/>
      <c r="FN17" s="346"/>
      <c r="FO17" s="346"/>
      <c r="FP17" s="346"/>
      <c r="FQ17" s="350"/>
      <c r="FR17" s="409"/>
      <c r="FS17" s="409"/>
      <c r="FT17" s="409"/>
      <c r="FU17" s="409"/>
      <c r="FV17" s="409"/>
      <c r="FW17" s="409"/>
      <c r="FX17" s="409"/>
      <c r="FY17" s="409"/>
      <c r="FZ17" s="409"/>
      <c r="GA17" s="409"/>
      <c r="GB17" s="409"/>
      <c r="GC17" s="403"/>
      <c r="GD17" s="403"/>
      <c r="GE17" s="389"/>
      <c r="GF17" s="389"/>
      <c r="GG17" s="389"/>
      <c r="GH17" s="389"/>
      <c r="GI17" s="389"/>
      <c r="GJ17" s="389"/>
      <c r="GK17" s="389"/>
      <c r="GL17" s="389"/>
      <c r="GM17" s="389"/>
      <c r="GN17" s="389"/>
      <c r="GO17" s="389"/>
      <c r="GP17" s="389"/>
      <c r="GQ17" s="389"/>
      <c r="GR17" s="389"/>
      <c r="GS17" s="389"/>
      <c r="GT17" s="389"/>
      <c r="GU17" s="389"/>
      <c r="GV17" s="389"/>
      <c r="GW17" s="347"/>
      <c r="GX17" s="347"/>
      <c r="GY17" s="347"/>
      <c r="GZ17" s="347"/>
      <c r="HA17" s="347"/>
      <c r="HB17" s="347"/>
    </row>
    <row r="18" spans="1:210" s="3" customFormat="1" ht="13.8" x14ac:dyDescent="0.3">
      <c r="A18" s="17"/>
      <c r="B18" s="27" t="s">
        <v>31</v>
      </c>
      <c r="C18" s="331">
        <v>78.828844671147209</v>
      </c>
      <c r="D18" s="331">
        <v>68.792120929807055</v>
      </c>
      <c r="E18" s="331">
        <v>10.036723741340154</v>
      </c>
      <c r="F18" s="334">
        <v>0.14589932110948078</v>
      </c>
      <c r="G18" s="332"/>
      <c r="H18" s="331">
        <v>62.732385816936194</v>
      </c>
      <c r="I18" s="331">
        <v>6.059735112870861</v>
      </c>
      <c r="J18" s="334">
        <v>9.659659893303281E-2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38">
        <v>13.759343861327981</v>
      </c>
      <c r="CR18" s="338">
        <v>11.324533974810469</v>
      </c>
      <c r="CS18" s="338">
        <v>10.448007243751849</v>
      </c>
      <c r="CT18" s="349">
        <v>10.923879365422909</v>
      </c>
      <c r="CU18" s="349">
        <v>10.84395861493517</v>
      </c>
      <c r="CV18" s="349">
        <v>14.721916018341609</v>
      </c>
      <c r="CW18" s="349">
        <v>16.52954581348936</v>
      </c>
      <c r="CX18" s="349">
        <v>13.098195121012182</v>
      </c>
      <c r="CY18" s="349">
        <v>13.549520884173312</v>
      </c>
      <c r="CZ18" s="349">
        <v>13.381289309367968</v>
      </c>
      <c r="DA18" s="349">
        <v>14.83523724711675</v>
      </c>
      <c r="DB18" s="349">
        <v>25.269381778347441</v>
      </c>
      <c r="DC18" s="349">
        <v>25.845005124202508</v>
      </c>
      <c r="DD18" s="349">
        <v>24.110740850000003</v>
      </c>
      <c r="DE18" s="349">
        <v>18.45047960381364</v>
      </c>
      <c r="DF18" s="349">
        <v>22.071125170732913</v>
      </c>
      <c r="DG18" s="349">
        <v>23.478974212603521</v>
      </c>
      <c r="DH18" s="349">
        <v>31.624845214419338</v>
      </c>
      <c r="DI18" s="349">
        <v>18.284458771308181</v>
      </c>
      <c r="DJ18" s="349">
        <v>25.905987547025248</v>
      </c>
      <c r="DK18" s="349">
        <v>17.227656643354379</v>
      </c>
      <c r="DL18" s="349">
        <v>19.793006443111118</v>
      </c>
      <c r="DM18" s="349">
        <v>20.054144377555552</v>
      </c>
      <c r="DN18" s="349">
        <v>17.75437199621372</v>
      </c>
      <c r="DO18" s="349">
        <v>14.599321682507949</v>
      </c>
      <c r="DP18" s="349">
        <v>18.256008933360675</v>
      </c>
      <c r="DQ18" s="349">
        <v>22.350988904208329</v>
      </c>
      <c r="DR18" s="349">
        <v>17.99285232829746</v>
      </c>
      <c r="DS18" s="349">
        <v>17.756941438775261</v>
      </c>
      <c r="DT18" s="349">
        <v>17.833287492073659</v>
      </c>
      <c r="DU18" s="349">
        <v>15.309989976135324</v>
      </c>
      <c r="DV18" s="349">
        <v>15.04462325535874</v>
      </c>
      <c r="DW18" s="349">
        <v>13.666113558235821</v>
      </c>
      <c r="DX18" s="349">
        <v>13.9303445426549</v>
      </c>
      <c r="DY18" s="349">
        <v>16.917511204513076</v>
      </c>
      <c r="DZ18" s="349">
        <v>13.929583144018725</v>
      </c>
      <c r="EA18" s="349">
        <v>13.287229566474402</v>
      </c>
      <c r="EB18" s="349">
        <v>13.284915546426294</v>
      </c>
      <c r="EC18" s="349">
        <v>11.478728036887254</v>
      </c>
      <c r="ED18" s="349">
        <v>10.987781938211647</v>
      </c>
      <c r="EE18" s="349">
        <v>10.328477526373874</v>
      </c>
      <c r="EF18" s="349">
        <v>10.576574411862573</v>
      </c>
      <c r="EG18" s="349">
        <v>13.096622288182896</v>
      </c>
      <c r="EH18" s="349">
        <v>12.021042136158709</v>
      </c>
      <c r="EI18" s="349">
        <v>11.97241120134154</v>
      </c>
      <c r="EJ18" s="349">
        <v>12.289533453513274</v>
      </c>
      <c r="EK18" s="349">
        <v>13.325104031177986</v>
      </c>
      <c r="EL18" s="349">
        <v>10.393531156483206</v>
      </c>
      <c r="EM18" s="349">
        <v>10.370097612664225</v>
      </c>
      <c r="EN18" s="349">
        <v>12.685635445875828</v>
      </c>
      <c r="EO18" s="349">
        <v>11.627754139228735</v>
      </c>
      <c r="EP18" s="349">
        <v>14.857410151402712</v>
      </c>
      <c r="EQ18" s="349">
        <v>11.856925148861315</v>
      </c>
      <c r="ER18" s="349">
        <v>11.704660931567599</v>
      </c>
      <c r="ES18" s="349">
        <v>11.183293857025197</v>
      </c>
      <c r="ET18" s="349">
        <v>11.216044728116659</v>
      </c>
      <c r="EU18" s="349">
        <v>12.871241661593213</v>
      </c>
      <c r="EV18" s="349">
        <v>12.760978969392657</v>
      </c>
      <c r="EW18" s="349">
        <v>12.05645691702672</v>
      </c>
      <c r="EX18" s="349">
        <v>14.324115973101794</v>
      </c>
      <c r="EY18" s="349">
        <v>13.457821387927844</v>
      </c>
      <c r="EZ18" s="349">
        <v>13.058935324659679</v>
      </c>
      <c r="FA18" s="349">
        <v>12.245373038582009</v>
      </c>
      <c r="FB18" s="349">
        <v>14.707060741167769</v>
      </c>
      <c r="FC18" s="349">
        <v>14.694278920803082</v>
      </c>
      <c r="FD18" s="349">
        <v>14.086472904594505</v>
      </c>
      <c r="FE18" s="349">
        <v>16.25474228184768</v>
      </c>
      <c r="FF18" s="349">
        <v>15.52328824395083</v>
      </c>
      <c r="FG18" s="349">
        <v>17.667717541283807</v>
      </c>
      <c r="FH18" s="349">
        <v>14.014755009954968</v>
      </c>
      <c r="FI18" s="349">
        <v>16.357891816651787</v>
      </c>
      <c r="FJ18" s="349">
        <v>14.782362618353282</v>
      </c>
      <c r="FK18" s="349">
        <v>16.179377058870216</v>
      </c>
      <c r="FL18" s="349">
        <v>16.259684384947668</v>
      </c>
      <c r="FM18" s="349">
        <v>14.467780652239378</v>
      </c>
      <c r="FN18" s="349">
        <v>16.337219361929584</v>
      </c>
      <c r="FO18" s="349">
        <v>15.338179798404417</v>
      </c>
      <c r="FP18" s="349">
        <v>16.425980473626147</v>
      </c>
      <c r="FQ18" s="350"/>
      <c r="FR18" s="349">
        <v>164.86636011984339</v>
      </c>
      <c r="FS18" s="349">
        <v>137.15438130925969</v>
      </c>
      <c r="FT18" s="349">
        <v>148.84605196243626</v>
      </c>
      <c r="FU18" s="349">
        <v>175.60808892683326</v>
      </c>
      <c r="FV18" s="349">
        <v>188.99500660113117</v>
      </c>
      <c r="FW18" s="349">
        <v>179.23378003609909</v>
      </c>
      <c r="FX18" s="349">
        <v>151.28486974657829</v>
      </c>
      <c r="FY18" s="349">
        <v>180.77047049497153</v>
      </c>
      <c r="FZ18" s="349">
        <v>253.3551125126456</v>
      </c>
      <c r="GA18" s="349">
        <v>196.27547434410639</v>
      </c>
      <c r="GB18" s="349">
        <v>140.12481933928348</v>
      </c>
      <c r="GC18" s="349">
        <v>150.60233931112029</v>
      </c>
      <c r="GD18" s="349">
        <f t="shared" si="0"/>
        <v>78.828844671147209</v>
      </c>
      <c r="GE18" s="389"/>
      <c r="GF18" s="389"/>
      <c r="GG18" s="389"/>
      <c r="GH18" s="389"/>
      <c r="GI18" s="389"/>
      <c r="GJ18" s="389"/>
      <c r="GK18" s="389"/>
      <c r="GL18" s="389"/>
      <c r="GM18" s="389"/>
      <c r="GN18" s="389"/>
      <c r="GO18" s="389"/>
      <c r="GP18" s="389"/>
      <c r="GQ18" s="389"/>
      <c r="GR18" s="389"/>
      <c r="GS18" s="389"/>
      <c r="GT18" s="389"/>
      <c r="GU18" s="389"/>
      <c r="GV18" s="389"/>
      <c r="GW18" s="347"/>
      <c r="GX18" s="347"/>
      <c r="GY18" s="347"/>
      <c r="GZ18" s="347"/>
      <c r="HA18" s="347"/>
      <c r="HB18" s="347"/>
    </row>
    <row r="19" spans="1:210" s="3" customFormat="1" ht="13.8" x14ac:dyDescent="0.3">
      <c r="A19" s="17"/>
      <c r="B19" s="21" t="s">
        <v>82</v>
      </c>
      <c r="C19" s="333">
        <v>48.598510501333124</v>
      </c>
      <c r="D19" s="333">
        <v>41.294930781974728</v>
      </c>
      <c r="E19" s="333">
        <v>7.303579719358396</v>
      </c>
      <c r="F19" s="330">
        <v>0.17686383246212911</v>
      </c>
      <c r="G19" s="333"/>
      <c r="H19" s="333">
        <v>35.890810360787434</v>
      </c>
      <c r="I19" s="333">
        <v>5.4041204211872937</v>
      </c>
      <c r="J19" s="330">
        <v>0.15057114528379595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39">
        <v>9.2341466099999998</v>
      </c>
      <c r="CR19" s="339">
        <v>5.4530636799999996</v>
      </c>
      <c r="CS19" s="339">
        <v>4.6711246600000003</v>
      </c>
      <c r="CT19" s="351">
        <v>4.9295900100000001</v>
      </c>
      <c r="CU19" s="351">
        <v>4.7379336299999997</v>
      </c>
      <c r="CV19" s="351">
        <v>7.1554847973343403</v>
      </c>
      <c r="CW19" s="351">
        <v>8.4378696600000005</v>
      </c>
      <c r="CX19" s="351">
        <v>8.3185661100000008</v>
      </c>
      <c r="CY19" s="351">
        <v>8.8169374200000004</v>
      </c>
      <c r="CZ19" s="351">
        <v>8.5894347154124695</v>
      </c>
      <c r="DA19" s="351">
        <v>9.7120032424657499</v>
      </c>
      <c r="DB19" s="351">
        <v>20.330338040000001</v>
      </c>
      <c r="DC19" s="351">
        <v>20.81575136</v>
      </c>
      <c r="DD19" s="351">
        <v>19.010485330000002</v>
      </c>
      <c r="DE19" s="351">
        <v>13.27155346</v>
      </c>
      <c r="DF19" s="351">
        <v>16.742132130000002</v>
      </c>
      <c r="DG19" s="351">
        <v>18.172876970000001</v>
      </c>
      <c r="DH19" s="351">
        <v>25.797284319999999</v>
      </c>
      <c r="DI19" s="351">
        <v>12.73907445</v>
      </c>
      <c r="DJ19" s="351">
        <v>20.32727444</v>
      </c>
      <c r="DK19" s="351">
        <v>11.721751360000001</v>
      </c>
      <c r="DL19" s="351">
        <v>14.52127812</v>
      </c>
      <c r="DM19" s="351">
        <v>14.271010520000001</v>
      </c>
      <c r="DN19" s="351">
        <v>12.09780119</v>
      </c>
      <c r="DO19" s="351">
        <v>8.9518746999999994</v>
      </c>
      <c r="DP19" s="351">
        <v>12.720655508714527</v>
      </c>
      <c r="DQ19" s="351">
        <v>16.51104964</v>
      </c>
      <c r="DR19" s="351">
        <v>12.19397283</v>
      </c>
      <c r="DS19" s="351">
        <v>11.83259489223486</v>
      </c>
      <c r="DT19" s="351">
        <v>12.76689397</v>
      </c>
      <c r="DU19" s="351">
        <v>9.8104546883029435</v>
      </c>
      <c r="DV19" s="351">
        <v>9.3832039112150696</v>
      </c>
      <c r="DW19" s="351">
        <v>7.91091999</v>
      </c>
      <c r="DX19" s="351">
        <v>7.7205327133565715</v>
      </c>
      <c r="DY19" s="351">
        <v>10.514640344157836</v>
      </c>
      <c r="DZ19" s="351">
        <v>8.0696747509078577</v>
      </c>
      <c r="EA19" s="351">
        <v>7.6236043794375226</v>
      </c>
      <c r="EB19" s="351">
        <v>7.6549155464262952</v>
      </c>
      <c r="EC19" s="351">
        <v>6.1696093810585477</v>
      </c>
      <c r="ED19" s="351">
        <v>5.3484051737390059</v>
      </c>
      <c r="EE19" s="351">
        <v>4.7910551428455559</v>
      </c>
      <c r="EF19" s="351">
        <v>5.0325361294860365</v>
      </c>
      <c r="EG19" s="351">
        <v>7.2303862104712149</v>
      </c>
      <c r="EH19" s="351">
        <v>6.2659913493725359</v>
      </c>
      <c r="EI19" s="351">
        <v>6.185224378449405</v>
      </c>
      <c r="EJ19" s="351">
        <v>6.6071547205496017</v>
      </c>
      <c r="EK19" s="351">
        <v>7.3913071959496683</v>
      </c>
      <c r="EL19" s="351">
        <v>4.7033997553448872</v>
      </c>
      <c r="EM19" s="351">
        <v>4.9394744824514838</v>
      </c>
      <c r="EN19" s="351">
        <v>7.1215544179838899</v>
      </c>
      <c r="EO19" s="351">
        <v>6.1500005847442676</v>
      </c>
      <c r="EP19" s="351">
        <v>9.45391770984949</v>
      </c>
      <c r="EQ19" s="351">
        <v>6.582668824104891</v>
      </c>
      <c r="ER19" s="351">
        <v>6.582668824104891</v>
      </c>
      <c r="ES19" s="351">
        <v>6.0938034295248853</v>
      </c>
      <c r="ET19" s="351">
        <v>6.2579652295417851</v>
      </c>
      <c r="EU19" s="351">
        <v>7.3901463872486044</v>
      </c>
      <c r="EV19" s="351">
        <v>7.1158155421785185</v>
      </c>
      <c r="EW19" s="351">
        <v>7.6870641134669917</v>
      </c>
      <c r="EX19" s="351">
        <v>8.7621645710725975</v>
      </c>
      <c r="EY19" s="351">
        <v>8.1040095417644871</v>
      </c>
      <c r="EZ19" s="351">
        <v>7.4991223305567285</v>
      </c>
      <c r="FA19" s="351">
        <v>6.7841526534088405</v>
      </c>
      <c r="FB19" s="351">
        <v>9.3048041799623462</v>
      </c>
      <c r="FC19" s="351">
        <v>9.2289637686218491</v>
      </c>
      <c r="FD19" s="351">
        <v>8.4778878494249597</v>
      </c>
      <c r="FE19" s="351">
        <v>10.728580922402699</v>
      </c>
      <c r="FF19" s="351">
        <v>9.8418743810019933</v>
      </c>
      <c r="FG19" s="351">
        <v>11.920627711318533</v>
      </c>
      <c r="FH19" s="351">
        <v>8.1907473509589757</v>
      </c>
      <c r="FI19" s="351">
        <v>10.199999999999999</v>
      </c>
      <c r="FJ19" s="351">
        <v>8.7987884481156957</v>
      </c>
      <c r="FK19" s="351">
        <v>10.073577127380783</v>
      </c>
      <c r="FL19" s="351">
        <v>10.206489191130752</v>
      </c>
      <c r="FM19" s="351">
        <v>8.5847831507340526</v>
      </c>
      <c r="FN19" s="351">
        <v>10.301234470298791</v>
      </c>
      <c r="FO19" s="351">
        <v>9.316003689169527</v>
      </c>
      <c r="FP19" s="351">
        <v>10.19</v>
      </c>
      <c r="FQ19" s="350"/>
      <c r="FR19" s="351">
        <v>95.195302646957515</v>
      </c>
      <c r="FS19" s="351">
        <v>130.21903148916164</v>
      </c>
      <c r="FT19" s="351">
        <v>146.69676213737677</v>
      </c>
      <c r="FU19" s="351">
        <v>191.9078877853444</v>
      </c>
      <c r="FV19" s="351">
        <v>178.90730658757022</v>
      </c>
      <c r="FW19" s="351">
        <v>151.45946355977867</v>
      </c>
      <c r="FX19" s="351">
        <v>96.427377800632016</v>
      </c>
      <c r="FY19" s="351">
        <v>111.96809732521257</v>
      </c>
      <c r="FZ19" s="351">
        <v>187.62439699000004</v>
      </c>
      <c r="GA19" s="351">
        <v>127.05819761832717</v>
      </c>
      <c r="GB19" s="351">
        <v>72.319459466144238</v>
      </c>
      <c r="GC19" s="351">
        <v>87.30177917558531</v>
      </c>
      <c r="GD19" s="351">
        <f t="shared" si="0"/>
        <v>48.598510501333124</v>
      </c>
      <c r="GE19" s="389"/>
      <c r="GF19" s="389"/>
      <c r="GG19" s="389"/>
      <c r="GH19" s="389"/>
      <c r="GI19" s="389"/>
      <c r="GJ19" s="389"/>
      <c r="GK19" s="389"/>
      <c r="GL19" s="389"/>
      <c r="GM19" s="389"/>
      <c r="GN19" s="389"/>
      <c r="GO19" s="389"/>
      <c r="GP19" s="389"/>
      <c r="GQ19" s="389"/>
      <c r="GR19" s="389"/>
      <c r="GS19" s="389"/>
      <c r="GT19" s="389"/>
      <c r="GU19" s="389"/>
      <c r="GV19" s="389"/>
      <c r="GW19" s="347"/>
      <c r="GX19" s="347"/>
      <c r="GY19" s="347"/>
      <c r="GZ19" s="347"/>
      <c r="HA19" s="347"/>
      <c r="HB19" s="347"/>
    </row>
    <row r="20" spans="1:210" s="3" customFormat="1" ht="13.8" x14ac:dyDescent="0.3">
      <c r="A20" s="17"/>
      <c r="B20" s="21" t="s">
        <v>83</v>
      </c>
      <c r="C20" s="333">
        <v>0</v>
      </c>
      <c r="D20" s="333">
        <v>0</v>
      </c>
      <c r="E20" s="333">
        <v>0</v>
      </c>
      <c r="F20" s="330">
        <v>0</v>
      </c>
      <c r="G20" s="333"/>
      <c r="H20" s="333">
        <v>0</v>
      </c>
      <c r="I20" s="333">
        <v>0</v>
      </c>
      <c r="J20" s="330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39">
        <v>0</v>
      </c>
      <c r="CR20" s="339">
        <v>0</v>
      </c>
      <c r="CS20" s="339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0"/>
      <c r="FR20" s="351">
        <v>52.422192987663884</v>
      </c>
      <c r="FS20" s="351">
        <v>84.17667301681135</v>
      </c>
      <c r="FT20" s="351">
        <v>123.18488084486791</v>
      </c>
      <c r="FU20" s="351">
        <v>151.54699937088475</v>
      </c>
      <c r="FV20" s="351">
        <v>0</v>
      </c>
      <c r="FW20" s="351">
        <v>0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f t="shared" si="0"/>
        <v>0</v>
      </c>
      <c r="GE20" s="389"/>
      <c r="GF20" s="389"/>
      <c r="GG20" s="389"/>
      <c r="GH20" s="389"/>
      <c r="GI20" s="389"/>
      <c r="GJ20" s="389"/>
      <c r="GK20" s="389"/>
      <c r="GL20" s="389"/>
      <c r="GM20" s="389"/>
      <c r="GN20" s="389"/>
      <c r="GO20" s="389"/>
      <c r="GP20" s="389"/>
      <c r="GQ20" s="389"/>
      <c r="GR20" s="389"/>
      <c r="GS20" s="389"/>
      <c r="GT20" s="389"/>
      <c r="GU20" s="389"/>
      <c r="GV20" s="389"/>
      <c r="GW20" s="347"/>
      <c r="GX20" s="347"/>
      <c r="GY20" s="347"/>
      <c r="GZ20" s="347"/>
      <c r="HA20" s="347"/>
      <c r="HB20" s="347"/>
    </row>
    <row r="21" spans="1:210" s="3" customFormat="1" ht="13.8" x14ac:dyDescent="0.3">
      <c r="A21" s="17"/>
      <c r="B21" s="21" t="s">
        <v>84</v>
      </c>
      <c r="C21" s="333">
        <v>48.598510501333124</v>
      </c>
      <c r="D21" s="333">
        <v>41.294930781974728</v>
      </c>
      <c r="E21" s="333">
        <v>7.303579719358396</v>
      </c>
      <c r="F21" s="330">
        <v>0.17686383246212911</v>
      </c>
      <c r="G21" s="333"/>
      <c r="H21" s="333">
        <v>35.890810360787434</v>
      </c>
      <c r="I21" s="333">
        <v>5.4041204211872937</v>
      </c>
      <c r="J21" s="330">
        <v>0.15057114528379595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39">
        <v>9.2341466099999998</v>
      </c>
      <c r="CR21" s="339">
        <v>5.4530636799999996</v>
      </c>
      <c r="CS21" s="339">
        <v>4.6711246600000003</v>
      </c>
      <c r="CT21" s="351">
        <v>4.9295900100000001</v>
      </c>
      <c r="CU21" s="351">
        <v>4.7379336299999997</v>
      </c>
      <c r="CV21" s="351">
        <v>7.1554847973343403</v>
      </c>
      <c r="CW21" s="351">
        <v>8.4378696600000005</v>
      </c>
      <c r="CX21" s="351">
        <v>8.3185661100000008</v>
      </c>
      <c r="CY21" s="351">
        <v>8.8169374200000004</v>
      </c>
      <c r="CZ21" s="351">
        <v>8.5894347154124695</v>
      </c>
      <c r="DA21" s="351">
        <v>9.7120032424657499</v>
      </c>
      <c r="DB21" s="351">
        <v>20.330338040000001</v>
      </c>
      <c r="DC21" s="351">
        <v>20.81575136</v>
      </c>
      <c r="DD21" s="351">
        <v>19.010485330000002</v>
      </c>
      <c r="DE21" s="351">
        <v>13.27155346</v>
      </c>
      <c r="DF21" s="351">
        <v>16.742132130000002</v>
      </c>
      <c r="DG21" s="351">
        <v>18.172876970000001</v>
      </c>
      <c r="DH21" s="351">
        <v>25.797284319999999</v>
      </c>
      <c r="DI21" s="351">
        <v>12.73907445</v>
      </c>
      <c r="DJ21" s="351">
        <v>12.32727444</v>
      </c>
      <c r="DK21" s="351">
        <v>11.721751360000001</v>
      </c>
      <c r="DL21" s="351">
        <v>14.52127812</v>
      </c>
      <c r="DM21" s="351">
        <v>14.271010520000001</v>
      </c>
      <c r="DN21" s="351">
        <v>12.09780119</v>
      </c>
      <c r="DO21" s="351">
        <v>8.9518746999999994</v>
      </c>
      <c r="DP21" s="351">
        <v>12.720655508714527</v>
      </c>
      <c r="DQ21" s="351">
        <v>16.51104964</v>
      </c>
      <c r="DR21" s="351">
        <v>12.19397283</v>
      </c>
      <c r="DS21" s="351">
        <v>11.83259489223486</v>
      </c>
      <c r="DT21" s="351">
        <v>12.76689397</v>
      </c>
      <c r="DU21" s="351">
        <v>9.8104546883029435</v>
      </c>
      <c r="DV21" s="351">
        <v>9.3832039112150696</v>
      </c>
      <c r="DW21" s="351">
        <v>7.91091999</v>
      </c>
      <c r="DX21" s="351">
        <v>7.7205327133565715</v>
      </c>
      <c r="DY21" s="351">
        <v>10.514640344157836</v>
      </c>
      <c r="DZ21" s="351">
        <v>8.0696747509078577</v>
      </c>
      <c r="EA21" s="351">
        <v>7.6236043794375226</v>
      </c>
      <c r="EB21" s="351">
        <v>7.6549155464262952</v>
      </c>
      <c r="EC21" s="351">
        <v>6.1696093810585477</v>
      </c>
      <c r="ED21" s="351">
        <v>5.3484051737390059</v>
      </c>
      <c r="EE21" s="351">
        <v>4.7910551428455559</v>
      </c>
      <c r="EF21" s="351">
        <v>5.0325361294860365</v>
      </c>
      <c r="EG21" s="351">
        <v>7.2303862104712149</v>
      </c>
      <c r="EH21" s="351">
        <v>6.2659913493725359</v>
      </c>
      <c r="EI21" s="351">
        <v>6.185224378449405</v>
      </c>
      <c r="EJ21" s="351">
        <v>6.6071547205496017</v>
      </c>
      <c r="EK21" s="351">
        <v>7.3913071959496683</v>
      </c>
      <c r="EL21" s="351">
        <v>4.7033997553448872</v>
      </c>
      <c r="EM21" s="351">
        <v>4.9394744824514838</v>
      </c>
      <c r="EN21" s="351">
        <v>7.1215544179838899</v>
      </c>
      <c r="EO21" s="351">
        <v>6.1500005847442676</v>
      </c>
      <c r="EP21" s="351">
        <v>9.45391770984949</v>
      </c>
      <c r="EQ21" s="351">
        <v>6.582668824104891</v>
      </c>
      <c r="ER21" s="351">
        <v>6.582668824104891</v>
      </c>
      <c r="ES21" s="351">
        <v>6.0938034295248853</v>
      </c>
      <c r="ET21" s="351">
        <v>6.2579652295417851</v>
      </c>
      <c r="EU21" s="351">
        <v>7.3901463872486044</v>
      </c>
      <c r="EV21" s="351">
        <v>7.1158155421785185</v>
      </c>
      <c r="EW21" s="351">
        <v>7.6870641134669917</v>
      </c>
      <c r="EX21" s="351">
        <v>8.7621645710725975</v>
      </c>
      <c r="EY21" s="351">
        <v>8.1040095417644871</v>
      </c>
      <c r="EZ21" s="351">
        <v>7.4991223305567285</v>
      </c>
      <c r="FA21" s="351">
        <v>6.7841526534088405</v>
      </c>
      <c r="FB21" s="351">
        <v>9.3048041799623462</v>
      </c>
      <c r="FC21" s="351">
        <v>9.2289637686218491</v>
      </c>
      <c r="FD21" s="351">
        <v>8.4778878494249597</v>
      </c>
      <c r="FE21" s="351">
        <v>10.728580922402699</v>
      </c>
      <c r="FF21" s="351">
        <v>9.8418743810019933</v>
      </c>
      <c r="FG21" s="351">
        <v>11.920627711318533</v>
      </c>
      <c r="FH21" s="351">
        <v>8.1907473509589757</v>
      </c>
      <c r="FI21" s="351">
        <v>10.199999999999999</v>
      </c>
      <c r="FJ21" s="351">
        <v>8.7987884481156957</v>
      </c>
      <c r="FK21" s="351">
        <v>10.073577127380783</v>
      </c>
      <c r="FL21" s="351">
        <v>10.206489191130752</v>
      </c>
      <c r="FM21" s="351">
        <v>8.5847831507340526</v>
      </c>
      <c r="FN21" s="351">
        <v>10.301234470298791</v>
      </c>
      <c r="FO21" s="351">
        <v>9.316003689169527</v>
      </c>
      <c r="FP21" s="351">
        <v>10.19</v>
      </c>
      <c r="FQ21" s="350"/>
      <c r="FR21" s="351">
        <v>38.352480772467466</v>
      </c>
      <c r="FS21" s="351">
        <v>35.141695027691689</v>
      </c>
      <c r="FT21" s="351">
        <v>7.62452913</v>
      </c>
      <c r="FU21" s="351">
        <v>11.027531596697504</v>
      </c>
      <c r="FV21" s="351">
        <v>143.23855289245822</v>
      </c>
      <c r="FW21" s="351">
        <v>125.69206960164696</v>
      </c>
      <c r="FX21" s="351">
        <v>96.321298548237664</v>
      </c>
      <c r="FY21" s="351">
        <v>111.96809732521257</v>
      </c>
      <c r="FZ21" s="351">
        <v>179.62439699000004</v>
      </c>
      <c r="GA21" s="351">
        <v>127.05819761832717</v>
      </c>
      <c r="GB21" s="351">
        <v>72.319459466144238</v>
      </c>
      <c r="GC21" s="351">
        <v>87.30177917558531</v>
      </c>
      <c r="GD21" s="351">
        <f t="shared" si="0"/>
        <v>48.598510501333124</v>
      </c>
      <c r="GE21" s="389"/>
      <c r="GF21" s="389"/>
      <c r="GG21" s="389"/>
      <c r="GH21" s="389"/>
      <c r="GI21" s="389"/>
      <c r="GJ21" s="389"/>
      <c r="GK21" s="389"/>
      <c r="GL21" s="389"/>
      <c r="GM21" s="389"/>
      <c r="GN21" s="389"/>
      <c r="GO21" s="389"/>
      <c r="GP21" s="389"/>
      <c r="GQ21" s="389"/>
      <c r="GR21" s="389"/>
      <c r="GS21" s="389"/>
      <c r="GT21" s="389"/>
      <c r="GU21" s="389"/>
      <c r="GV21" s="389"/>
      <c r="GW21" s="347"/>
      <c r="GX21" s="347"/>
      <c r="GY21" s="347"/>
      <c r="GZ21" s="347"/>
      <c r="HA21" s="347"/>
      <c r="HB21" s="347"/>
    </row>
    <row r="22" spans="1:210" s="3" customFormat="1" ht="13.8" x14ac:dyDescent="0.3">
      <c r="A22" s="17"/>
      <c r="B22" s="21" t="s">
        <v>85</v>
      </c>
      <c r="C22" s="333">
        <v>0</v>
      </c>
      <c r="D22" s="333">
        <v>0</v>
      </c>
      <c r="E22" s="333">
        <v>0</v>
      </c>
      <c r="F22" s="330">
        <v>0</v>
      </c>
      <c r="G22" s="333"/>
      <c r="H22" s="333">
        <v>0</v>
      </c>
      <c r="I22" s="333">
        <v>0</v>
      </c>
      <c r="J22" s="330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39">
        <v>0</v>
      </c>
      <c r="CR22" s="339">
        <v>0</v>
      </c>
      <c r="CS22" s="339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8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0"/>
      <c r="FR22" s="351">
        <v>0</v>
      </c>
      <c r="FS22" s="351">
        <v>0</v>
      </c>
      <c r="FT22" s="351">
        <v>0</v>
      </c>
      <c r="FU22" s="351">
        <v>6.5791294202034587</v>
      </c>
      <c r="FV22" s="351">
        <v>10.869988322715068</v>
      </c>
      <c r="FW22" s="351">
        <v>4.8364340099999996</v>
      </c>
      <c r="FX22" s="351">
        <v>0</v>
      </c>
      <c r="FY22" s="351">
        <v>0</v>
      </c>
      <c r="FZ22" s="351">
        <v>8</v>
      </c>
      <c r="GA22" s="351">
        <v>0</v>
      </c>
      <c r="GB22" s="351">
        <v>0</v>
      </c>
      <c r="GC22" s="351">
        <v>0</v>
      </c>
      <c r="GD22" s="351">
        <f t="shared" si="0"/>
        <v>0</v>
      </c>
      <c r="GE22" s="389"/>
      <c r="GF22" s="389"/>
      <c r="GG22" s="389"/>
      <c r="GH22" s="389"/>
      <c r="GI22" s="389"/>
      <c r="GJ22" s="389"/>
      <c r="GK22" s="389"/>
      <c r="GL22" s="389"/>
      <c r="GM22" s="389"/>
      <c r="GN22" s="389"/>
      <c r="GO22" s="389"/>
      <c r="GP22" s="389"/>
      <c r="GQ22" s="389"/>
      <c r="GR22" s="389"/>
      <c r="GS22" s="389"/>
      <c r="GT22" s="389"/>
      <c r="GU22" s="389"/>
      <c r="GV22" s="389"/>
      <c r="GW22" s="347"/>
      <c r="GX22" s="347"/>
      <c r="GY22" s="347"/>
      <c r="GZ22" s="347"/>
      <c r="HA22" s="347"/>
      <c r="HB22" s="347"/>
    </row>
    <row r="23" spans="1:210" s="3" customFormat="1" ht="13.8" x14ac:dyDescent="0.3">
      <c r="A23" s="17"/>
      <c r="B23" s="21" t="s">
        <v>86</v>
      </c>
      <c r="C23" s="333">
        <v>0</v>
      </c>
      <c r="D23" s="333">
        <v>0</v>
      </c>
      <c r="E23" s="333">
        <v>0</v>
      </c>
      <c r="F23" s="330">
        <v>0</v>
      </c>
      <c r="G23" s="333"/>
      <c r="H23" s="333">
        <v>0</v>
      </c>
      <c r="I23" s="333">
        <v>0</v>
      </c>
      <c r="J23" s="330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39">
        <v>0</v>
      </c>
      <c r="CR23" s="339">
        <v>0</v>
      </c>
      <c r="CS23" s="339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0</v>
      </c>
      <c r="EV23" s="351">
        <v>0</v>
      </c>
      <c r="EW23" s="351">
        <v>0</v>
      </c>
      <c r="EX23" s="351">
        <v>0</v>
      </c>
      <c r="EY23" s="351">
        <v>0</v>
      </c>
      <c r="EZ23" s="351">
        <v>0</v>
      </c>
      <c r="FA23" s="351">
        <v>0</v>
      </c>
      <c r="FB23" s="351">
        <v>0</v>
      </c>
      <c r="FC23" s="351">
        <v>0</v>
      </c>
      <c r="FD23" s="351">
        <v>0</v>
      </c>
      <c r="FE23" s="351">
        <v>0</v>
      </c>
      <c r="FF23" s="351">
        <v>0</v>
      </c>
      <c r="FG23" s="351">
        <v>0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0"/>
      <c r="FR23" s="351">
        <v>4.4206288868261687</v>
      </c>
      <c r="FS23" s="351">
        <v>10.900663444658637</v>
      </c>
      <c r="FT23" s="351">
        <v>15.887352162508858</v>
      </c>
      <c r="FU23" s="351">
        <v>22.754227397558687</v>
      </c>
      <c r="FV23" s="351">
        <v>24.798765372396943</v>
      </c>
      <c r="FW23" s="351">
        <v>20.930959948131719</v>
      </c>
      <c r="FX23" s="351">
        <v>0.1060792523943459</v>
      </c>
      <c r="FY23" s="351">
        <v>0</v>
      </c>
      <c r="FZ23" s="351">
        <v>0</v>
      </c>
      <c r="GA23" s="351">
        <v>0</v>
      </c>
      <c r="GB23" s="351">
        <v>0</v>
      </c>
      <c r="GC23" s="351">
        <v>0</v>
      </c>
      <c r="GD23" s="351">
        <f t="shared" si="0"/>
        <v>0</v>
      </c>
      <c r="GE23" s="389"/>
      <c r="GF23" s="389"/>
      <c r="GG23" s="389"/>
      <c r="GH23" s="389"/>
      <c r="GI23" s="389"/>
      <c r="GJ23" s="389"/>
      <c r="GK23" s="389"/>
      <c r="GL23" s="389"/>
      <c r="GM23" s="389"/>
      <c r="GN23" s="389"/>
      <c r="GO23" s="389"/>
      <c r="GP23" s="389"/>
      <c r="GQ23" s="389"/>
      <c r="GR23" s="389"/>
      <c r="GS23" s="389"/>
      <c r="GT23" s="389"/>
      <c r="GU23" s="389"/>
      <c r="GV23" s="389"/>
      <c r="GW23" s="347"/>
      <c r="GX23" s="347"/>
      <c r="GY23" s="347"/>
      <c r="GZ23" s="347"/>
      <c r="HA23" s="347"/>
      <c r="HB23" s="347"/>
    </row>
    <row r="24" spans="1:210" s="3" customFormat="1" ht="13.8" x14ac:dyDescent="0.3">
      <c r="A24" s="17"/>
      <c r="B24" s="21" t="s">
        <v>67</v>
      </c>
      <c r="C24" s="333">
        <v>30.230334169814078</v>
      </c>
      <c r="D24" s="333">
        <v>27.49719014783232</v>
      </c>
      <c r="E24" s="333">
        <v>2.733144021981758</v>
      </c>
      <c r="F24" s="330">
        <v>9.9397211398242424E-2</v>
      </c>
      <c r="G24" s="333"/>
      <c r="H24" s="333">
        <v>26.84157545614876</v>
      </c>
      <c r="I24" s="333">
        <v>0.65561469168356012</v>
      </c>
      <c r="J24" s="330">
        <v>2.4425343167901663E-2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39">
        <v>4.5251972513279801</v>
      </c>
      <c r="CR24" s="339">
        <v>5.8714702948104698</v>
      </c>
      <c r="CS24" s="339">
        <v>5.77688258375185</v>
      </c>
      <c r="CT24" s="351">
        <v>5.99428935542291</v>
      </c>
      <c r="CU24" s="351">
        <v>6.1060249849351704</v>
      </c>
      <c r="CV24" s="351">
        <v>7.5664312210072699</v>
      </c>
      <c r="CW24" s="351">
        <v>8.0916761534893595</v>
      </c>
      <c r="CX24" s="351">
        <v>4.7796290110121804</v>
      </c>
      <c r="CY24" s="351">
        <v>4.7325834641733104</v>
      </c>
      <c r="CZ24" s="351">
        <v>4.7918545939554997</v>
      </c>
      <c r="DA24" s="351">
        <v>5.1232340046509997</v>
      </c>
      <c r="DB24" s="351">
        <v>4.9390437383474399</v>
      </c>
      <c r="DC24" s="351">
        <v>5.0292537642025099</v>
      </c>
      <c r="DD24" s="351">
        <v>5.1002555200000002</v>
      </c>
      <c r="DE24" s="351">
        <v>5.1789261438136398</v>
      </c>
      <c r="DF24" s="351">
        <v>5.32899304073291</v>
      </c>
      <c r="DG24" s="351">
        <v>5.3060972426035198</v>
      </c>
      <c r="DH24" s="351">
        <v>5.8275608944193404</v>
      </c>
      <c r="DI24" s="351">
        <v>5.5453843213081804</v>
      </c>
      <c r="DJ24" s="351">
        <v>5.5787131070252496</v>
      </c>
      <c r="DK24" s="351">
        <v>5.5059052833543802</v>
      </c>
      <c r="DL24" s="351">
        <v>5.2717283231111196</v>
      </c>
      <c r="DM24" s="351">
        <v>5.7831338575555504</v>
      </c>
      <c r="DN24" s="351">
        <v>5.6565708062137201</v>
      </c>
      <c r="DO24" s="351">
        <v>5.6474469825079501</v>
      </c>
      <c r="DP24" s="351">
        <v>5.53535342464615</v>
      </c>
      <c r="DQ24" s="351">
        <v>5.8399392642083301</v>
      </c>
      <c r="DR24" s="351">
        <v>5.7988794982974596</v>
      </c>
      <c r="DS24" s="351">
        <v>5.9243465465404004</v>
      </c>
      <c r="DT24" s="351">
        <v>5.0663935220736596</v>
      </c>
      <c r="DU24" s="351">
        <v>5.49953528783238</v>
      </c>
      <c r="DV24" s="351">
        <v>5.6614193441436704</v>
      </c>
      <c r="DW24" s="351">
        <v>5.7551935682358204</v>
      </c>
      <c r="DX24" s="351">
        <v>6.2098118292983298</v>
      </c>
      <c r="DY24" s="351">
        <v>6.4028708603552396</v>
      </c>
      <c r="DZ24" s="351">
        <v>5.8599083931108673</v>
      </c>
      <c r="EA24" s="351">
        <v>5.6636251870368799</v>
      </c>
      <c r="EB24" s="351">
        <v>5.63</v>
      </c>
      <c r="EC24" s="351">
        <v>5.3091186558287076</v>
      </c>
      <c r="ED24" s="351">
        <v>5.6393767644726411</v>
      </c>
      <c r="EE24" s="351">
        <v>5.5374223835283178</v>
      </c>
      <c r="EF24" s="351">
        <v>5.5440382823765368</v>
      </c>
      <c r="EG24" s="351">
        <v>5.8662360777116822</v>
      </c>
      <c r="EH24" s="351">
        <v>5.755050786786172</v>
      </c>
      <c r="EI24" s="351">
        <v>5.7871868228921342</v>
      </c>
      <c r="EJ24" s="351">
        <v>5.6823787329636719</v>
      </c>
      <c r="EK24" s="351">
        <v>5.9337968352283177</v>
      </c>
      <c r="EL24" s="351">
        <v>5.6901314011383182</v>
      </c>
      <c r="EM24" s="351">
        <v>5.4306231302127399</v>
      </c>
      <c r="EN24" s="351">
        <v>5.5640810278919375</v>
      </c>
      <c r="EO24" s="351">
        <v>5.4777535544844671</v>
      </c>
      <c r="EP24" s="351">
        <v>5.4034924415532224</v>
      </c>
      <c r="EQ24" s="351">
        <v>5.2742563247564247</v>
      </c>
      <c r="ER24" s="351">
        <v>5.1219921074627077</v>
      </c>
      <c r="ES24" s="351">
        <v>5.0894904275003112</v>
      </c>
      <c r="ET24" s="351">
        <v>4.9580794985748735</v>
      </c>
      <c r="EU24" s="351">
        <v>5.4810952743446091</v>
      </c>
      <c r="EV24" s="351">
        <v>5.6451634272141389</v>
      </c>
      <c r="EW24" s="351">
        <v>4.3693928035597285</v>
      </c>
      <c r="EX24" s="351">
        <v>5.5619514020291971</v>
      </c>
      <c r="EY24" s="351">
        <v>5.3538118461633575</v>
      </c>
      <c r="EZ24" s="351">
        <v>5.5598129941029502</v>
      </c>
      <c r="FA24" s="351">
        <v>5.4612203851731698</v>
      </c>
      <c r="FB24" s="351">
        <v>5.4022565612054221</v>
      </c>
      <c r="FC24" s="351">
        <v>5.4653151521812324</v>
      </c>
      <c r="FD24" s="351">
        <v>5.6085850551695451</v>
      </c>
      <c r="FE24" s="351">
        <v>5.5261613594449805</v>
      </c>
      <c r="FF24" s="351">
        <v>5.681413862948836</v>
      </c>
      <c r="FG24" s="351">
        <v>5.7470898299652724</v>
      </c>
      <c r="FH24" s="351">
        <v>5.8240076589959919</v>
      </c>
      <c r="FI24" s="351">
        <v>6.1578918166517882</v>
      </c>
      <c r="FJ24" s="351">
        <v>5.9835741702375866</v>
      </c>
      <c r="FK24" s="351">
        <v>6.1057999314894342</v>
      </c>
      <c r="FL24" s="351">
        <v>6.0531951938169177</v>
      </c>
      <c r="FM24" s="351">
        <v>5.8829975015053257</v>
      </c>
      <c r="FN24" s="351">
        <v>6.0359848916307914</v>
      </c>
      <c r="FO24" s="351">
        <v>6.0221761092348896</v>
      </c>
      <c r="FP24" s="351">
        <v>6.2359804736261495</v>
      </c>
      <c r="FQ24" s="350"/>
      <c r="FR24" s="351">
        <v>69.671057472885877</v>
      </c>
      <c r="FS24" s="351">
        <v>6.935349820098045</v>
      </c>
      <c r="FT24" s="351">
        <v>2.1492898250594878</v>
      </c>
      <c r="FU24" s="351">
        <v>-16.299798858511142</v>
      </c>
      <c r="FV24" s="351">
        <v>10.087700013560946</v>
      </c>
      <c r="FW24" s="351">
        <v>27.774316476320426</v>
      </c>
      <c r="FX24" s="351">
        <v>54.857491945946286</v>
      </c>
      <c r="FY24" s="351">
        <v>68.802373169758965</v>
      </c>
      <c r="FZ24" s="351">
        <v>65.730715522645568</v>
      </c>
      <c r="GA24" s="351">
        <v>69.2172767257792</v>
      </c>
      <c r="GB24" s="351">
        <v>67.805359873139224</v>
      </c>
      <c r="GC24" s="351">
        <v>63.300560135534973</v>
      </c>
      <c r="GD24" s="351">
        <f t="shared" si="0"/>
        <v>30.230334169814078</v>
      </c>
      <c r="GE24" s="389"/>
      <c r="GF24" s="389"/>
      <c r="GG24" s="389"/>
      <c r="GH24" s="389"/>
      <c r="GI24" s="389"/>
      <c r="GJ24" s="389"/>
      <c r="GK24" s="389"/>
      <c r="GL24" s="389"/>
      <c r="GM24" s="389"/>
      <c r="GN24" s="389"/>
      <c r="GO24" s="389"/>
      <c r="GP24" s="389"/>
      <c r="GQ24" s="389"/>
      <c r="GR24" s="389"/>
      <c r="GS24" s="389"/>
      <c r="GT24" s="389"/>
      <c r="GU24" s="389"/>
      <c r="GV24" s="389"/>
      <c r="GW24" s="347"/>
      <c r="GX24" s="347"/>
      <c r="GY24" s="347"/>
      <c r="GZ24" s="347"/>
      <c r="HA24" s="347"/>
      <c r="HB24" s="347"/>
    </row>
    <row r="25" spans="1:210" s="3" customFormat="1" ht="13.8" x14ac:dyDescent="0.3">
      <c r="A25" s="17"/>
      <c r="B25" s="33"/>
      <c r="C25" s="328"/>
      <c r="D25" s="328"/>
      <c r="E25" s="328"/>
      <c r="F25" s="328"/>
      <c r="G25" s="327"/>
      <c r="H25" s="328"/>
      <c r="I25" s="328"/>
      <c r="J25" s="329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37"/>
      <c r="CR25" s="337"/>
      <c r="CS25" s="337"/>
      <c r="CT25" s="346"/>
      <c r="CU25" s="346"/>
      <c r="CV25" s="346"/>
      <c r="CW25" s="346"/>
      <c r="CX25" s="346"/>
      <c r="CY25" s="346"/>
      <c r="CZ25" s="346"/>
      <c r="DA25" s="346"/>
      <c r="DB25" s="346"/>
      <c r="DC25" s="346"/>
      <c r="DD25" s="346"/>
      <c r="DE25" s="346"/>
      <c r="DF25" s="346"/>
      <c r="DG25" s="346"/>
      <c r="DH25" s="346"/>
      <c r="DI25" s="346"/>
      <c r="DJ25" s="346"/>
      <c r="DK25" s="346"/>
      <c r="DL25" s="346"/>
      <c r="DM25" s="346"/>
      <c r="DN25" s="346"/>
      <c r="DO25" s="346"/>
      <c r="DP25" s="346"/>
      <c r="DQ25" s="346"/>
      <c r="DR25" s="346"/>
      <c r="DS25" s="346"/>
      <c r="DT25" s="346"/>
      <c r="DU25" s="346"/>
      <c r="DV25" s="346"/>
      <c r="DW25" s="346"/>
      <c r="DX25" s="346"/>
      <c r="DY25" s="346"/>
      <c r="DZ25" s="346"/>
      <c r="EA25" s="346"/>
      <c r="EB25" s="346"/>
      <c r="EC25" s="346"/>
      <c r="ED25" s="346"/>
      <c r="EE25" s="346"/>
      <c r="EF25" s="346"/>
      <c r="EG25" s="346"/>
      <c r="EH25" s="346"/>
      <c r="EI25" s="346"/>
      <c r="EJ25" s="346"/>
      <c r="EK25" s="346"/>
      <c r="EL25" s="346"/>
      <c r="EM25" s="346"/>
      <c r="EN25" s="346"/>
      <c r="EO25" s="346"/>
      <c r="EP25" s="346"/>
      <c r="EQ25" s="346"/>
      <c r="ER25" s="346"/>
      <c r="ES25" s="346"/>
      <c r="ET25" s="346"/>
      <c r="EU25" s="346"/>
      <c r="EV25" s="346"/>
      <c r="EW25" s="346"/>
      <c r="EX25" s="346"/>
      <c r="EY25" s="346"/>
      <c r="EZ25" s="346"/>
      <c r="FA25" s="346"/>
      <c r="FB25" s="346"/>
      <c r="FC25" s="346"/>
      <c r="FD25" s="346"/>
      <c r="FE25" s="346"/>
      <c r="FF25" s="346"/>
      <c r="FG25" s="346"/>
      <c r="FH25" s="346"/>
      <c r="FI25" s="346"/>
      <c r="FJ25" s="346"/>
      <c r="FK25" s="346"/>
      <c r="FL25" s="346"/>
      <c r="FM25" s="346"/>
      <c r="FN25" s="346"/>
      <c r="FO25" s="346"/>
      <c r="FP25" s="346"/>
      <c r="FQ25" s="350"/>
      <c r="FR25" s="409"/>
      <c r="FS25" s="409"/>
      <c r="FT25" s="409"/>
      <c r="FU25" s="409"/>
      <c r="FV25" s="409"/>
      <c r="FW25" s="409"/>
      <c r="FX25" s="409"/>
      <c r="FY25" s="409"/>
      <c r="FZ25" s="409"/>
      <c r="GA25" s="409"/>
      <c r="GB25" s="409"/>
      <c r="GC25" s="403"/>
      <c r="GD25" s="403"/>
      <c r="GE25" s="389"/>
      <c r="GF25" s="389"/>
      <c r="GG25" s="389"/>
      <c r="GH25" s="389"/>
      <c r="GI25" s="389"/>
      <c r="GJ25" s="389"/>
      <c r="GK25" s="389"/>
      <c r="GL25" s="389"/>
      <c r="GM25" s="389"/>
      <c r="GN25" s="389"/>
      <c r="GO25" s="389"/>
      <c r="GP25" s="389"/>
      <c r="GQ25" s="389"/>
      <c r="GR25" s="389"/>
      <c r="GS25" s="389"/>
      <c r="GT25" s="389"/>
      <c r="GU25" s="389"/>
      <c r="GV25" s="389"/>
      <c r="GW25" s="347"/>
      <c r="GX25" s="347"/>
      <c r="GY25" s="347"/>
      <c r="GZ25" s="347"/>
      <c r="HA25" s="347"/>
      <c r="HB25" s="347"/>
    </row>
    <row r="26" spans="1:210" s="3" customFormat="1" ht="13.8" x14ac:dyDescent="0.3">
      <c r="A26" s="17"/>
      <c r="B26" s="27" t="s">
        <v>38</v>
      </c>
      <c r="C26" s="331">
        <v>0</v>
      </c>
      <c r="D26" s="331">
        <v>0</v>
      </c>
      <c r="E26" s="331">
        <v>0</v>
      </c>
      <c r="F26" s="334">
        <v>0</v>
      </c>
      <c r="G26" s="332"/>
      <c r="H26" s="331">
        <v>7.0123049489051047E-4</v>
      </c>
      <c r="I26" s="331">
        <v>-7.0123049489051047E-4</v>
      </c>
      <c r="J26" s="334">
        <v>-1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38">
        <v>7.5552817295844064E-4</v>
      </c>
      <c r="CR26" s="338">
        <v>5.001403034939955E-4</v>
      </c>
      <c r="CS26" s="338">
        <v>5.0854161112834915E-4</v>
      </c>
      <c r="CT26" s="349">
        <v>4.9821717813374551E-4</v>
      </c>
      <c r="CU26" s="349">
        <v>2.060788969217181E-2</v>
      </c>
      <c r="CV26" s="349">
        <v>1.2483388161477961E-2</v>
      </c>
      <c r="CW26" s="349">
        <v>1.6582232004485103E-3</v>
      </c>
      <c r="CX26" s="349">
        <v>3.7403269521355809E-2</v>
      </c>
      <c r="CY26" s="349">
        <v>2.6193230028191915E-2</v>
      </c>
      <c r="CZ26" s="349">
        <v>2.8341984337709483E-2</v>
      </c>
      <c r="DA26" s="349">
        <v>2.7214145586180013E-4</v>
      </c>
      <c r="DB26" s="349">
        <v>5.4211475596327918E-3</v>
      </c>
      <c r="DC26" s="349">
        <v>0</v>
      </c>
      <c r="DD26" s="349">
        <v>3.0749358738681738E-2</v>
      </c>
      <c r="DE26" s="349">
        <v>1.1248847300465747E-3</v>
      </c>
      <c r="DF26" s="349">
        <v>3.260628270480924E-4</v>
      </c>
      <c r="DG26" s="349">
        <v>5.6558501049078095E-4</v>
      </c>
      <c r="DH26" s="349">
        <v>4.861790211677017E-4</v>
      </c>
      <c r="DI26" s="349">
        <v>1.8996055118872699E-4</v>
      </c>
      <c r="DJ26" s="349">
        <v>1.8004733105443071E-6</v>
      </c>
      <c r="DK26" s="349">
        <v>6.8290200532773409E-5</v>
      </c>
      <c r="DL26" s="349">
        <v>0</v>
      </c>
      <c r="DM26" s="349">
        <v>3.8857068787449245E-3</v>
      </c>
      <c r="DN26" s="349">
        <v>2.8723297572867575E-3</v>
      </c>
      <c r="DO26" s="349">
        <v>6.0446271873178768E-4</v>
      </c>
      <c r="DP26" s="349">
        <v>2.3441755963382325E-4</v>
      </c>
      <c r="DQ26" s="349">
        <v>0</v>
      </c>
      <c r="DR26" s="349">
        <v>5.0098658499903037E-5</v>
      </c>
      <c r="DS26" s="349">
        <v>2.4300992088001995E-4</v>
      </c>
      <c r="DT26" s="349">
        <v>3.0411159107562879E-4</v>
      </c>
      <c r="DU26" s="349">
        <v>8.6675597629112789E-5</v>
      </c>
      <c r="DV26" s="349">
        <v>0</v>
      </c>
      <c r="DW26" s="349">
        <v>0</v>
      </c>
      <c r="DX26" s="349">
        <v>0</v>
      </c>
      <c r="DY26" s="349">
        <v>0</v>
      </c>
      <c r="DZ26" s="349">
        <v>0</v>
      </c>
      <c r="EA26" s="349">
        <v>0</v>
      </c>
      <c r="EB26" s="349">
        <v>0</v>
      </c>
      <c r="EC26" s="349">
        <v>0</v>
      </c>
      <c r="ED26" s="349">
        <v>0</v>
      </c>
      <c r="EE26" s="349">
        <v>0</v>
      </c>
      <c r="EF26" s="349">
        <v>0</v>
      </c>
      <c r="EG26" s="349">
        <v>0</v>
      </c>
      <c r="EH26" s="349">
        <v>0</v>
      </c>
      <c r="EI26" s="349">
        <v>0</v>
      </c>
      <c r="EJ26" s="349">
        <v>0</v>
      </c>
      <c r="EK26" s="349">
        <v>0</v>
      </c>
      <c r="EL26" s="349">
        <v>0</v>
      </c>
      <c r="EM26" s="349">
        <v>0</v>
      </c>
      <c r="EN26" s="349">
        <v>5.8000022595210566E-4</v>
      </c>
      <c r="EO26" s="349">
        <v>3.4588590636722366E-5</v>
      </c>
      <c r="EP26" s="349">
        <v>4.350665904958977E-5</v>
      </c>
      <c r="EQ26" s="349">
        <v>4.3135019252092636E-5</v>
      </c>
      <c r="ER26" s="349">
        <v>0</v>
      </c>
      <c r="ES26" s="349">
        <v>0</v>
      </c>
      <c r="ET26" s="349">
        <v>0</v>
      </c>
      <c r="EU26" s="349">
        <v>0</v>
      </c>
      <c r="EV26" s="349">
        <v>0</v>
      </c>
      <c r="EW26" s="349">
        <v>0</v>
      </c>
      <c r="EX26" s="349">
        <v>0</v>
      </c>
      <c r="EY26" s="349">
        <v>0</v>
      </c>
      <c r="EZ26" s="349">
        <v>0</v>
      </c>
      <c r="FA26" s="349">
        <v>0</v>
      </c>
      <c r="FB26" s="349">
        <v>0</v>
      </c>
      <c r="FC26" s="349">
        <v>0</v>
      </c>
      <c r="FD26" s="349">
        <v>0</v>
      </c>
      <c r="FE26" s="349">
        <v>0</v>
      </c>
      <c r="FF26" s="349">
        <v>0</v>
      </c>
      <c r="FG26" s="349">
        <v>0</v>
      </c>
      <c r="FH26" s="349">
        <v>0</v>
      </c>
      <c r="FI26" s="349">
        <v>0</v>
      </c>
      <c r="FJ26" s="349">
        <v>0</v>
      </c>
      <c r="FK26" s="349">
        <v>0</v>
      </c>
      <c r="FL26" s="349">
        <v>0</v>
      </c>
      <c r="FM26" s="349">
        <v>0</v>
      </c>
      <c r="FN26" s="349">
        <v>0</v>
      </c>
      <c r="FO26" s="349">
        <v>0</v>
      </c>
      <c r="FP26" s="349">
        <v>0</v>
      </c>
      <c r="FQ26" s="350"/>
      <c r="FR26" s="349">
        <v>0.44776235765904815</v>
      </c>
      <c r="FS26" s="349">
        <v>0.73137667499080261</v>
      </c>
      <c r="FT26" s="349">
        <v>1.726200255666414</v>
      </c>
      <c r="FU26" s="349">
        <v>5.1905031258307668</v>
      </c>
      <c r="FV26" s="349">
        <v>0.1472582684607622</v>
      </c>
      <c r="FW26" s="349">
        <v>0.23000492045442167</v>
      </c>
      <c r="FX26" s="349">
        <v>0.23735634550395848</v>
      </c>
      <c r="FY26" s="349">
        <v>0.13388817304960618</v>
      </c>
      <c r="FZ26" s="349">
        <v>4.0874620907230409E-2</v>
      </c>
      <c r="GA26" s="349">
        <v>9.1831332771848779E-4</v>
      </c>
      <c r="GB26" s="349">
        <v>0</v>
      </c>
      <c r="GC26" s="349">
        <v>7.0123049489051047E-4</v>
      </c>
      <c r="GD26" s="349">
        <f t="shared" si="0"/>
        <v>0</v>
      </c>
      <c r="GE26" s="389"/>
      <c r="GF26" s="389"/>
      <c r="GG26" s="389"/>
      <c r="GH26" s="389"/>
      <c r="GI26" s="389"/>
      <c r="GJ26" s="389"/>
      <c r="GK26" s="389"/>
      <c r="GL26" s="389"/>
      <c r="GM26" s="389"/>
      <c r="GN26" s="389"/>
      <c r="GO26" s="389"/>
      <c r="GP26" s="389"/>
      <c r="GQ26" s="389"/>
      <c r="GR26" s="389"/>
      <c r="GS26" s="389"/>
      <c r="GT26" s="389"/>
      <c r="GU26" s="389"/>
      <c r="GV26" s="389"/>
      <c r="GW26" s="347"/>
      <c r="GX26" s="347"/>
      <c r="GY26" s="347"/>
      <c r="GZ26" s="347"/>
      <c r="HA26" s="347"/>
      <c r="HB26" s="347"/>
    </row>
    <row r="27" spans="1:210" s="3" customFormat="1" ht="13.8" x14ac:dyDescent="0.3">
      <c r="A27" s="17"/>
      <c r="B27" s="33"/>
      <c r="C27" s="328"/>
      <c r="D27" s="328"/>
      <c r="E27" s="328"/>
      <c r="F27" s="328"/>
      <c r="G27" s="327"/>
      <c r="H27" s="328"/>
      <c r="I27" s="328"/>
      <c r="J27" s="329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37"/>
      <c r="CR27" s="337"/>
      <c r="CS27" s="337"/>
      <c r="CT27" s="346"/>
      <c r="CU27" s="346"/>
      <c r="CV27" s="346"/>
      <c r="CW27" s="346"/>
      <c r="CX27" s="346"/>
      <c r="CY27" s="346"/>
      <c r="CZ27" s="346"/>
      <c r="DA27" s="346"/>
      <c r="DB27" s="346"/>
      <c r="DC27" s="346"/>
      <c r="DD27" s="346"/>
      <c r="DE27" s="346"/>
      <c r="DF27" s="346"/>
      <c r="DG27" s="346"/>
      <c r="DH27" s="346"/>
      <c r="DI27" s="346"/>
      <c r="DJ27" s="346"/>
      <c r="DK27" s="346"/>
      <c r="DL27" s="346"/>
      <c r="DM27" s="346"/>
      <c r="DN27" s="346"/>
      <c r="DO27" s="346"/>
      <c r="DP27" s="346"/>
      <c r="DQ27" s="346"/>
      <c r="DR27" s="346"/>
      <c r="DS27" s="346"/>
      <c r="DT27" s="346"/>
      <c r="DU27" s="346"/>
      <c r="DV27" s="346"/>
      <c r="DW27" s="346"/>
      <c r="DX27" s="346"/>
      <c r="DY27" s="346"/>
      <c r="DZ27" s="346"/>
      <c r="EA27" s="346"/>
      <c r="EB27" s="346"/>
      <c r="EC27" s="346"/>
      <c r="ED27" s="346"/>
      <c r="EE27" s="346"/>
      <c r="EF27" s="346"/>
      <c r="EG27" s="346"/>
      <c r="EH27" s="346"/>
      <c r="EI27" s="346"/>
      <c r="EJ27" s="346"/>
      <c r="EK27" s="346"/>
      <c r="EL27" s="346"/>
      <c r="EM27" s="346"/>
      <c r="EN27" s="346"/>
      <c r="EO27" s="346"/>
      <c r="EP27" s="346"/>
      <c r="EQ27" s="346"/>
      <c r="ER27" s="346"/>
      <c r="ES27" s="346"/>
      <c r="ET27" s="346"/>
      <c r="EU27" s="346"/>
      <c r="EV27" s="346"/>
      <c r="EW27" s="346"/>
      <c r="EX27" s="346"/>
      <c r="EY27" s="346"/>
      <c r="EZ27" s="346"/>
      <c r="FA27" s="346"/>
      <c r="FB27" s="346"/>
      <c r="FC27" s="346"/>
      <c r="FD27" s="346"/>
      <c r="FE27" s="346"/>
      <c r="FF27" s="346"/>
      <c r="FG27" s="346"/>
      <c r="FH27" s="346"/>
      <c r="FI27" s="346"/>
      <c r="FJ27" s="346"/>
      <c r="FK27" s="346"/>
      <c r="FL27" s="346"/>
      <c r="FM27" s="346"/>
      <c r="FN27" s="346"/>
      <c r="FO27" s="346"/>
      <c r="FP27" s="346"/>
      <c r="FQ27" s="350"/>
      <c r="FR27" s="409"/>
      <c r="FS27" s="409"/>
      <c r="FT27" s="409"/>
      <c r="FU27" s="409"/>
      <c r="FV27" s="409"/>
      <c r="FW27" s="409"/>
      <c r="FX27" s="409"/>
      <c r="FY27" s="409"/>
      <c r="FZ27" s="409"/>
      <c r="GA27" s="409"/>
      <c r="GB27" s="409"/>
      <c r="GC27" s="403"/>
      <c r="GD27" s="403"/>
      <c r="GE27" s="389"/>
      <c r="GF27" s="389"/>
      <c r="GG27" s="389"/>
      <c r="GH27" s="389"/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89"/>
      <c r="GT27" s="389"/>
      <c r="GU27" s="389"/>
      <c r="GV27" s="389"/>
      <c r="GW27" s="347"/>
      <c r="GX27" s="347"/>
      <c r="GY27" s="347"/>
      <c r="GZ27" s="347"/>
      <c r="HA27" s="347"/>
      <c r="HB27" s="347"/>
    </row>
    <row r="28" spans="1:210" s="3" customFormat="1" ht="13.8" x14ac:dyDescent="0.3">
      <c r="A28" s="17"/>
      <c r="B28" s="27" t="s">
        <v>39</v>
      </c>
      <c r="C28" s="331">
        <v>20.686095908120279</v>
      </c>
      <c r="D28" s="331">
        <v>20.206885066181869</v>
      </c>
      <c r="E28" s="331">
        <v>0.47921084193841068</v>
      </c>
      <c r="F28" s="334">
        <v>2.3715225794024797E-2</v>
      </c>
      <c r="G28" s="332"/>
      <c r="H28" s="331">
        <v>23.586461694518256</v>
      </c>
      <c r="I28" s="331">
        <v>-3.3795766283363875</v>
      </c>
      <c r="J28" s="334">
        <v>-0.14328459571881597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38">
        <v>9.8725467216661489</v>
      </c>
      <c r="CR28" s="338">
        <v>3.3490082803176118</v>
      </c>
      <c r="CS28" s="338">
        <v>6.7585059585877172</v>
      </c>
      <c r="CT28" s="349">
        <v>5.286432946294866</v>
      </c>
      <c r="CU28" s="349">
        <v>6.2309925427720891</v>
      </c>
      <c r="CV28" s="349">
        <v>5.7670431774906881</v>
      </c>
      <c r="CW28" s="349">
        <v>5.2345982830308637</v>
      </c>
      <c r="CX28" s="349">
        <v>5.5718996671341143</v>
      </c>
      <c r="CY28" s="349">
        <v>7.3810328256470337</v>
      </c>
      <c r="CZ28" s="349">
        <v>4.7401980785973254</v>
      </c>
      <c r="DA28" s="349">
        <v>5.1227430022546621</v>
      </c>
      <c r="DB28" s="349">
        <v>5.7843850595513979</v>
      </c>
      <c r="DC28" s="349">
        <v>8.5680439680679417</v>
      </c>
      <c r="DD28" s="349">
        <v>3.9826119484083886</v>
      </c>
      <c r="DE28" s="349">
        <v>3.6043834478075891</v>
      </c>
      <c r="DF28" s="349">
        <v>5.1754613607736726</v>
      </c>
      <c r="DG28" s="349">
        <v>5.1846246428094194</v>
      </c>
      <c r="DH28" s="349">
        <v>4.7537204252933174</v>
      </c>
      <c r="DI28" s="349">
        <v>4.3412963889812781</v>
      </c>
      <c r="DJ28" s="349">
        <v>5.1744230287667632</v>
      </c>
      <c r="DK28" s="349">
        <v>4.6635262709253507</v>
      </c>
      <c r="DL28" s="349">
        <v>5.0066125134637884</v>
      </c>
      <c r="DM28" s="349">
        <v>4.1437763370923699</v>
      </c>
      <c r="DN28" s="349">
        <v>6.9408721686168153</v>
      </c>
      <c r="DO28" s="349">
        <v>10.61508394034964</v>
      </c>
      <c r="DP28" s="349">
        <v>6.6193653133628096</v>
      </c>
      <c r="DQ28" s="349">
        <v>5.8289164957910762</v>
      </c>
      <c r="DR28" s="349">
        <v>7.3450653715633587</v>
      </c>
      <c r="DS28" s="349">
        <v>5.1247927323832991</v>
      </c>
      <c r="DT28" s="349">
        <v>8.8922594532992729</v>
      </c>
      <c r="DU28" s="349">
        <v>7.56489615509925</v>
      </c>
      <c r="DV28" s="349">
        <v>9.1636702539725423</v>
      </c>
      <c r="DW28" s="349">
        <v>6.3222881816134286</v>
      </c>
      <c r="DX28" s="349">
        <v>5.1503929467210483</v>
      </c>
      <c r="DY28" s="349">
        <v>6.9221010947035655</v>
      </c>
      <c r="DZ28" s="349">
        <v>6.1791800727998005</v>
      </c>
      <c r="EA28" s="349">
        <v>12.786161326628164</v>
      </c>
      <c r="EB28" s="349">
        <v>6.6212343512101972</v>
      </c>
      <c r="EC28" s="349">
        <v>4.6961287638864952</v>
      </c>
      <c r="ED28" s="349">
        <v>4.41973852921857</v>
      </c>
      <c r="EE28" s="349">
        <v>5.4187514027029371</v>
      </c>
      <c r="EF28" s="349">
        <v>5.5504669739956931</v>
      </c>
      <c r="EG28" s="349">
        <v>3.8419600415552062</v>
      </c>
      <c r="EH28" s="349">
        <v>5.4669565419578827</v>
      </c>
      <c r="EI28" s="349">
        <v>5.1963214799631077</v>
      </c>
      <c r="EJ28" s="349">
        <v>5.8604859259732445</v>
      </c>
      <c r="EK28" s="349">
        <v>6.380978947687713</v>
      </c>
      <c r="EL28" s="349">
        <v>6.1931422457945979</v>
      </c>
      <c r="EM28" s="349">
        <v>9.8868136635280131</v>
      </c>
      <c r="EN28" s="349">
        <v>5.2031063918084826</v>
      </c>
      <c r="EO28" s="349">
        <v>4.5994754865074521</v>
      </c>
      <c r="EP28" s="349">
        <v>5.4071164046900835</v>
      </c>
      <c r="EQ28" s="349">
        <v>4.4343281735511102</v>
      </c>
      <c r="ER28" s="349">
        <v>3.9424352379611269</v>
      </c>
      <c r="ES28" s="349">
        <v>5.0588739009722898</v>
      </c>
      <c r="ET28" s="349">
        <v>4.2192558582368385</v>
      </c>
      <c r="EU28" s="349">
        <v>3.2676539024361055</v>
      </c>
      <c r="EV28" s="349">
        <v>4.089411928053714</v>
      </c>
      <c r="EW28" s="349">
        <v>4.1367244054112291</v>
      </c>
      <c r="EX28" s="349">
        <v>7.1266550891738927</v>
      </c>
      <c r="EY28" s="349">
        <v>8.8457935212653922</v>
      </c>
      <c r="EZ28" s="349">
        <v>3.0236953629526733</v>
      </c>
      <c r="FA28" s="349">
        <v>3.3807706295355335</v>
      </c>
      <c r="FB28" s="349">
        <v>6.7008542877681823</v>
      </c>
      <c r="FC28" s="349">
        <v>3.3793138157330138</v>
      </c>
      <c r="FD28" s="349">
        <v>3.7222509701924666</v>
      </c>
      <c r="FE28" s="349">
        <v>4.3074808067458141</v>
      </c>
      <c r="FF28" s="349">
        <v>3.7751227410849792</v>
      </c>
      <c r="FG28" s="349">
        <v>3.6877021525150169</v>
      </c>
      <c r="FH28" s="349">
        <v>5.581380929368029</v>
      </c>
      <c r="FI28" s="349">
        <v>7.8957932829152382</v>
      </c>
      <c r="FJ28" s="349">
        <v>4.006961558559702</v>
      </c>
      <c r="FK28" s="349">
        <v>13.13217741746428</v>
      </c>
      <c r="FL28" s="349">
        <v>2.6593976444081711</v>
      </c>
      <c r="FM28" s="349">
        <v>3.8840117154923113</v>
      </c>
      <c r="FN28" s="349">
        <v>3.5029724926568102</v>
      </c>
      <c r="FO28" s="349">
        <v>7.2441788121208166</v>
      </c>
      <c r="FP28" s="349">
        <v>3.3955352434421728</v>
      </c>
      <c r="FQ28" s="350"/>
      <c r="FR28" s="349">
        <v>23.818334661563632</v>
      </c>
      <c r="FS28" s="349">
        <v>34.98146394179718</v>
      </c>
      <c r="FT28" s="349">
        <v>31.0998700519857</v>
      </c>
      <c r="FU28" s="349">
        <v>34.189948145135062</v>
      </c>
      <c r="FV28" s="349">
        <v>47.264616423745011</v>
      </c>
      <c r="FW28" s="349">
        <v>70.304732377210641</v>
      </c>
      <c r="FX28" s="349">
        <v>70.321486900657732</v>
      </c>
      <c r="FY28" s="349">
        <v>69.794883789746308</v>
      </c>
      <c r="FZ28" s="349">
        <v>63.586392473288399</v>
      </c>
      <c r="GA28" s="349">
        <v>87.899089397937615</v>
      </c>
      <c r="GB28" s="349">
        <v>69.532978867473659</v>
      </c>
      <c r="GC28" s="349">
        <v>60.33083030006771</v>
      </c>
      <c r="GD28" s="349">
        <f t="shared" si="0"/>
        <v>20.686095908120279</v>
      </c>
      <c r="GE28" s="389"/>
      <c r="GF28" s="389"/>
      <c r="GG28" s="389"/>
      <c r="GH28" s="389"/>
      <c r="GI28" s="389"/>
      <c r="GJ28" s="389"/>
      <c r="GK28" s="389"/>
      <c r="GL28" s="389"/>
      <c r="GM28" s="389"/>
      <c r="GN28" s="389"/>
      <c r="GO28" s="389"/>
      <c r="GP28" s="389"/>
      <c r="GQ28" s="389"/>
      <c r="GR28" s="389"/>
      <c r="GS28" s="389"/>
      <c r="GT28" s="389"/>
      <c r="GU28" s="389"/>
      <c r="GV28" s="389"/>
      <c r="GW28" s="347"/>
      <c r="GX28" s="347"/>
      <c r="GY28" s="347"/>
      <c r="GZ28" s="347"/>
      <c r="HA28" s="347"/>
      <c r="HB28" s="347"/>
    </row>
    <row r="29" spans="1:210" s="3" customFormat="1" ht="13.8" x14ac:dyDescent="0.3">
      <c r="A29" s="17"/>
      <c r="B29" s="21" t="s">
        <v>68</v>
      </c>
      <c r="C29" s="333">
        <v>13.375755709145647</v>
      </c>
      <c r="D29" s="333">
        <v>13.752214233739313</v>
      </c>
      <c r="E29" s="333">
        <v>-0.3764585245936658</v>
      </c>
      <c r="F29" s="330">
        <v>-2.7374393548209319E-2</v>
      </c>
      <c r="G29" s="333"/>
      <c r="H29" s="333">
        <v>16.32519837519736</v>
      </c>
      <c r="I29" s="333">
        <v>-2.572984141458047</v>
      </c>
      <c r="J29" s="330">
        <v>-0.15760813941269744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39">
        <v>6.6284054311990266</v>
      </c>
      <c r="CR29" s="339">
        <v>2.1942381899533929</v>
      </c>
      <c r="CS29" s="339">
        <v>3.047511436887349</v>
      </c>
      <c r="CT29" s="351">
        <v>2.7423970392539534</v>
      </c>
      <c r="CU29" s="351">
        <v>2.8288294420273257</v>
      </c>
      <c r="CV29" s="351">
        <v>2.7881667144506661</v>
      </c>
      <c r="CW29" s="351">
        <v>2.6467672752907343</v>
      </c>
      <c r="CX29" s="351">
        <v>2.597069224363783</v>
      </c>
      <c r="CY29" s="351">
        <v>2.3406871347495226</v>
      </c>
      <c r="CZ29" s="351">
        <v>2.9275675897571403</v>
      </c>
      <c r="DA29" s="351">
        <v>2.7378514043727962</v>
      </c>
      <c r="DB29" s="351">
        <v>4.177540969922279</v>
      </c>
      <c r="DC29" s="351">
        <v>6.7672276836618153</v>
      </c>
      <c r="DD29" s="351">
        <v>2.6770933678616924</v>
      </c>
      <c r="DE29" s="351">
        <v>2.2638389017261313</v>
      </c>
      <c r="DF29" s="351">
        <v>2.7212176322774804</v>
      </c>
      <c r="DG29" s="351">
        <v>3.0226320603425032</v>
      </c>
      <c r="DH29" s="351">
        <v>2.5453214073718073</v>
      </c>
      <c r="DI29" s="351">
        <v>2.6169912450583737</v>
      </c>
      <c r="DJ29" s="351">
        <v>3.6171464119905341</v>
      </c>
      <c r="DK29" s="351">
        <v>3.1913823063251199</v>
      </c>
      <c r="DL29" s="351">
        <v>3.0614849572302116</v>
      </c>
      <c r="DM29" s="351">
        <v>2.5233339812340838</v>
      </c>
      <c r="DN29" s="351">
        <v>3.8206536471605368</v>
      </c>
      <c r="DO29" s="351">
        <v>8.199674530751448</v>
      </c>
      <c r="DP29" s="351">
        <v>2.9006609387358111</v>
      </c>
      <c r="DQ29" s="351">
        <v>3.8556911314646571</v>
      </c>
      <c r="DR29" s="351">
        <v>2.747754673532695</v>
      </c>
      <c r="DS29" s="351">
        <v>3.0411213241205575</v>
      </c>
      <c r="DT29" s="351">
        <v>2.6797677301231935</v>
      </c>
      <c r="DU29" s="351">
        <v>3.414537824514682</v>
      </c>
      <c r="DV29" s="351">
        <v>4.9050054610248033</v>
      </c>
      <c r="DW29" s="351">
        <v>3.3346695931434454</v>
      </c>
      <c r="DX29" s="351">
        <v>3.4099316608725667</v>
      </c>
      <c r="DY29" s="351">
        <v>4.0290381459471369</v>
      </c>
      <c r="DZ29" s="351">
        <v>2.5420846436300173</v>
      </c>
      <c r="EA29" s="351">
        <v>9.4328774287990456</v>
      </c>
      <c r="EB29" s="351">
        <v>3.2896976762790286</v>
      </c>
      <c r="EC29" s="351">
        <v>3.4175244655840693</v>
      </c>
      <c r="ED29" s="351">
        <v>3.2826584885800663</v>
      </c>
      <c r="EE29" s="351">
        <v>3.2552936821990639</v>
      </c>
      <c r="EF29" s="351">
        <v>3.0517362804486141</v>
      </c>
      <c r="EG29" s="351">
        <v>2.8306752375920854</v>
      </c>
      <c r="EH29" s="351">
        <v>3.5857450033679417</v>
      </c>
      <c r="EI29" s="351">
        <v>3.7595092977903528</v>
      </c>
      <c r="EJ29" s="351">
        <v>3.7197071709669243</v>
      </c>
      <c r="EK29" s="351">
        <v>4.1320841690585173</v>
      </c>
      <c r="EL29" s="351">
        <v>3.6394311090977531</v>
      </c>
      <c r="EM29" s="351">
        <v>8.3350632231592385</v>
      </c>
      <c r="EN29" s="351">
        <v>3.1614011252414858</v>
      </c>
      <c r="EO29" s="351">
        <v>3.2420759553083935</v>
      </c>
      <c r="EP29" s="351">
        <v>3.6244382946059543</v>
      </c>
      <c r="EQ29" s="351">
        <v>3.4770790739808008</v>
      </c>
      <c r="ER29" s="351">
        <v>2.8202039260607239</v>
      </c>
      <c r="ES29" s="351">
        <v>3.6659390953356574</v>
      </c>
      <c r="ET29" s="351">
        <v>2.6982511680480994</v>
      </c>
      <c r="EU29" s="351">
        <v>2.4345637542384333</v>
      </c>
      <c r="EV29" s="351">
        <v>3.6824353499317608</v>
      </c>
      <c r="EW29" s="351">
        <v>3.7452433252174044</v>
      </c>
      <c r="EX29" s="351">
        <v>6.6042808113592351</v>
      </c>
      <c r="EY29" s="351">
        <v>7.9086164119597893</v>
      </c>
      <c r="EZ29" s="351">
        <v>2.6021648361674945</v>
      </c>
      <c r="FA29" s="351">
        <v>2.5750849167251895</v>
      </c>
      <c r="FB29" s="351">
        <v>3.2320346187586821</v>
      </c>
      <c r="FC29" s="351">
        <v>2.6648096413965834</v>
      </c>
      <c r="FD29" s="351">
        <v>2.6781202206913624</v>
      </c>
      <c r="FE29" s="351">
        <v>3.462050224942145</v>
      </c>
      <c r="FF29" s="351">
        <v>2.9089705288518704</v>
      </c>
      <c r="FG29" s="351">
        <v>3.3038014796073827</v>
      </c>
      <c r="FH29" s="351">
        <v>4.8941139466868684</v>
      </c>
      <c r="FI29" s="351">
        <v>3.1603371018913879</v>
      </c>
      <c r="FJ29" s="351">
        <v>2.7676577912118137</v>
      </c>
      <c r="FK29" s="351">
        <v>6.8414441834426452</v>
      </c>
      <c r="FL29" s="351">
        <v>2.4181551621403843</v>
      </c>
      <c r="FM29" s="351">
        <v>2.8821376274344397</v>
      </c>
      <c r="FN29" s="351">
        <v>2.7016681094212349</v>
      </c>
      <c r="FO29" s="351">
        <v>2.6825664829740092</v>
      </c>
      <c r="FP29" s="351">
        <v>2.6912283271755792</v>
      </c>
      <c r="FQ29" s="350"/>
      <c r="FR29" s="351">
        <v>16.105132406126113</v>
      </c>
      <c r="FS29" s="351">
        <v>18.784578855868023</v>
      </c>
      <c r="FT29" s="351">
        <v>18.679177806085566</v>
      </c>
      <c r="FU29" s="351">
        <v>21.771003419907007</v>
      </c>
      <c r="FV29" s="351">
        <v>29.928926183676666</v>
      </c>
      <c r="FW29" s="351">
        <v>31.917083051011641</v>
      </c>
      <c r="FX29" s="351">
        <v>33.213112729304861</v>
      </c>
      <c r="FY29" s="351">
        <v>37.795854104690761</v>
      </c>
      <c r="FZ29" s="351">
        <v>40.260770449329925</v>
      </c>
      <c r="GA29" s="351">
        <v>46.293140555908614</v>
      </c>
      <c r="GB29" s="351">
        <v>46.299125804123662</v>
      </c>
      <c r="GC29" s="351">
        <v>47.064528291287736</v>
      </c>
      <c r="GD29" s="351">
        <f t="shared" si="0"/>
        <v>13.375755709145647</v>
      </c>
      <c r="GE29" s="389"/>
      <c r="GF29" s="389"/>
      <c r="GG29" s="389"/>
      <c r="GH29" s="389"/>
      <c r="GI29" s="389"/>
      <c r="GJ29" s="389"/>
      <c r="GK29" s="389"/>
      <c r="GL29" s="389"/>
      <c r="GM29" s="389"/>
      <c r="GN29" s="389"/>
      <c r="GO29" s="389"/>
      <c r="GP29" s="389"/>
      <c r="GQ29" s="389"/>
      <c r="GR29" s="389"/>
      <c r="GS29" s="389"/>
      <c r="GT29" s="389"/>
      <c r="GU29" s="389"/>
      <c r="GV29" s="389"/>
      <c r="GW29" s="347"/>
      <c r="GX29" s="347"/>
      <c r="GY29" s="347"/>
      <c r="GZ29" s="347"/>
      <c r="HA29" s="347"/>
      <c r="HB29" s="347"/>
    </row>
    <row r="30" spans="1:210" s="3" customFormat="1" ht="13.8" x14ac:dyDescent="0.3">
      <c r="A30" s="17"/>
      <c r="B30" s="21" t="s">
        <v>69</v>
      </c>
      <c r="C30" s="333">
        <v>1.7633500680883487</v>
      </c>
      <c r="D30" s="333">
        <v>2.2862119557568197</v>
      </c>
      <c r="E30" s="333">
        <v>-0.52286188766847097</v>
      </c>
      <c r="F30" s="330">
        <v>-0.22870228036025844</v>
      </c>
      <c r="G30" s="333"/>
      <c r="H30" s="333">
        <v>2.9642475125948407</v>
      </c>
      <c r="I30" s="333">
        <v>-0.67803555683802097</v>
      </c>
      <c r="J30" s="330">
        <v>-0.22873783446122647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39">
        <v>0.91708337978856824</v>
      </c>
      <c r="CR30" s="339">
        <v>0.56922382375250458</v>
      </c>
      <c r="CS30" s="339">
        <v>0.69997299614108832</v>
      </c>
      <c r="CT30" s="351">
        <v>0.83613077818089754</v>
      </c>
      <c r="CU30" s="351">
        <v>0.73862185874578812</v>
      </c>
      <c r="CV30" s="351">
        <v>1.2355734066795931</v>
      </c>
      <c r="CW30" s="351">
        <v>0.97150266493047233</v>
      </c>
      <c r="CX30" s="351">
        <v>0.88526863451064808</v>
      </c>
      <c r="CY30" s="351">
        <v>1.1347829833435128</v>
      </c>
      <c r="CZ30" s="351">
        <v>0.66812890391953761</v>
      </c>
      <c r="DA30" s="351">
        <v>0.69597718591384894</v>
      </c>
      <c r="DB30" s="351">
        <v>0.57989994322640459</v>
      </c>
      <c r="DC30" s="351">
        <v>0.74126320336117901</v>
      </c>
      <c r="DD30" s="351">
        <v>0.46467807506177478</v>
      </c>
      <c r="DE30" s="351">
        <v>0.40126325196006662</v>
      </c>
      <c r="DF30" s="351">
        <v>0.64354674156543501</v>
      </c>
      <c r="DG30" s="351">
        <v>0.69158199927326425</v>
      </c>
      <c r="DH30" s="351">
        <v>0.61761748194707067</v>
      </c>
      <c r="DI30" s="351">
        <v>0.78954720006062562</v>
      </c>
      <c r="DJ30" s="351">
        <v>0.46178730959768605</v>
      </c>
      <c r="DK30" s="351">
        <v>0.70369006627425934</v>
      </c>
      <c r="DL30" s="351">
        <v>0.8730313816255455</v>
      </c>
      <c r="DM30" s="351">
        <v>0.75787332714493005</v>
      </c>
      <c r="DN30" s="351">
        <v>0.99692903985730197</v>
      </c>
      <c r="DO30" s="351">
        <v>1.2075661746841782</v>
      </c>
      <c r="DP30" s="351">
        <v>0.54729813958578999</v>
      </c>
      <c r="DQ30" s="351">
        <v>0.87415406671621954</v>
      </c>
      <c r="DR30" s="351">
        <v>0.92522235462823987</v>
      </c>
      <c r="DS30" s="351">
        <v>1.0754126837003117</v>
      </c>
      <c r="DT30" s="351">
        <v>1.4390908944613354</v>
      </c>
      <c r="DU30" s="351">
        <v>1.4244998261700135</v>
      </c>
      <c r="DV30" s="351">
        <v>1.0820615015700596</v>
      </c>
      <c r="DW30" s="351">
        <v>1.0083173481125169</v>
      </c>
      <c r="DX30" s="351">
        <v>1.1275793410226755</v>
      </c>
      <c r="DY30" s="351">
        <v>1.6776002130980252</v>
      </c>
      <c r="DZ30" s="351">
        <v>2.0565390916978306</v>
      </c>
      <c r="EA30" s="351">
        <v>2.6523209340768772</v>
      </c>
      <c r="EB30" s="351">
        <v>2.6316775314087439</v>
      </c>
      <c r="EC30" s="351">
        <v>0.5437874600165975</v>
      </c>
      <c r="ED30" s="351">
        <v>0.47867359842669244</v>
      </c>
      <c r="EE30" s="351">
        <v>0.96325549034269398</v>
      </c>
      <c r="EF30" s="351">
        <v>0.6059871188793764</v>
      </c>
      <c r="EG30" s="351">
        <v>0.41493349195804269</v>
      </c>
      <c r="EH30" s="351">
        <v>0.85082356813357074</v>
      </c>
      <c r="EI30" s="351">
        <v>0.67254668396657802</v>
      </c>
      <c r="EJ30" s="351">
        <v>0.8892302587897335</v>
      </c>
      <c r="EK30" s="351">
        <v>0.78270525871776697</v>
      </c>
      <c r="EL30" s="351">
        <v>1.3127524981510941</v>
      </c>
      <c r="EM30" s="351">
        <v>0.96281749605936084</v>
      </c>
      <c r="EN30" s="351">
        <v>0.52778757188101355</v>
      </c>
      <c r="EO30" s="351">
        <v>0.44542811512791802</v>
      </c>
      <c r="EP30" s="351">
        <v>0.93864522924734228</v>
      </c>
      <c r="EQ30" s="351">
        <v>0.50920388602613564</v>
      </c>
      <c r="ER30" s="351">
        <v>0.54318271031243115</v>
      </c>
      <c r="ES30" s="351">
        <v>0.69307401394313983</v>
      </c>
      <c r="ET30" s="351">
        <v>0.64177438212569327</v>
      </c>
      <c r="EU30" s="351">
        <v>0.64508036342371344</v>
      </c>
      <c r="EV30" s="351">
        <v>0.25676240196061656</v>
      </c>
      <c r="EW30" s="351">
        <v>0.24614480437986655</v>
      </c>
      <c r="EX30" s="351">
        <v>0.36538442006173044</v>
      </c>
      <c r="EY30" s="351">
        <v>0.51782685791403305</v>
      </c>
      <c r="EZ30" s="351">
        <v>0.19853282549972989</v>
      </c>
      <c r="FA30" s="351">
        <v>0.52275347248041193</v>
      </c>
      <c r="FB30" s="351">
        <v>0.5584086827566761</v>
      </c>
      <c r="FC30" s="351">
        <v>0.48490440937710716</v>
      </c>
      <c r="FD30" s="351">
        <v>0.52161256564289471</v>
      </c>
      <c r="FE30" s="351">
        <v>0.43626890249239403</v>
      </c>
      <c r="FF30" s="351">
        <v>0.43732224087167548</v>
      </c>
      <c r="FG30" s="351">
        <v>0.17330791909086982</v>
      </c>
      <c r="FH30" s="351">
        <v>0.37291939621910181</v>
      </c>
      <c r="FI30" s="351">
        <v>0.12091376647597678</v>
      </c>
      <c r="FJ30" s="351">
        <v>0.57280145923246184</v>
      </c>
      <c r="FK30" s="351">
        <v>1.0275776282756679</v>
      </c>
      <c r="FL30" s="351">
        <v>8.3091758800399776E-2</v>
      </c>
      <c r="FM30" s="351">
        <v>0.50846979946851312</v>
      </c>
      <c r="FN30" s="351">
        <v>0.37339489451025137</v>
      </c>
      <c r="FO30" s="351">
        <v>0.41441029004961882</v>
      </c>
      <c r="FP30" s="351">
        <v>0.38398332525956563</v>
      </c>
      <c r="FQ30" s="350"/>
      <c r="FR30" s="351">
        <v>4.6460369778723587</v>
      </c>
      <c r="FS30" s="351">
        <v>11.641672412577526</v>
      </c>
      <c r="FT30" s="351">
        <v>4.8996549530299554</v>
      </c>
      <c r="FU30" s="351">
        <v>5.3270191809273735</v>
      </c>
      <c r="FV30" s="351">
        <v>5.8769064737216317</v>
      </c>
      <c r="FW30" s="351">
        <v>14.736236494493365</v>
      </c>
      <c r="FX30" s="351">
        <v>14.792574742607767</v>
      </c>
      <c r="FY30" s="351">
        <v>9.7563463827054751</v>
      </c>
      <c r="FZ30" s="351">
        <v>8.609112049052138</v>
      </c>
      <c r="GA30" s="351">
        <v>15.890096394839896</v>
      </c>
      <c r="GB30" s="351">
        <v>11.10919045485025</v>
      </c>
      <c r="GC30" s="351">
        <v>6.3302947564036334</v>
      </c>
      <c r="GD30" s="351">
        <f t="shared" si="0"/>
        <v>1.7633500680883487</v>
      </c>
      <c r="GE30" s="389"/>
      <c r="GF30" s="389"/>
      <c r="GG30" s="389"/>
      <c r="GH30" s="389"/>
      <c r="GI30" s="389"/>
      <c r="GJ30" s="389"/>
      <c r="GK30" s="389"/>
      <c r="GL30" s="389"/>
      <c r="GM30" s="389"/>
      <c r="GN30" s="389"/>
      <c r="GO30" s="389"/>
      <c r="GP30" s="389"/>
      <c r="GQ30" s="389"/>
      <c r="GR30" s="389"/>
      <c r="GS30" s="389"/>
      <c r="GT30" s="389"/>
      <c r="GU30" s="389"/>
      <c r="GV30" s="389"/>
      <c r="GW30" s="347"/>
      <c r="GX30" s="347"/>
      <c r="GY30" s="347"/>
      <c r="GZ30" s="347"/>
      <c r="HA30" s="347"/>
      <c r="HB30" s="347"/>
    </row>
    <row r="31" spans="1:210" s="3" customFormat="1" ht="13.8" x14ac:dyDescent="0.3">
      <c r="A31" s="17"/>
      <c r="B31" s="21" t="s">
        <v>70</v>
      </c>
      <c r="C31" s="333">
        <v>1.1591617228400493</v>
      </c>
      <c r="D31" s="333">
        <v>1.2418396662428441</v>
      </c>
      <c r="E31" s="333">
        <v>-8.2677943402794885E-2</v>
      </c>
      <c r="F31" s="330">
        <v>-6.6576987070267296E-2</v>
      </c>
      <c r="G31" s="333"/>
      <c r="H31" s="333">
        <v>1.4266863331508028</v>
      </c>
      <c r="I31" s="333">
        <v>-0.1848466669079587</v>
      </c>
      <c r="J31" s="330">
        <v>-0.12956363470569543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39">
        <v>0.32884319040935517</v>
      </c>
      <c r="CR31" s="339">
        <v>0.20400146091013122</v>
      </c>
      <c r="CS31" s="339">
        <v>0.54290758737178846</v>
      </c>
      <c r="CT31" s="351">
        <v>0.31621330316485263</v>
      </c>
      <c r="CU31" s="351">
        <v>0.5748009111627248</v>
      </c>
      <c r="CV31" s="351">
        <v>0.51445081022199957</v>
      </c>
      <c r="CW31" s="351">
        <v>0.368716239989335</v>
      </c>
      <c r="CX31" s="351">
        <v>0.25762717672765217</v>
      </c>
      <c r="CY31" s="351">
        <v>0.39828731320411848</v>
      </c>
      <c r="CZ31" s="351">
        <v>0.30577172911247574</v>
      </c>
      <c r="DA31" s="351">
        <v>0.30118642314011862</v>
      </c>
      <c r="DB31" s="351">
        <v>0.36901736149716774</v>
      </c>
      <c r="DC31" s="351">
        <v>0.5790399360673264</v>
      </c>
      <c r="DD31" s="351">
        <v>0.12744318424720194</v>
      </c>
      <c r="DE31" s="351">
        <v>0.28518730513383617</v>
      </c>
      <c r="DF31" s="351">
        <v>0.28749134247165942</v>
      </c>
      <c r="DG31" s="351">
        <v>0.5201302845756216</v>
      </c>
      <c r="DH31" s="351">
        <v>0.45241710686157682</v>
      </c>
      <c r="DI31" s="351">
        <v>0.34359809302678052</v>
      </c>
      <c r="DJ31" s="351">
        <v>0.28177521367341574</v>
      </c>
      <c r="DK31" s="351">
        <v>0.28669805841019158</v>
      </c>
      <c r="DL31" s="351">
        <v>0.23806282402149181</v>
      </c>
      <c r="DM31" s="351">
        <v>0.41841948050861988</v>
      </c>
      <c r="DN31" s="351">
        <v>0.26467282558633531</v>
      </c>
      <c r="DO31" s="351">
        <v>0.40236961281457434</v>
      </c>
      <c r="DP31" s="351">
        <v>0.41087846016598972</v>
      </c>
      <c r="DQ31" s="351">
        <v>0.27487494630063047</v>
      </c>
      <c r="DR31" s="351">
        <v>0.41204578030221212</v>
      </c>
      <c r="DS31" s="351">
        <v>0.40946681740032037</v>
      </c>
      <c r="DT31" s="351">
        <v>0.40017301555813756</v>
      </c>
      <c r="DU31" s="351">
        <v>0.52718698764167948</v>
      </c>
      <c r="DV31" s="351">
        <v>0.43192723494023283</v>
      </c>
      <c r="DW31" s="351">
        <v>0.25225283625190037</v>
      </c>
      <c r="DX31" s="351">
        <v>0.27677296785233263</v>
      </c>
      <c r="DY31" s="351">
        <v>0.3979911265181984</v>
      </c>
      <c r="DZ31" s="351">
        <v>0.68091545789080032</v>
      </c>
      <c r="EA31" s="351">
        <v>0.32080371041625177</v>
      </c>
      <c r="EB31" s="351">
        <v>0.41525063055695055</v>
      </c>
      <c r="EC31" s="351">
        <v>0.22265801935840379</v>
      </c>
      <c r="ED31" s="351">
        <v>0.29451087802117787</v>
      </c>
      <c r="EE31" s="351">
        <v>0.44643718893662809</v>
      </c>
      <c r="EF31" s="351">
        <v>0.47244542457485161</v>
      </c>
      <c r="EG31" s="351">
        <v>0.27895402492129551</v>
      </c>
      <c r="EH31" s="351">
        <v>0.42279219540742297</v>
      </c>
      <c r="EI31" s="351">
        <v>0.30754437993887712</v>
      </c>
      <c r="EJ31" s="351">
        <v>0.47194657324761846</v>
      </c>
      <c r="EK31" s="351">
        <v>0.52347564864280771</v>
      </c>
      <c r="EL31" s="351">
        <v>0.56774456037910825</v>
      </c>
      <c r="EM31" s="351">
        <v>0.39904631073025626</v>
      </c>
      <c r="EN31" s="351">
        <v>0.25329704304011025</v>
      </c>
      <c r="EO31" s="351">
        <v>0.27862730062844066</v>
      </c>
      <c r="EP31" s="351">
        <v>0.32592227045957389</v>
      </c>
      <c r="EQ31" s="351">
        <v>0.27115362948531319</v>
      </c>
      <c r="ER31" s="351">
        <v>0.29768608953736497</v>
      </c>
      <c r="ES31" s="351">
        <v>0.31949308478595956</v>
      </c>
      <c r="ET31" s="351">
        <v>0.41098688529647687</v>
      </c>
      <c r="EU31" s="351">
        <v>5.5318903026023082E-2</v>
      </c>
      <c r="EV31" s="351">
        <v>8.922177064342568E-2</v>
      </c>
      <c r="EW31" s="351">
        <v>0.13728219054881699</v>
      </c>
      <c r="EX31" s="351">
        <v>0.15631694731691292</v>
      </c>
      <c r="EY31" s="351">
        <v>7.1451583115266296E-2</v>
      </c>
      <c r="EZ31" s="351">
        <v>0.18972974265304896</v>
      </c>
      <c r="FA31" s="351">
        <v>0.20932732646204261</v>
      </c>
      <c r="FB31" s="351">
        <v>0.24976400913461372</v>
      </c>
      <c r="FC31" s="351">
        <v>0.19710115856488578</v>
      </c>
      <c r="FD31" s="351">
        <v>0.39591742942825314</v>
      </c>
      <c r="FE31" s="351">
        <v>0.22590638047957323</v>
      </c>
      <c r="FF31" s="351">
        <v>0.36839418364349708</v>
      </c>
      <c r="FG31" s="351">
        <v>0.19525069246391588</v>
      </c>
      <c r="FH31" s="351">
        <v>5.8804323719586306E-2</v>
      </c>
      <c r="FI31" s="351">
        <v>0.19393422880307748</v>
      </c>
      <c r="FJ31" s="351">
        <v>0.33471958283969416</v>
      </c>
      <c r="FK31" s="351">
        <v>0.33930222795271525</v>
      </c>
      <c r="FL31" s="351">
        <v>0.12609283362670881</v>
      </c>
      <c r="FM31" s="351">
        <v>0.28283954346375123</v>
      </c>
      <c r="FN31" s="351">
        <v>0.27782198584519702</v>
      </c>
      <c r="FO31" s="351">
        <v>0.35330959495225622</v>
      </c>
      <c r="FP31" s="351">
        <v>0.11909776495213582</v>
      </c>
      <c r="FQ31" s="350"/>
      <c r="FR31" s="351">
        <v>1.5793591472520834</v>
      </c>
      <c r="FS31" s="351">
        <v>2.0345388120050902</v>
      </c>
      <c r="FT31" s="351">
        <v>2.253829578872375</v>
      </c>
      <c r="FU31" s="351">
        <v>2.1495889220619619</v>
      </c>
      <c r="FV31" s="351">
        <v>3.3090291386768809</v>
      </c>
      <c r="FW31" s="351">
        <v>3.9362705572756593</v>
      </c>
      <c r="FX31" s="351">
        <v>3.3587545749386587</v>
      </c>
      <c r="FY31" s="351">
        <v>4.7320202525696908</v>
      </c>
      <c r="FZ31" s="351">
        <v>3.9082653313313056</v>
      </c>
      <c r="GA31" s="351">
        <v>4.7952893412386866</v>
      </c>
      <c r="GB31" s="351">
        <v>4.8228058347153979</v>
      </c>
      <c r="GC31" s="351">
        <v>2.6667576978836847</v>
      </c>
      <c r="GD31" s="351">
        <f t="shared" si="0"/>
        <v>1.1591617228400493</v>
      </c>
      <c r="GE31" s="389"/>
      <c r="GF31" s="389"/>
      <c r="GG31" s="389"/>
      <c r="GH31" s="389"/>
      <c r="GI31" s="389"/>
      <c r="GJ31" s="389"/>
      <c r="GK31" s="389"/>
      <c r="GL31" s="389"/>
      <c r="GM31" s="389"/>
      <c r="GN31" s="389"/>
      <c r="GO31" s="389"/>
      <c r="GP31" s="389"/>
      <c r="GQ31" s="389"/>
      <c r="GR31" s="389"/>
      <c r="GS31" s="389"/>
      <c r="GT31" s="389"/>
      <c r="GU31" s="389"/>
      <c r="GV31" s="389"/>
      <c r="GW31" s="347"/>
      <c r="GX31" s="347"/>
      <c r="GY31" s="347"/>
      <c r="GZ31" s="347"/>
      <c r="HA31" s="347"/>
      <c r="HB31" s="347"/>
    </row>
    <row r="32" spans="1:210" s="3" customFormat="1" ht="13.8" x14ac:dyDescent="0.3">
      <c r="A32" s="17"/>
      <c r="B32" s="21" t="s">
        <v>88</v>
      </c>
      <c r="C32" s="333">
        <v>4.3878284080462366</v>
      </c>
      <c r="D32" s="333">
        <v>2.9266192104428934</v>
      </c>
      <c r="E32" s="333">
        <v>1.4612091976033432</v>
      </c>
      <c r="F32" s="330">
        <v>0.49928230922198258</v>
      </c>
      <c r="G32" s="333"/>
      <c r="H32" s="333">
        <v>2.8703294735752536</v>
      </c>
      <c r="I32" s="333">
        <v>5.6289736867639828E-2</v>
      </c>
      <c r="J32" s="330">
        <v>1.9610897419913922E-2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39">
        <v>1.9982147202691987</v>
      </c>
      <c r="CR32" s="339">
        <v>0.38154480570158311</v>
      </c>
      <c r="CS32" s="339">
        <v>2.4681139381874919</v>
      </c>
      <c r="CT32" s="351">
        <v>1.3916918256951629</v>
      </c>
      <c r="CU32" s="351">
        <v>2.0887403308362504</v>
      </c>
      <c r="CV32" s="351">
        <v>1.2288522461384284</v>
      </c>
      <c r="CW32" s="351">
        <v>1.2476121028203222</v>
      </c>
      <c r="CX32" s="351">
        <v>1.8319346315320308</v>
      </c>
      <c r="CY32" s="351">
        <v>3.5072753943498798</v>
      </c>
      <c r="CZ32" s="351">
        <v>0.83872985580817172</v>
      </c>
      <c r="DA32" s="351">
        <v>1.3877279888278986</v>
      </c>
      <c r="DB32" s="351">
        <v>0.6579267849055469</v>
      </c>
      <c r="DC32" s="351">
        <v>0.48051314497762154</v>
      </c>
      <c r="DD32" s="351">
        <v>0.71339732123771971</v>
      </c>
      <c r="DE32" s="351">
        <v>0.654093988987555</v>
      </c>
      <c r="DF32" s="351">
        <v>1.5232056444590976</v>
      </c>
      <c r="DG32" s="351">
        <v>0.95028029861803009</v>
      </c>
      <c r="DH32" s="351">
        <v>1.1383644291128623</v>
      </c>
      <c r="DI32" s="351">
        <v>0.59115985083549816</v>
      </c>
      <c r="DJ32" s="351">
        <v>0.81371409350512736</v>
      </c>
      <c r="DK32" s="351">
        <v>0.48175583991578025</v>
      </c>
      <c r="DL32" s="351">
        <v>0.83403335058653927</v>
      </c>
      <c r="DM32" s="351">
        <v>0.4441495482047359</v>
      </c>
      <c r="DN32" s="351">
        <v>1.8586166560126416</v>
      </c>
      <c r="DO32" s="351">
        <v>0.80547362209943918</v>
      </c>
      <c r="DP32" s="351">
        <v>2.7605277748752188</v>
      </c>
      <c r="DQ32" s="351">
        <v>0.82419635130956848</v>
      </c>
      <c r="DR32" s="351">
        <v>3.2600425631002121</v>
      </c>
      <c r="DS32" s="351">
        <v>0.59879190716211006</v>
      </c>
      <c r="DT32" s="351">
        <v>4.373227813156606</v>
      </c>
      <c r="DU32" s="351">
        <v>2.1986715167728739</v>
      </c>
      <c r="DV32" s="351">
        <v>2.7446760564374468</v>
      </c>
      <c r="DW32" s="351">
        <v>1.7270484041055669</v>
      </c>
      <c r="DX32" s="351">
        <v>0.33610897697347308</v>
      </c>
      <c r="DY32" s="351">
        <v>0.81747160914020478</v>
      </c>
      <c r="DZ32" s="351">
        <v>0.89964087958115124</v>
      </c>
      <c r="EA32" s="351">
        <v>0.38015925333598893</v>
      </c>
      <c r="EB32" s="351">
        <v>0.2846085129654739</v>
      </c>
      <c r="EC32" s="351">
        <v>0.51215881892742454</v>
      </c>
      <c r="ED32" s="351">
        <v>0.36389556419063301</v>
      </c>
      <c r="EE32" s="351">
        <v>0.75376504122455124</v>
      </c>
      <c r="EF32" s="351">
        <v>1.4202981500928513</v>
      </c>
      <c r="EG32" s="351">
        <v>0.31739728708378268</v>
      </c>
      <c r="EH32" s="351">
        <v>0.60759577504894802</v>
      </c>
      <c r="EI32" s="351">
        <v>0.45672111826729966</v>
      </c>
      <c r="EJ32" s="351">
        <v>0.77960192296896813</v>
      </c>
      <c r="EK32" s="351">
        <v>0.94271387126862127</v>
      </c>
      <c r="EL32" s="351">
        <v>0.67321407816664169</v>
      </c>
      <c r="EM32" s="351">
        <v>0.18988663357915866</v>
      </c>
      <c r="EN32" s="351">
        <v>1.2606206516458727</v>
      </c>
      <c r="EO32" s="351">
        <v>0.6333441154427002</v>
      </c>
      <c r="EP32" s="351">
        <v>0.51811061037721273</v>
      </c>
      <c r="EQ32" s="351">
        <v>0.17689158405886141</v>
      </c>
      <c r="ER32" s="351">
        <v>0.28136251205060714</v>
      </c>
      <c r="ES32" s="351">
        <v>0.38036770690753319</v>
      </c>
      <c r="ET32" s="351">
        <v>0.46824342276656861</v>
      </c>
      <c r="EU32" s="351">
        <v>0.13269088174793572</v>
      </c>
      <c r="EV32" s="351">
        <v>6.0992405517911318E-2</v>
      </c>
      <c r="EW32" s="351">
        <v>8.054085265141283E-3</v>
      </c>
      <c r="EX32" s="351">
        <v>6.7291043601448123E-4</v>
      </c>
      <c r="EY32" s="351">
        <v>0.34789866827630439</v>
      </c>
      <c r="EZ32" s="351">
        <v>3.3267958632399473E-2</v>
      </c>
      <c r="FA32" s="351">
        <v>7.3604913867889449E-2</v>
      </c>
      <c r="FB32" s="351">
        <v>2.6606469771182106</v>
      </c>
      <c r="FC32" s="351">
        <v>3.2498606394437489E-2</v>
      </c>
      <c r="FD32" s="351">
        <v>0.12660075442995622</v>
      </c>
      <c r="FE32" s="351">
        <v>0.18325529883170127</v>
      </c>
      <c r="FF32" s="351">
        <v>6.0435787717936347E-2</v>
      </c>
      <c r="FG32" s="351">
        <v>1.5342061352848371E-2</v>
      </c>
      <c r="FH32" s="351">
        <v>0.25554326274247252</v>
      </c>
      <c r="FI32" s="351">
        <v>4.4206081857447961</v>
      </c>
      <c r="FJ32" s="351">
        <v>0.33178272527573266</v>
      </c>
      <c r="FK32" s="351">
        <v>4.9238533777932512</v>
      </c>
      <c r="FL32" s="351">
        <v>3.2057889840678096E-2</v>
      </c>
      <c r="FM32" s="351">
        <v>0.21056474512560733</v>
      </c>
      <c r="FN32" s="351">
        <v>0.15008750288012684</v>
      </c>
      <c r="FO32" s="351">
        <v>3.7938924441449324</v>
      </c>
      <c r="FP32" s="351">
        <v>0.20122582605489181</v>
      </c>
      <c r="FQ32" s="350"/>
      <c r="FR32" s="351">
        <v>1.4878061303130732</v>
      </c>
      <c r="FS32" s="351">
        <v>2.5206738613465474</v>
      </c>
      <c r="FT32" s="351">
        <v>5.2672077139978066</v>
      </c>
      <c r="FU32" s="351">
        <v>4.9423366222387237</v>
      </c>
      <c r="FV32" s="351">
        <v>8.1497546276698269</v>
      </c>
      <c r="FW32" s="351">
        <v>19.715142274429972</v>
      </c>
      <c r="FX32" s="351">
        <v>18.957044853806444</v>
      </c>
      <c r="FY32" s="351">
        <v>17.510663049780391</v>
      </c>
      <c r="FZ32" s="351">
        <v>10.808244643575026</v>
      </c>
      <c r="GA32" s="351">
        <v>20.920563105950425</v>
      </c>
      <c r="GB32" s="351">
        <v>7.3018567737843538</v>
      </c>
      <c r="GC32" s="351">
        <v>4.2692495544926627</v>
      </c>
      <c r="GD32" s="351">
        <f t="shared" si="0"/>
        <v>4.3878284080462366</v>
      </c>
      <c r="GE32" s="389"/>
      <c r="GF32" s="389"/>
      <c r="GG32" s="389"/>
      <c r="GH32" s="389"/>
      <c r="GI32" s="389"/>
      <c r="GJ32" s="389"/>
      <c r="GK32" s="389"/>
      <c r="GL32" s="389"/>
      <c r="GM32" s="389"/>
      <c r="GN32" s="389"/>
      <c r="GO32" s="389"/>
      <c r="GP32" s="389"/>
      <c r="GQ32" s="389"/>
      <c r="GR32" s="389"/>
      <c r="GS32" s="389"/>
      <c r="GT32" s="389"/>
      <c r="GU32" s="389"/>
      <c r="GV32" s="389"/>
      <c r="GW32" s="347"/>
      <c r="GX32" s="347"/>
      <c r="GY32" s="347"/>
      <c r="GZ32" s="347"/>
      <c r="HA32" s="347"/>
      <c r="HB32" s="347"/>
    </row>
    <row r="33" spans="1:210" s="3" customFormat="1" ht="13.8" x14ac:dyDescent="0.3">
      <c r="A33" s="17"/>
      <c r="B33" s="33"/>
      <c r="C33" s="328"/>
      <c r="D33" s="328"/>
      <c r="E33" s="328"/>
      <c r="F33" s="328"/>
      <c r="G33" s="327"/>
      <c r="H33" s="328"/>
      <c r="I33" s="328"/>
      <c r="J33" s="329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37"/>
      <c r="CR33" s="337"/>
      <c r="CS33" s="337"/>
      <c r="CT33" s="346"/>
      <c r="CU33" s="346"/>
      <c r="CV33" s="346"/>
      <c r="CW33" s="346"/>
      <c r="CX33" s="346"/>
      <c r="CY33" s="346"/>
      <c r="CZ33" s="346"/>
      <c r="DA33" s="346"/>
      <c r="DB33" s="346"/>
      <c r="DC33" s="346"/>
      <c r="DD33" s="346"/>
      <c r="DE33" s="346"/>
      <c r="DF33" s="346"/>
      <c r="DG33" s="346"/>
      <c r="DH33" s="346"/>
      <c r="DI33" s="346"/>
      <c r="DJ33" s="346"/>
      <c r="DK33" s="346"/>
      <c r="DL33" s="346"/>
      <c r="DM33" s="346"/>
      <c r="DN33" s="346"/>
      <c r="DO33" s="346"/>
      <c r="DP33" s="346"/>
      <c r="DQ33" s="346"/>
      <c r="DR33" s="346"/>
      <c r="DS33" s="346"/>
      <c r="DT33" s="346"/>
      <c r="DU33" s="346"/>
      <c r="DV33" s="346"/>
      <c r="DW33" s="346"/>
      <c r="DX33" s="346"/>
      <c r="DY33" s="346"/>
      <c r="DZ33" s="346"/>
      <c r="EA33" s="346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346"/>
      <c r="EO33" s="346"/>
      <c r="EP33" s="346"/>
      <c r="EQ33" s="346"/>
      <c r="ER33" s="346"/>
      <c r="ES33" s="346"/>
      <c r="ET33" s="346"/>
      <c r="EU33" s="346"/>
      <c r="EV33" s="346"/>
      <c r="EW33" s="346"/>
      <c r="EX33" s="346"/>
      <c r="EY33" s="346"/>
      <c r="EZ33" s="346"/>
      <c r="FA33" s="346"/>
      <c r="FB33" s="346"/>
      <c r="FC33" s="346"/>
      <c r="FD33" s="346"/>
      <c r="FE33" s="346"/>
      <c r="FF33" s="346"/>
      <c r="FG33" s="346"/>
      <c r="FH33" s="346"/>
      <c r="FI33" s="346"/>
      <c r="FJ33" s="346"/>
      <c r="FK33" s="346"/>
      <c r="FL33" s="346"/>
      <c r="FM33" s="346"/>
      <c r="FN33" s="346"/>
      <c r="FO33" s="346"/>
      <c r="FP33" s="346"/>
      <c r="FQ33" s="350"/>
      <c r="FR33" s="409"/>
      <c r="FS33" s="409"/>
      <c r="FT33" s="409"/>
      <c r="FU33" s="409"/>
      <c r="FV33" s="409"/>
      <c r="FW33" s="409"/>
      <c r="FX33" s="409"/>
      <c r="FY33" s="409"/>
      <c r="FZ33" s="409"/>
      <c r="GA33" s="409"/>
      <c r="GB33" s="409"/>
      <c r="GC33" s="403"/>
      <c r="GD33" s="403"/>
      <c r="GE33" s="389"/>
      <c r="GF33" s="389"/>
      <c r="GG33" s="389"/>
      <c r="GH33" s="389"/>
      <c r="GI33" s="389"/>
      <c r="GJ33" s="389"/>
      <c r="GK33" s="389"/>
      <c r="GL33" s="389"/>
      <c r="GM33" s="389"/>
      <c r="GN33" s="389"/>
      <c r="GO33" s="389"/>
      <c r="GP33" s="389"/>
      <c r="GQ33" s="389"/>
      <c r="GR33" s="389"/>
      <c r="GS33" s="389"/>
      <c r="GT33" s="389"/>
      <c r="GU33" s="389"/>
      <c r="GV33" s="389"/>
      <c r="GW33" s="347"/>
      <c r="GX33" s="347"/>
      <c r="GY33" s="347"/>
      <c r="GZ33" s="347"/>
      <c r="HA33" s="347"/>
      <c r="HB33" s="347"/>
    </row>
    <row r="34" spans="1:210" s="3" customFormat="1" ht="13.8" x14ac:dyDescent="0.3">
      <c r="A34" s="17"/>
      <c r="B34" s="27" t="s">
        <v>72</v>
      </c>
      <c r="C34" s="331">
        <v>0</v>
      </c>
      <c r="D34" s="331">
        <v>0</v>
      </c>
      <c r="E34" s="331">
        <v>0</v>
      </c>
      <c r="F34" s="334">
        <v>0</v>
      </c>
      <c r="G34" s="332"/>
      <c r="H34" s="331">
        <v>0</v>
      </c>
      <c r="I34" s="331">
        <v>0</v>
      </c>
      <c r="J34" s="334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38">
        <v>0</v>
      </c>
      <c r="CR34" s="338">
        <v>0</v>
      </c>
      <c r="CS34" s="338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0</v>
      </c>
      <c r="FN34" s="349">
        <v>0</v>
      </c>
      <c r="FO34" s="349">
        <v>0</v>
      </c>
      <c r="FP34" s="349">
        <v>0</v>
      </c>
      <c r="FQ34" s="350"/>
      <c r="FR34" s="349">
        <v>0</v>
      </c>
      <c r="FS34" s="349">
        <v>5.2241556270225917</v>
      </c>
      <c r="FT34" s="349">
        <v>0.24271566453372501</v>
      </c>
      <c r="FU34" s="349">
        <v>0</v>
      </c>
      <c r="FV34" s="349">
        <v>0</v>
      </c>
      <c r="FW34" s="349">
        <v>0</v>
      </c>
      <c r="FX34" s="349">
        <v>0</v>
      </c>
      <c r="FY34" s="349">
        <v>0</v>
      </c>
      <c r="FZ34" s="349">
        <v>0</v>
      </c>
      <c r="GA34" s="349">
        <v>0</v>
      </c>
      <c r="GB34" s="349">
        <v>0</v>
      </c>
      <c r="GC34" s="349">
        <v>0</v>
      </c>
      <c r="GD34" s="349">
        <f t="shared" si="0"/>
        <v>0</v>
      </c>
      <c r="GE34" s="389"/>
      <c r="GF34" s="389"/>
      <c r="GG34" s="389"/>
      <c r="GH34" s="389"/>
      <c r="GI34" s="389"/>
      <c r="GJ34" s="389"/>
      <c r="GK34" s="389"/>
      <c r="GL34" s="389"/>
      <c r="GM34" s="389"/>
      <c r="GN34" s="389"/>
      <c r="GO34" s="389"/>
      <c r="GP34" s="389"/>
      <c r="GQ34" s="389"/>
      <c r="GR34" s="389"/>
      <c r="GS34" s="389"/>
      <c r="GT34" s="389"/>
      <c r="GU34" s="389"/>
      <c r="GV34" s="389"/>
      <c r="GW34" s="347"/>
      <c r="GX34" s="347"/>
      <c r="GY34" s="347"/>
      <c r="GZ34" s="347"/>
      <c r="HA34" s="347"/>
      <c r="HB34" s="347"/>
    </row>
    <row r="35" spans="1:210" s="3" customFormat="1" ht="13.8" x14ac:dyDescent="0.3">
      <c r="A35" s="17"/>
      <c r="B35" s="21" t="s">
        <v>73</v>
      </c>
      <c r="C35" s="333">
        <v>0</v>
      </c>
      <c r="D35" s="333">
        <v>0</v>
      </c>
      <c r="E35" s="333">
        <v>0</v>
      </c>
      <c r="F35" s="330">
        <v>0</v>
      </c>
      <c r="G35" s="333"/>
      <c r="H35" s="333">
        <v>0</v>
      </c>
      <c r="I35" s="333">
        <v>0</v>
      </c>
      <c r="J35" s="330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39">
        <v>0</v>
      </c>
      <c r="CR35" s="339">
        <v>0</v>
      </c>
      <c r="CS35" s="339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0"/>
      <c r="FR35" s="351">
        <v>0</v>
      </c>
      <c r="FS35" s="351">
        <v>5.2241556270225917</v>
      </c>
      <c r="FT35" s="351">
        <v>0.24271566453372501</v>
      </c>
      <c r="FU35" s="351">
        <v>0</v>
      </c>
      <c r="FV35" s="351">
        <v>0</v>
      </c>
      <c r="FW35" s="351">
        <v>0</v>
      </c>
      <c r="FX35" s="351">
        <v>0</v>
      </c>
      <c r="FY35" s="351">
        <v>0</v>
      </c>
      <c r="FZ35" s="351">
        <v>0</v>
      </c>
      <c r="GA35" s="351">
        <v>0</v>
      </c>
      <c r="GB35" s="351">
        <v>0</v>
      </c>
      <c r="GC35" s="351">
        <v>0</v>
      </c>
      <c r="GD35" s="351">
        <f t="shared" si="0"/>
        <v>0</v>
      </c>
      <c r="GE35" s="389"/>
      <c r="GF35" s="389"/>
      <c r="GG35" s="389"/>
      <c r="GH35" s="389"/>
      <c r="GI35" s="389"/>
      <c r="GJ35" s="389"/>
      <c r="GK35" s="389"/>
      <c r="GL35" s="389"/>
      <c r="GM35" s="389"/>
      <c r="GN35" s="389"/>
      <c r="GO35" s="389"/>
      <c r="GP35" s="389"/>
      <c r="GQ35" s="389"/>
      <c r="GR35" s="389"/>
      <c r="GS35" s="389"/>
      <c r="GT35" s="389"/>
      <c r="GU35" s="389"/>
      <c r="GV35" s="389"/>
      <c r="GW35" s="347"/>
      <c r="GX35" s="347"/>
      <c r="GY35" s="347"/>
      <c r="GZ35" s="347"/>
      <c r="HA35" s="347"/>
      <c r="HB35" s="347"/>
    </row>
    <row r="36" spans="1:210" s="3" customFormat="1" ht="13.8" x14ac:dyDescent="0.3">
      <c r="A36" s="17"/>
      <c r="B36" s="33"/>
      <c r="C36" s="328"/>
      <c r="D36" s="328"/>
      <c r="E36" s="328"/>
      <c r="F36" s="328"/>
      <c r="G36" s="327"/>
      <c r="H36" s="328"/>
      <c r="I36" s="328"/>
      <c r="J36" s="329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37"/>
      <c r="CR36" s="337"/>
      <c r="CS36" s="337"/>
      <c r="CT36" s="346"/>
      <c r="CU36" s="346"/>
      <c r="CV36" s="346"/>
      <c r="CW36" s="346"/>
      <c r="CX36" s="346"/>
      <c r="CY36" s="346"/>
      <c r="CZ36" s="346"/>
      <c r="DA36" s="346"/>
      <c r="DB36" s="346"/>
      <c r="DC36" s="346"/>
      <c r="DD36" s="346"/>
      <c r="DE36" s="346"/>
      <c r="DF36" s="346"/>
      <c r="DG36" s="346"/>
      <c r="DH36" s="346"/>
      <c r="DI36" s="346"/>
      <c r="DJ36" s="346"/>
      <c r="DK36" s="346"/>
      <c r="DL36" s="346"/>
      <c r="DM36" s="346"/>
      <c r="DN36" s="346"/>
      <c r="DO36" s="346"/>
      <c r="DP36" s="346"/>
      <c r="DQ36" s="346"/>
      <c r="DR36" s="346"/>
      <c r="DS36" s="346"/>
      <c r="DT36" s="346"/>
      <c r="DU36" s="346"/>
      <c r="DV36" s="346"/>
      <c r="DW36" s="346"/>
      <c r="DX36" s="346"/>
      <c r="DY36" s="346"/>
      <c r="DZ36" s="346"/>
      <c r="EA36" s="346"/>
      <c r="EB36" s="346"/>
      <c r="EC36" s="346"/>
      <c r="ED36" s="346"/>
      <c r="EE36" s="346"/>
      <c r="EF36" s="346"/>
      <c r="EG36" s="346"/>
      <c r="EH36" s="346"/>
      <c r="EI36" s="346"/>
      <c r="EJ36" s="346"/>
      <c r="EK36" s="346"/>
      <c r="EL36" s="346"/>
      <c r="EM36" s="346"/>
      <c r="EN36" s="346"/>
      <c r="EO36" s="346"/>
      <c r="EP36" s="346"/>
      <c r="EQ36" s="346"/>
      <c r="ER36" s="346"/>
      <c r="ES36" s="346"/>
      <c r="ET36" s="346"/>
      <c r="EU36" s="346"/>
      <c r="EV36" s="346"/>
      <c r="EW36" s="346"/>
      <c r="EX36" s="346"/>
      <c r="EY36" s="346"/>
      <c r="EZ36" s="346"/>
      <c r="FA36" s="346"/>
      <c r="FB36" s="346"/>
      <c r="FC36" s="346"/>
      <c r="FD36" s="346"/>
      <c r="FE36" s="346"/>
      <c r="FF36" s="346"/>
      <c r="FG36" s="346"/>
      <c r="FH36" s="346"/>
      <c r="FI36" s="346"/>
      <c r="FJ36" s="346"/>
      <c r="FK36" s="346"/>
      <c r="FL36" s="346"/>
      <c r="FM36" s="346"/>
      <c r="FN36" s="346"/>
      <c r="FO36" s="346"/>
      <c r="FP36" s="346"/>
      <c r="FQ36" s="350"/>
      <c r="FR36" s="409"/>
      <c r="FS36" s="409"/>
      <c r="FT36" s="409"/>
      <c r="FU36" s="409"/>
      <c r="FV36" s="409"/>
      <c r="FW36" s="409"/>
      <c r="FX36" s="409"/>
      <c r="FY36" s="409"/>
      <c r="FZ36" s="409"/>
      <c r="GA36" s="409"/>
      <c r="GB36" s="409"/>
      <c r="GC36" s="403"/>
      <c r="GD36" s="403"/>
      <c r="GE36" s="389"/>
      <c r="GF36" s="389"/>
      <c r="GG36" s="389"/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89"/>
      <c r="GW36" s="347"/>
      <c r="GX36" s="347"/>
      <c r="GY36" s="347"/>
      <c r="GZ36" s="347"/>
      <c r="HA36" s="347"/>
      <c r="HB36" s="347"/>
    </row>
    <row r="37" spans="1:210" s="3" customFormat="1" ht="13.8" x14ac:dyDescent="0.3">
      <c r="A37" s="17"/>
      <c r="B37" s="27" t="s">
        <v>74</v>
      </c>
      <c r="C37" s="331">
        <v>6.1118779931400207</v>
      </c>
      <c r="D37" s="331">
        <v>4.5176988574278711</v>
      </c>
      <c r="E37" s="331">
        <v>1.5941791357121495</v>
      </c>
      <c r="F37" s="334">
        <v>0.35287414810552187</v>
      </c>
      <c r="G37" s="332"/>
      <c r="H37" s="331">
        <v>36.306638183085859</v>
      </c>
      <c r="I37" s="331">
        <v>-31.788939325657989</v>
      </c>
      <c r="J37" s="334">
        <v>-0.87556824086421403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38">
        <v>3.9381270725294701</v>
      </c>
      <c r="CR37" s="338">
        <v>2.5967476843346762</v>
      </c>
      <c r="CS37" s="338">
        <v>2.6660589218209867</v>
      </c>
      <c r="CT37" s="349">
        <v>3.7561754212017622</v>
      </c>
      <c r="CU37" s="349">
        <v>3.6886008213113506</v>
      </c>
      <c r="CV37" s="349">
        <v>5.7299820441820444</v>
      </c>
      <c r="CW37" s="349">
        <v>3.3588575651529178</v>
      </c>
      <c r="CX37" s="349">
        <v>4.4383872778266964</v>
      </c>
      <c r="CY37" s="349">
        <v>3.6783334181771545</v>
      </c>
      <c r="CZ37" s="349">
        <v>3.4126314534397699</v>
      </c>
      <c r="DA37" s="349">
        <v>5.1224158110648599</v>
      </c>
      <c r="DB37" s="349">
        <v>2.6352889696784905</v>
      </c>
      <c r="DC37" s="349">
        <v>5.1314898116942809</v>
      </c>
      <c r="DD37" s="349">
        <v>2.6233529750250093</v>
      </c>
      <c r="DE37" s="349">
        <v>3.993825873516025</v>
      </c>
      <c r="DF37" s="349">
        <v>3.3493801273109991</v>
      </c>
      <c r="DG37" s="349">
        <v>2.6781744196781267</v>
      </c>
      <c r="DH37" s="349">
        <v>8.5668518260884223</v>
      </c>
      <c r="DI37" s="349">
        <v>2.8186202515124847</v>
      </c>
      <c r="DJ37" s="349">
        <v>2.6948716091506704</v>
      </c>
      <c r="DK37" s="349">
        <v>2.0717756108050689</v>
      </c>
      <c r="DL37" s="349">
        <v>3.2815842424445631</v>
      </c>
      <c r="DM37" s="349">
        <v>5.1401446865448213</v>
      </c>
      <c r="DN37" s="349">
        <v>3.1320157619976889</v>
      </c>
      <c r="DO37" s="349">
        <v>3.1488827806544011</v>
      </c>
      <c r="DP37" s="349">
        <v>2.5518877554223365</v>
      </c>
      <c r="DQ37" s="349">
        <v>2.6580499001775304</v>
      </c>
      <c r="DR37" s="349">
        <v>3.4603610264084246</v>
      </c>
      <c r="DS37" s="349">
        <v>4.2435767409129488</v>
      </c>
      <c r="DT37" s="349">
        <v>3.3405923737596606</v>
      </c>
      <c r="DU37" s="349">
        <v>3.169246812476096</v>
      </c>
      <c r="DV37" s="349">
        <v>4.6236986828438953</v>
      </c>
      <c r="DW37" s="349">
        <v>6.5762007404338831</v>
      </c>
      <c r="DX37" s="349">
        <v>4.4925523672843468</v>
      </c>
      <c r="DY37" s="349">
        <v>4.1400015527142484</v>
      </c>
      <c r="DZ37" s="349">
        <v>7.2167365502867113</v>
      </c>
      <c r="EA37" s="349">
        <v>8.0368196578370839</v>
      </c>
      <c r="EB37" s="349">
        <v>5.3344793592596478</v>
      </c>
      <c r="EC37" s="349">
        <v>4.6740524911021453</v>
      </c>
      <c r="ED37" s="349">
        <v>5.4655139029582616</v>
      </c>
      <c r="EE37" s="349">
        <v>5.8177253505273736</v>
      </c>
      <c r="EF37" s="349">
        <v>6.5687706714367931</v>
      </c>
      <c r="EG37" s="349">
        <v>7.0249056499703313</v>
      </c>
      <c r="EH37" s="349">
        <v>5.1536369360169507</v>
      </c>
      <c r="EI37" s="349">
        <v>7.067323085611112</v>
      </c>
      <c r="EJ37" s="349">
        <v>11.325805293294385</v>
      </c>
      <c r="EK37" s="349">
        <v>7.1191336926477655</v>
      </c>
      <c r="EL37" s="349">
        <v>4.7691007451017873</v>
      </c>
      <c r="EM37" s="349">
        <v>17.384817041704622</v>
      </c>
      <c r="EN37" s="349">
        <v>9.0640273038641581</v>
      </c>
      <c r="EO37" s="349">
        <v>6.3909497073273105</v>
      </c>
      <c r="EP37" s="349">
        <v>9.1323493402358444</v>
      </c>
      <c r="EQ37" s="349">
        <v>8.7288454242378943</v>
      </c>
      <c r="ER37" s="349">
        <v>2.9904664074206466</v>
      </c>
      <c r="ES37" s="349">
        <v>12.093888721642937</v>
      </c>
      <c r="ET37" s="349">
        <v>10.193258520323866</v>
      </c>
      <c r="EU37" s="349">
        <v>8.7733977415543407</v>
      </c>
      <c r="EV37" s="349">
        <v>0.80076797562569058</v>
      </c>
      <c r="EW37" s="349">
        <v>0.86901982669297495</v>
      </c>
      <c r="EX37" s="349">
        <v>0.58574282434180358</v>
      </c>
      <c r="EY37" s="349">
        <v>2.3648589542385032</v>
      </c>
      <c r="EZ37" s="349">
        <v>0.491526010822121</v>
      </c>
      <c r="FA37" s="349">
        <v>0.5685005284576774</v>
      </c>
      <c r="FB37" s="349">
        <v>1.4137634423986716</v>
      </c>
      <c r="FC37" s="349">
        <v>0.70077336018845293</v>
      </c>
      <c r="FD37" s="349">
        <v>1.3431355155609477</v>
      </c>
      <c r="FE37" s="349">
        <v>1.6114294201569168</v>
      </c>
      <c r="FF37" s="349">
        <v>1.6430501695934652</v>
      </c>
      <c r="FG37" s="349">
        <v>0.62462076914602471</v>
      </c>
      <c r="FH37" s="349">
        <v>1.468728777814972</v>
      </c>
      <c r="FI37" s="349">
        <v>4.3089721625222728</v>
      </c>
      <c r="FJ37" s="349">
        <v>0.93826439398747563</v>
      </c>
      <c r="FK37" s="349">
        <v>4.3007734512360898</v>
      </c>
      <c r="FL37" s="349">
        <v>0.39204792106873987</v>
      </c>
      <c r="FM37" s="349">
        <v>0.96964733384873569</v>
      </c>
      <c r="FN37" s="349">
        <v>1.8585860170068087</v>
      </c>
      <c r="FO37" s="349">
        <v>1.7693720127751542</v>
      </c>
      <c r="FP37" s="349">
        <v>1.1222247084405819</v>
      </c>
      <c r="FQ37" s="350"/>
      <c r="FR37" s="349">
        <v>186.85014946461359</v>
      </c>
      <c r="FS37" s="349">
        <v>101.24823028147968</v>
      </c>
      <c r="FT37" s="349">
        <v>155.93495831584204</v>
      </c>
      <c r="FU37" s="349">
        <v>271.11905803815284</v>
      </c>
      <c r="FV37" s="349">
        <v>47.995590587226026</v>
      </c>
      <c r="FW37" s="349">
        <v>28.960465069100177</v>
      </c>
      <c r="FX37" s="349">
        <v>26.9017358564017</v>
      </c>
      <c r="FY37" s="349">
        <v>46.21496919988499</v>
      </c>
      <c r="FZ37" s="349">
        <v>43.499480164728283</v>
      </c>
      <c r="GA37" s="349">
        <v>54.509724160557163</v>
      </c>
      <c r="GB37" s="349">
        <v>87.705264219631175</v>
      </c>
      <c r="GC37" s="349">
        <v>71.987572747505965</v>
      </c>
      <c r="GD37" s="349">
        <f t="shared" si="0"/>
        <v>6.1118779931400207</v>
      </c>
      <c r="GE37" s="389"/>
      <c r="GF37" s="389"/>
      <c r="GG37" s="389"/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89"/>
      <c r="GW37" s="347"/>
      <c r="GX37" s="347"/>
      <c r="GY37" s="347"/>
      <c r="GZ37" s="347"/>
      <c r="HA37" s="347"/>
      <c r="HB37" s="347"/>
    </row>
    <row r="38" spans="1:210" s="3" customFormat="1" ht="13.8" x14ac:dyDescent="0.3">
      <c r="A38" s="17"/>
      <c r="B38" s="33"/>
      <c r="C38" s="328"/>
      <c r="D38" s="328"/>
      <c r="E38" s="328"/>
      <c r="F38" s="328"/>
      <c r="G38" s="327"/>
      <c r="H38" s="328"/>
      <c r="I38" s="328"/>
      <c r="J38" s="329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37"/>
      <c r="CR38" s="337"/>
      <c r="CS38" s="337"/>
      <c r="CT38" s="346"/>
      <c r="CU38" s="346"/>
      <c r="CV38" s="346"/>
      <c r="CW38" s="346"/>
      <c r="CX38" s="346"/>
      <c r="CY38" s="346"/>
      <c r="CZ38" s="346"/>
      <c r="DA38" s="346"/>
      <c r="DB38" s="346"/>
      <c r="DC38" s="346"/>
      <c r="DD38" s="346"/>
      <c r="DE38" s="346"/>
      <c r="DF38" s="346"/>
      <c r="DG38" s="346"/>
      <c r="DH38" s="346"/>
      <c r="DI38" s="346"/>
      <c r="DJ38" s="346"/>
      <c r="DK38" s="346"/>
      <c r="DL38" s="346"/>
      <c r="DM38" s="346"/>
      <c r="DN38" s="346"/>
      <c r="DO38" s="346"/>
      <c r="DP38" s="346"/>
      <c r="DQ38" s="346"/>
      <c r="DR38" s="346"/>
      <c r="DS38" s="346"/>
      <c r="DT38" s="346"/>
      <c r="DU38" s="346"/>
      <c r="DV38" s="346"/>
      <c r="DW38" s="346"/>
      <c r="DX38" s="346"/>
      <c r="DY38" s="346"/>
      <c r="DZ38" s="346"/>
      <c r="EA38" s="346"/>
      <c r="EB38" s="346"/>
      <c r="EC38" s="346"/>
      <c r="ED38" s="346"/>
      <c r="EE38" s="346"/>
      <c r="EF38" s="346"/>
      <c r="EG38" s="346"/>
      <c r="EH38" s="346"/>
      <c r="EI38" s="346"/>
      <c r="EJ38" s="346"/>
      <c r="EK38" s="346"/>
      <c r="EL38" s="346"/>
      <c r="EM38" s="346"/>
      <c r="EN38" s="346"/>
      <c r="EO38" s="346"/>
      <c r="EP38" s="346"/>
      <c r="EQ38" s="346"/>
      <c r="ER38" s="346"/>
      <c r="ES38" s="346"/>
      <c r="ET38" s="346"/>
      <c r="EU38" s="346"/>
      <c r="EV38" s="346"/>
      <c r="EW38" s="346"/>
      <c r="EX38" s="346"/>
      <c r="EY38" s="346"/>
      <c r="EZ38" s="346"/>
      <c r="FA38" s="346"/>
      <c r="FB38" s="346"/>
      <c r="FC38" s="346"/>
      <c r="FD38" s="346"/>
      <c r="FE38" s="346"/>
      <c r="FF38" s="346"/>
      <c r="FG38" s="346"/>
      <c r="FH38" s="346"/>
      <c r="FI38" s="346"/>
      <c r="FJ38" s="346"/>
      <c r="FK38" s="346"/>
      <c r="FL38" s="346"/>
      <c r="FM38" s="346"/>
      <c r="FN38" s="346"/>
      <c r="FO38" s="346"/>
      <c r="FP38" s="346"/>
      <c r="FQ38" s="350"/>
      <c r="FR38" s="346"/>
      <c r="FS38" s="346"/>
      <c r="FT38" s="346"/>
      <c r="FU38" s="346"/>
      <c r="FV38" s="346"/>
      <c r="FW38" s="346"/>
      <c r="FX38" s="346"/>
      <c r="FY38" s="346"/>
      <c r="FZ38" s="346"/>
      <c r="GA38" s="346"/>
      <c r="GB38" s="346"/>
      <c r="GC38" s="403"/>
      <c r="GD38" s="403"/>
      <c r="GE38" s="389"/>
      <c r="GF38" s="389"/>
      <c r="GG38" s="389"/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89"/>
      <c r="GW38" s="347"/>
      <c r="GX38" s="347"/>
      <c r="GY38" s="347"/>
      <c r="GZ38" s="347"/>
      <c r="HA38" s="347"/>
      <c r="HB38" s="347"/>
    </row>
    <row r="39" spans="1:210" s="3" customFormat="1" ht="13.8" x14ac:dyDescent="0.3">
      <c r="A39" s="17"/>
      <c r="B39" s="27" t="s">
        <v>89</v>
      </c>
      <c r="C39" s="336">
        <v>1642</v>
      </c>
      <c r="D39" s="336">
        <v>1572.2</v>
      </c>
      <c r="E39" s="336">
        <v>69.799999999999955</v>
      </c>
      <c r="F39" s="334">
        <v>4.4396387228088002E-2</v>
      </c>
      <c r="G39" s="332"/>
      <c r="H39" s="336">
        <v>1679.4</v>
      </c>
      <c r="I39" s="336">
        <v>-107.20000000000005</v>
      </c>
      <c r="J39" s="334">
        <v>-6.3832321067047781E-2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41">
        <v>1582</v>
      </c>
      <c r="CR39" s="341">
        <v>1584</v>
      </c>
      <c r="CS39" s="341">
        <v>1600</v>
      </c>
      <c r="CT39" s="354">
        <v>1594</v>
      </c>
      <c r="CU39" s="354">
        <v>1594</v>
      </c>
      <c r="CV39" s="354">
        <v>1589</v>
      </c>
      <c r="CW39" s="354">
        <v>1592</v>
      </c>
      <c r="CX39" s="354">
        <v>1591</v>
      </c>
      <c r="CY39" s="354">
        <v>1589</v>
      </c>
      <c r="CZ39" s="354">
        <v>1583</v>
      </c>
      <c r="DA39" s="354">
        <v>1584</v>
      </c>
      <c r="DB39" s="354">
        <v>1589</v>
      </c>
      <c r="DC39" s="354">
        <v>1590</v>
      </c>
      <c r="DD39" s="354">
        <v>1589</v>
      </c>
      <c r="DE39" s="354">
        <v>1585</v>
      </c>
      <c r="DF39" s="354">
        <v>1577</v>
      </c>
      <c r="DG39" s="354">
        <v>1583</v>
      </c>
      <c r="DH39" s="354">
        <v>1591</v>
      </c>
      <c r="DI39" s="354">
        <v>1599</v>
      </c>
      <c r="DJ39" s="354">
        <v>1608</v>
      </c>
      <c r="DK39" s="354">
        <v>1609</v>
      </c>
      <c r="DL39" s="354">
        <v>1610</v>
      </c>
      <c r="DM39" s="354">
        <v>1605</v>
      </c>
      <c r="DN39" s="354">
        <v>1612</v>
      </c>
      <c r="DO39" s="354">
        <v>1611</v>
      </c>
      <c r="DP39" s="354">
        <v>1600</v>
      </c>
      <c r="DQ39" s="354">
        <v>1588</v>
      </c>
      <c r="DR39" s="354">
        <v>1599</v>
      </c>
      <c r="DS39" s="354">
        <v>1596</v>
      </c>
      <c r="DT39" s="354">
        <v>1605</v>
      </c>
      <c r="DU39" s="354">
        <v>1603</v>
      </c>
      <c r="DV39" s="354">
        <v>1603</v>
      </c>
      <c r="DW39" s="354">
        <v>1609</v>
      </c>
      <c r="DX39" s="354">
        <v>1617</v>
      </c>
      <c r="DY39" s="354">
        <v>1629</v>
      </c>
      <c r="DZ39" s="354">
        <v>1628</v>
      </c>
      <c r="EA39" s="354">
        <v>1632</v>
      </c>
      <c r="EB39" s="354">
        <v>1636</v>
      </c>
      <c r="EC39" s="354">
        <v>1634</v>
      </c>
      <c r="ED39" s="354">
        <v>1636</v>
      </c>
      <c r="EE39" s="354">
        <v>1640</v>
      </c>
      <c r="EF39" s="354">
        <v>1621</v>
      </c>
      <c r="EG39" s="354">
        <v>1640</v>
      </c>
      <c r="EH39" s="354">
        <v>1658</v>
      </c>
      <c r="EI39" s="354">
        <v>1654</v>
      </c>
      <c r="EJ39" s="354">
        <v>1674</v>
      </c>
      <c r="EK39" s="354">
        <v>1657</v>
      </c>
      <c r="EL39" s="354">
        <v>1665</v>
      </c>
      <c r="EM39" s="354">
        <v>1671</v>
      </c>
      <c r="EN39" s="354">
        <v>1677</v>
      </c>
      <c r="EO39" s="354">
        <v>1679</v>
      </c>
      <c r="EP39" s="354">
        <v>1682</v>
      </c>
      <c r="EQ39" s="354">
        <v>1681</v>
      </c>
      <c r="ER39" s="354">
        <v>1678</v>
      </c>
      <c r="ES39" s="354">
        <v>1678</v>
      </c>
      <c r="ET39" s="354">
        <v>1600</v>
      </c>
      <c r="EU39" s="354">
        <v>1566</v>
      </c>
      <c r="EV39" s="354">
        <v>1632</v>
      </c>
      <c r="EW39" s="354">
        <v>1619</v>
      </c>
      <c r="EX39" s="354">
        <v>1575</v>
      </c>
      <c r="EY39" s="354">
        <v>1584</v>
      </c>
      <c r="EZ39" s="354">
        <v>1549</v>
      </c>
      <c r="FA39" s="354">
        <v>1517</v>
      </c>
      <c r="FB39" s="354">
        <v>1587</v>
      </c>
      <c r="FC39" s="354">
        <v>1588</v>
      </c>
      <c r="FD39" s="354">
        <v>1620</v>
      </c>
      <c r="FE39" s="354">
        <v>1580</v>
      </c>
      <c r="FF39" s="354">
        <v>1653</v>
      </c>
      <c r="FG39" s="354">
        <v>1615</v>
      </c>
      <c r="FH39" s="354">
        <v>1643</v>
      </c>
      <c r="FI39" s="354">
        <v>1618</v>
      </c>
      <c r="FJ39" s="354">
        <v>1615</v>
      </c>
      <c r="FK39" s="354">
        <v>1606</v>
      </c>
      <c r="FL39" s="354">
        <v>1600</v>
      </c>
      <c r="FM39" s="354">
        <v>1603</v>
      </c>
      <c r="FN39" s="354">
        <v>1666</v>
      </c>
      <c r="FO39" s="354">
        <v>1669</v>
      </c>
      <c r="FP39" s="354">
        <v>1672</v>
      </c>
      <c r="FQ39" s="350"/>
      <c r="FR39" s="354"/>
      <c r="FS39" s="354"/>
      <c r="FT39" s="354"/>
      <c r="FU39" s="354"/>
      <c r="FV39" s="354"/>
      <c r="FW39" s="354"/>
      <c r="FX39" s="354"/>
      <c r="FY39" s="354"/>
      <c r="FZ39" s="354"/>
      <c r="GA39" s="354"/>
      <c r="GB39" s="354">
        <f>+H39</f>
        <v>1679.4</v>
      </c>
      <c r="GC39" s="354">
        <f>+D39</f>
        <v>1572.2</v>
      </c>
      <c r="GD39" s="354">
        <f t="shared" si="0"/>
        <v>1642</v>
      </c>
      <c r="GE39" s="389"/>
      <c r="GF39" s="389"/>
      <c r="GG39" s="389"/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89"/>
      <c r="GW39" s="347"/>
      <c r="GX39" s="347"/>
      <c r="GY39" s="347"/>
      <c r="GZ39" s="347"/>
      <c r="HA39" s="347"/>
      <c r="HB39" s="347"/>
    </row>
    <row r="40" spans="1:210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53"/>
      <c r="CI40" s="253"/>
      <c r="CJ40" s="253"/>
      <c r="CK40" s="253"/>
      <c r="CL40" s="253"/>
      <c r="CM40" s="253"/>
      <c r="CN40" s="253"/>
      <c r="CO40" s="253"/>
      <c r="CP40" s="253"/>
      <c r="CQ40" s="253"/>
      <c r="CR40" s="253"/>
      <c r="CS40" s="253"/>
      <c r="CT40" s="253"/>
      <c r="CU40" s="253"/>
      <c r="CV40" s="253"/>
      <c r="CW40" s="253"/>
      <c r="CX40" s="253"/>
      <c r="CY40" s="253"/>
      <c r="CZ40" s="253"/>
      <c r="DA40" s="253"/>
      <c r="DB40" s="253"/>
      <c r="DC40" s="253"/>
      <c r="DD40" s="253"/>
      <c r="DE40" s="253"/>
      <c r="DF40" s="253"/>
      <c r="DG40" s="253"/>
      <c r="DH40" s="253"/>
      <c r="DI40" s="253"/>
      <c r="DJ40" s="253"/>
      <c r="DK40" s="253"/>
      <c r="DL40" s="253"/>
      <c r="DM40" s="253"/>
      <c r="DN40" s="253"/>
      <c r="DO40" s="253"/>
      <c r="DP40" s="253"/>
      <c r="DQ40" s="253"/>
      <c r="DR40" s="253"/>
      <c r="DS40" s="253"/>
      <c r="DT40" s="253"/>
      <c r="DU40" s="253"/>
      <c r="DV40" s="253"/>
      <c r="DW40" s="253"/>
      <c r="DX40" s="253"/>
      <c r="DY40" s="253"/>
      <c r="DZ40" s="253"/>
      <c r="EA40" s="253"/>
      <c r="EB40" s="253"/>
      <c r="EC40" s="253"/>
      <c r="ED40" s="253"/>
      <c r="EE40" s="253"/>
      <c r="EF40" s="253"/>
      <c r="EG40" s="253"/>
      <c r="EH40" s="253"/>
      <c r="EI40" s="253"/>
      <c r="EJ40" s="253"/>
      <c r="EK40" s="253"/>
      <c r="EL40" s="253"/>
      <c r="EM40" s="253"/>
      <c r="EN40" s="253"/>
      <c r="EO40" s="253"/>
      <c r="EP40" s="253"/>
      <c r="EQ40" s="253"/>
      <c r="ER40" s="253"/>
      <c r="ES40" s="253"/>
      <c r="ET40" s="253"/>
      <c r="EU40" s="253"/>
      <c r="EV40" s="253"/>
      <c r="EW40" s="253"/>
      <c r="EX40" s="253"/>
      <c r="EY40" s="253"/>
      <c r="EZ40" s="253"/>
      <c r="FA40" s="253"/>
      <c r="FB40" s="253"/>
      <c r="FC40" s="253"/>
      <c r="FD40" s="253"/>
      <c r="FE40" s="253"/>
      <c r="FF40" s="253"/>
      <c r="FG40" s="253"/>
      <c r="FH40" s="253"/>
      <c r="FI40" s="253"/>
      <c r="FJ40" s="253"/>
      <c r="FK40" s="253"/>
      <c r="FL40" s="253"/>
      <c r="FM40" s="253"/>
      <c r="FN40" s="253"/>
      <c r="FO40" s="253"/>
      <c r="FP40" s="253"/>
      <c r="FQ40" s="350"/>
      <c r="FR40" s="35"/>
      <c r="FS40" s="35"/>
      <c r="FT40" s="35"/>
      <c r="FU40" s="35"/>
      <c r="FV40" s="35"/>
      <c r="FW40" s="35"/>
      <c r="GA40" s="347"/>
      <c r="GB40" s="347"/>
      <c r="GC40" s="347"/>
      <c r="GD40" s="347"/>
      <c r="GE40" s="389"/>
      <c r="GF40" s="389"/>
      <c r="GG40" s="389"/>
      <c r="GH40" s="389"/>
      <c r="GI40" s="389"/>
      <c r="GJ40" s="389"/>
      <c r="GK40" s="389"/>
      <c r="GL40" s="389"/>
      <c r="GM40" s="389"/>
      <c r="GN40" s="389"/>
    </row>
    <row r="41" spans="1:210" ht="13.8" hidden="1" x14ac:dyDescent="0.3">
      <c r="FY41" s="3"/>
      <c r="FZ41" s="3"/>
      <c r="GA41" s="347"/>
      <c r="GB41" s="347"/>
      <c r="GC41" s="347"/>
      <c r="GD41" s="347"/>
    </row>
    <row r="42" spans="1:210" ht="13.8" hidden="1" x14ac:dyDescent="0.3">
      <c r="FY42" s="3"/>
      <c r="FZ42" s="3"/>
      <c r="GA42" s="347"/>
      <c r="GB42" s="347"/>
      <c r="GC42" s="347"/>
      <c r="GD42" s="347"/>
    </row>
    <row r="43" spans="1:210" ht="13.8" hidden="1" x14ac:dyDescent="0.3">
      <c r="FY43" s="3"/>
      <c r="FZ43" s="3"/>
      <c r="GA43" s="347"/>
      <c r="GB43" s="347"/>
      <c r="GC43" s="347"/>
      <c r="GD43" s="347"/>
    </row>
    <row r="44" spans="1:210" ht="13.8" hidden="1" x14ac:dyDescent="0.3">
      <c r="FY44" s="3"/>
      <c r="FZ44" s="3"/>
      <c r="GA44" s="347"/>
      <c r="GB44" s="347"/>
      <c r="GC44" s="347"/>
      <c r="GD44" s="347"/>
    </row>
    <row r="45" spans="1:210" ht="12.75" customHeight="1" x14ac:dyDescent="0.3">
      <c r="FY45" s="3"/>
    </row>
    <row r="46" spans="1:210" ht="12.75" customHeight="1" x14ac:dyDescent="0.3">
      <c r="FY46" s="3"/>
    </row>
    <row r="47" spans="1:210" ht="12.75" hidden="1" customHeight="1" x14ac:dyDescent="0.3">
      <c r="FY47" s="3"/>
    </row>
    <row r="48" spans="1:210" ht="12.75" hidden="1" customHeight="1" x14ac:dyDescent="0.3">
      <c r="FY48" s="3"/>
    </row>
    <row r="49" spans="181:181" ht="12.75" hidden="1" customHeight="1" x14ac:dyDescent="0.3">
      <c r="FY49" s="3"/>
    </row>
    <row r="50" spans="181:181" ht="12.75" hidden="1" customHeight="1" x14ac:dyDescent="0.3">
      <c r="FY50" s="3"/>
    </row>
    <row r="51" spans="181:181" ht="12.75" hidden="1" customHeight="1" x14ac:dyDescent="0.3">
      <c r="FY51" s="3"/>
    </row>
    <row r="52" spans="181:181" ht="12.75" hidden="1" customHeight="1" x14ac:dyDescent="0.3">
      <c r="FY52" s="3"/>
    </row>
    <row r="53" spans="181:181" ht="12.75" hidden="1" customHeight="1" x14ac:dyDescent="0.3">
      <c r="FY53" s="3"/>
    </row>
    <row r="54" spans="181:181" ht="12.75" hidden="1" customHeight="1" x14ac:dyDescent="0.3">
      <c r="FY54" s="3"/>
    </row>
    <row r="55" spans="181:181" ht="12.75" hidden="1" customHeight="1" x14ac:dyDescent="0.3">
      <c r="FY55" s="3"/>
    </row>
    <row r="56" spans="181:181" ht="12.75" hidden="1" customHeight="1" x14ac:dyDescent="0.3">
      <c r="FY56" s="3"/>
    </row>
    <row r="57" spans="181:181" ht="12.75" hidden="1" customHeight="1" x14ac:dyDescent="0.3">
      <c r="FY57" s="3"/>
    </row>
    <row r="58" spans="181:181" ht="12.75" hidden="1" customHeight="1" x14ac:dyDescent="0.3">
      <c r="FY58" s="3"/>
    </row>
    <row r="59" spans="181:181" ht="12.75" hidden="1" customHeight="1" x14ac:dyDescent="0.3">
      <c r="FY59" s="3"/>
    </row>
    <row r="60" spans="181:181" ht="12.75" hidden="1" customHeight="1" x14ac:dyDescent="0.3">
      <c r="FY60" s="3"/>
    </row>
    <row r="61" spans="181:181" ht="12.75" hidden="1" customHeight="1" x14ac:dyDescent="0.3">
      <c r="FY61" s="3"/>
    </row>
    <row r="62" spans="181:181" ht="12.75" hidden="1" customHeight="1" x14ac:dyDescent="0.3">
      <c r="FY62" s="3"/>
    </row>
    <row r="63" spans="181:181" ht="12.75" hidden="1" customHeight="1" x14ac:dyDescent="0.3">
      <c r="FY63" s="3"/>
    </row>
    <row r="64" spans="181:181" ht="12.75" hidden="1" customHeight="1" x14ac:dyDescent="0.3">
      <c r="FY64" s="3"/>
    </row>
    <row r="65" spans="181:181" ht="12.75" hidden="1" customHeight="1" x14ac:dyDescent="0.3">
      <c r="FY65" s="3"/>
    </row>
    <row r="66" spans="181:181" ht="12.75" hidden="1" customHeight="1" x14ac:dyDescent="0.3">
      <c r="FY66" s="3"/>
    </row>
    <row r="67" spans="181:181" ht="12.75" hidden="1" customHeight="1" x14ac:dyDescent="0.3">
      <c r="FY67" s="3"/>
    </row>
    <row r="68" spans="181:181" ht="12.75" hidden="1" customHeight="1" x14ac:dyDescent="0.3">
      <c r="FY68" s="3"/>
    </row>
    <row r="69" spans="181:181" ht="12.75" hidden="1" customHeight="1" x14ac:dyDescent="0.3">
      <c r="FY69" s="3"/>
    </row>
    <row r="70" spans="181:181" ht="12.75" hidden="1" customHeight="1" x14ac:dyDescent="0.3">
      <c r="FY70" s="3"/>
    </row>
    <row r="71" spans="181:181" ht="12.75" hidden="1" customHeight="1" x14ac:dyDescent="0.3">
      <c r="FY71" s="3"/>
    </row>
    <row r="72" spans="181:181" ht="12.75" hidden="1" customHeight="1" x14ac:dyDescent="0.3">
      <c r="FY72" s="3"/>
    </row>
    <row r="73" spans="181:181" ht="12.75" hidden="1" customHeight="1" x14ac:dyDescent="0.3">
      <c r="FY73" s="3"/>
    </row>
    <row r="74" spans="181:181" ht="12.75" hidden="1" customHeight="1" x14ac:dyDescent="0.3">
      <c r="FY74" s="3"/>
    </row>
    <row r="75" spans="181:181" ht="12.75" hidden="1" customHeight="1" x14ac:dyDescent="0.3">
      <c r="FY75" s="3"/>
    </row>
    <row r="76" spans="181:181" ht="12.75" hidden="1" customHeight="1" x14ac:dyDescent="0.3">
      <c r="FY76" s="3"/>
    </row>
    <row r="77" spans="181:181" ht="12.75" hidden="1" customHeight="1" x14ac:dyDescent="0.3">
      <c r="FY77" s="3"/>
    </row>
    <row r="78" spans="181:181" ht="12.75" hidden="1" customHeight="1" x14ac:dyDescent="0.3">
      <c r="FY78" s="3"/>
    </row>
    <row r="79" spans="181:181" ht="12.75" hidden="1" customHeight="1" x14ac:dyDescent="0.3">
      <c r="FY79" s="3"/>
    </row>
    <row r="80" spans="181:181" ht="12.75" hidden="1" customHeight="1" x14ac:dyDescent="0.3">
      <c r="FY80" s="3"/>
    </row>
    <row r="81" spans="181:181" ht="12.75" hidden="1" customHeight="1" x14ac:dyDescent="0.3">
      <c r="FY81" s="3"/>
    </row>
    <row r="82" spans="181:181" ht="12.75" hidden="1" customHeight="1" x14ac:dyDescent="0.3">
      <c r="FY82" s="3"/>
    </row>
    <row r="83" spans="181:181" ht="12.75" hidden="1" customHeight="1" x14ac:dyDescent="0.3">
      <c r="FY83" s="3"/>
    </row>
    <row r="84" spans="181:181" ht="12.75" hidden="1" customHeight="1" x14ac:dyDescent="0.3">
      <c r="FY84" s="3"/>
    </row>
    <row r="85" spans="181:181" ht="12.75" hidden="1" customHeight="1" x14ac:dyDescent="0.3">
      <c r="FY85" s="3"/>
    </row>
    <row r="86" spans="181:181" ht="12.75" hidden="1" customHeight="1" x14ac:dyDescent="0.3">
      <c r="FY86" s="3"/>
    </row>
    <row r="87" spans="181:181" ht="12.75" hidden="1" customHeight="1" x14ac:dyDescent="0.3">
      <c r="FY87" s="3"/>
    </row>
    <row r="88" spans="181:181" ht="12.75" hidden="1" customHeight="1" x14ac:dyDescent="0.3">
      <c r="FY88" s="3"/>
    </row>
    <row r="89" spans="181:181" ht="12.75" hidden="1" customHeight="1" x14ac:dyDescent="0.3">
      <c r="FY89" s="3"/>
    </row>
    <row r="90" spans="181:181" ht="12.75" hidden="1" customHeight="1" x14ac:dyDescent="0.3">
      <c r="FY90" s="3"/>
    </row>
    <row r="91" spans="181:181" ht="12.75" hidden="1" customHeight="1" x14ac:dyDescent="0.3">
      <c r="FY91" s="3"/>
    </row>
    <row r="92" spans="181:181" ht="12.75" hidden="1" customHeight="1" x14ac:dyDescent="0.3">
      <c r="FY92" s="3"/>
    </row>
    <row r="93" spans="181:181" ht="12.75" hidden="1" customHeight="1" x14ac:dyDescent="0.3">
      <c r="FY93" s="3"/>
    </row>
    <row r="94" spans="181:181" ht="12.75" hidden="1" customHeight="1" x14ac:dyDescent="0.3">
      <c r="FY94" s="3"/>
    </row>
    <row r="95" spans="181:181" ht="12.75" hidden="1" customHeight="1" x14ac:dyDescent="0.3">
      <c r="FY95" s="3"/>
    </row>
    <row r="96" spans="181:181" ht="12.75" hidden="1" customHeight="1" x14ac:dyDescent="0.3">
      <c r="FY96" s="3"/>
    </row>
    <row r="97" spans="181:181" ht="12.75" hidden="1" customHeight="1" x14ac:dyDescent="0.3">
      <c r="FY97" s="3"/>
    </row>
    <row r="98" spans="181:181" ht="12.75" hidden="1" customHeight="1" x14ac:dyDescent="0.3">
      <c r="FY98" s="3"/>
    </row>
    <row r="99" spans="181:181" ht="12.75" hidden="1" customHeight="1" x14ac:dyDescent="0.3">
      <c r="FY99" s="3"/>
    </row>
    <row r="100" spans="181:181" ht="12.75" hidden="1" customHeight="1" x14ac:dyDescent="0.3">
      <c r="FY100" s="3"/>
    </row>
    <row r="101" spans="181:181" ht="12.75" hidden="1" customHeight="1" x14ac:dyDescent="0.3">
      <c r="FY101" s="3"/>
    </row>
    <row r="102" spans="181:181" ht="12.75" hidden="1" customHeight="1" x14ac:dyDescent="0.3">
      <c r="FY102" s="3"/>
    </row>
    <row r="103" spans="181:181" ht="12.75" hidden="1" customHeight="1" x14ac:dyDescent="0.3">
      <c r="FY103" s="3"/>
    </row>
    <row r="104" spans="181:181" ht="12.75" hidden="1" customHeight="1" x14ac:dyDescent="0.3">
      <c r="FY104" s="3"/>
    </row>
    <row r="105" spans="181:181" ht="12.75" hidden="1" customHeight="1" x14ac:dyDescent="0.3">
      <c r="FY105" s="3"/>
    </row>
    <row r="106" spans="181:181" ht="12.75" hidden="1" customHeight="1" x14ac:dyDescent="0.3">
      <c r="FY106" s="3"/>
    </row>
    <row r="107" spans="181:181" ht="12.75" hidden="1" customHeight="1" x14ac:dyDescent="0.3">
      <c r="FY107" s="3"/>
    </row>
    <row r="108" spans="181:181" ht="12.75" hidden="1" customHeight="1" x14ac:dyDescent="0.3">
      <c r="FY108" s="3"/>
    </row>
    <row r="109" spans="181:181" ht="12.75" hidden="1" customHeight="1" x14ac:dyDescent="0.3">
      <c r="FY109" s="3"/>
    </row>
    <row r="110" spans="181:181" ht="12.75" hidden="1" customHeight="1" x14ac:dyDescent="0.3">
      <c r="FY110" s="3"/>
    </row>
    <row r="111" spans="181:181" ht="12.75" hidden="1" customHeight="1" x14ac:dyDescent="0.3">
      <c r="FY111" s="3"/>
    </row>
    <row r="112" spans="181:181" ht="12.75" hidden="1" customHeight="1" x14ac:dyDescent="0.3">
      <c r="FY112" s="3"/>
    </row>
    <row r="113" spans="181:181" ht="12.75" hidden="1" customHeight="1" x14ac:dyDescent="0.3">
      <c r="FY113" s="3"/>
    </row>
    <row r="114" spans="181:181" ht="12.75" hidden="1" customHeight="1" x14ac:dyDescent="0.3">
      <c r="FY114" s="3"/>
    </row>
    <row r="115" spans="181:181" ht="12.75" hidden="1" customHeight="1" x14ac:dyDescent="0.3">
      <c r="FY115" s="3"/>
    </row>
    <row r="116" spans="181:181" ht="12.75" hidden="1" customHeight="1" x14ac:dyDescent="0.3">
      <c r="FY116" s="3"/>
    </row>
    <row r="117" spans="181:181" ht="12.75" hidden="1" customHeight="1" x14ac:dyDescent="0.3">
      <c r="FY117" s="3"/>
    </row>
    <row r="118" spans="181:181" ht="12.75" hidden="1" customHeight="1" x14ac:dyDescent="0.3">
      <c r="FY118" s="3"/>
    </row>
    <row r="119" spans="181:181" ht="12.75" hidden="1" customHeight="1" x14ac:dyDescent="0.3">
      <c r="FY119" s="3"/>
    </row>
    <row r="120" spans="181:181" ht="12.75" hidden="1" customHeight="1" x14ac:dyDescent="0.3">
      <c r="FY120" s="3"/>
    </row>
    <row r="121" spans="181:181" ht="12.75" hidden="1" customHeight="1" x14ac:dyDescent="0.3">
      <c r="FY121" s="3"/>
    </row>
    <row r="122" spans="181:181" ht="12.75" hidden="1" customHeight="1" x14ac:dyDescent="0.3">
      <c r="FY122" s="3"/>
    </row>
    <row r="123" spans="181:181" ht="12.75" hidden="1" customHeight="1" x14ac:dyDescent="0.3">
      <c r="FY123" s="3"/>
    </row>
    <row r="124" spans="181:181" ht="12.75" hidden="1" customHeight="1" x14ac:dyDescent="0.3">
      <c r="FY124" s="3"/>
    </row>
    <row r="125" spans="181:181" ht="12.75" hidden="1" customHeight="1" x14ac:dyDescent="0.3">
      <c r="FY125" s="3"/>
    </row>
    <row r="126" spans="181:181" ht="12.75" hidden="1" customHeight="1" x14ac:dyDescent="0.3">
      <c r="FY126" s="3"/>
    </row>
    <row r="127" spans="181:181" ht="12.75" hidden="1" customHeight="1" x14ac:dyDescent="0.3">
      <c r="FY127" s="3"/>
    </row>
    <row r="128" spans="181:181" ht="12.75" hidden="1" customHeight="1" x14ac:dyDescent="0.3">
      <c r="FY128" s="3"/>
    </row>
    <row r="129" spans="181:181" ht="12.75" hidden="1" customHeight="1" x14ac:dyDescent="0.3">
      <c r="FY129" s="3"/>
    </row>
    <row r="130" spans="181:181" ht="12.75" hidden="1" customHeight="1" x14ac:dyDescent="0.3">
      <c r="FY130" s="3"/>
    </row>
    <row r="131" spans="181:181" ht="12.75" hidden="1" customHeight="1" x14ac:dyDescent="0.3">
      <c r="FY131" s="3"/>
    </row>
    <row r="132" spans="181:181" ht="12.75" hidden="1" customHeight="1" x14ac:dyDescent="0.3">
      <c r="FY132" s="3"/>
    </row>
    <row r="133" spans="181:181" ht="12.75" hidden="1" customHeight="1" x14ac:dyDescent="0.3">
      <c r="FY133" s="3"/>
    </row>
    <row r="134" spans="181:181" ht="12.75" hidden="1" customHeight="1" x14ac:dyDescent="0.3">
      <c r="FY134" s="3"/>
    </row>
    <row r="135" spans="181:181" ht="12.75" hidden="1" customHeight="1" x14ac:dyDescent="0.3">
      <c r="FY135" s="3"/>
    </row>
    <row r="136" spans="181:181" ht="12.75" hidden="1" customHeight="1" x14ac:dyDescent="0.3">
      <c r="FY136" s="3"/>
    </row>
    <row r="137" spans="181:181" ht="12.75" hidden="1" customHeight="1" x14ac:dyDescent="0.3">
      <c r="FY137" s="3"/>
    </row>
    <row r="138" spans="181:181" ht="12.75" hidden="1" customHeight="1" x14ac:dyDescent="0.3">
      <c r="FY138" s="3"/>
    </row>
    <row r="139" spans="181:181" ht="12.75" hidden="1" customHeight="1" x14ac:dyDescent="0.3">
      <c r="FY139" s="3"/>
    </row>
    <row r="140" spans="181:181" ht="12.75" hidden="1" customHeight="1" x14ac:dyDescent="0.3">
      <c r="FY140" s="3"/>
    </row>
    <row r="141" spans="181:181" ht="12.75" hidden="1" customHeight="1" x14ac:dyDescent="0.3">
      <c r="FY141" s="3"/>
    </row>
    <row r="142" spans="181:181" ht="12.75" hidden="1" customHeight="1" x14ac:dyDescent="0.3">
      <c r="FY142" s="3"/>
    </row>
    <row r="143" spans="181:181" ht="12.75" hidden="1" customHeight="1" x14ac:dyDescent="0.3">
      <c r="FY143" s="3"/>
    </row>
    <row r="144" spans="181:181" ht="12.75" hidden="1" customHeight="1" x14ac:dyDescent="0.3">
      <c r="FY144" s="3"/>
    </row>
    <row r="145" spans="181:181" ht="12.75" hidden="1" customHeight="1" x14ac:dyDescent="0.3">
      <c r="FY145" s="3"/>
    </row>
    <row r="146" spans="181:181" ht="12.75" hidden="1" customHeight="1" x14ac:dyDescent="0.3">
      <c r="FY146" s="3"/>
    </row>
    <row r="147" spans="181:181" ht="12.75" hidden="1" customHeight="1" x14ac:dyDescent="0.3">
      <c r="FY147" s="3"/>
    </row>
    <row r="148" spans="181:181" ht="12.75" hidden="1" customHeight="1" x14ac:dyDescent="0.3">
      <c r="FY148" s="3"/>
    </row>
    <row r="149" spans="181:181" ht="12.75" hidden="1" customHeight="1" x14ac:dyDescent="0.3">
      <c r="FY149" s="3"/>
    </row>
    <row r="150" spans="181:181" ht="12.75" hidden="1" customHeight="1" x14ac:dyDescent="0.3">
      <c r="FY150" s="3"/>
    </row>
    <row r="151" spans="181:181" ht="12.75" hidden="1" customHeight="1" x14ac:dyDescent="0.3">
      <c r="FY151" s="3"/>
    </row>
    <row r="152" spans="181:181" ht="12.75" hidden="1" customHeight="1" x14ac:dyDescent="0.3">
      <c r="FY152" s="3"/>
    </row>
    <row r="153" spans="181:181" ht="12.75" hidden="1" customHeight="1" x14ac:dyDescent="0.3">
      <c r="FY153" s="3"/>
    </row>
    <row r="154" spans="181:181" ht="12.75" hidden="1" customHeight="1" x14ac:dyDescent="0.3">
      <c r="FY154" s="3"/>
    </row>
    <row r="155" spans="181:181" ht="12.75" hidden="1" customHeight="1" x14ac:dyDescent="0.3">
      <c r="FY155" s="3"/>
    </row>
    <row r="156" spans="181:181" ht="12.75" hidden="1" customHeight="1" x14ac:dyDescent="0.3">
      <c r="FY156" s="3"/>
    </row>
    <row r="157" spans="181:181" ht="12.75" hidden="1" customHeight="1" x14ac:dyDescent="0.3">
      <c r="FY157" s="3"/>
    </row>
    <row r="158" spans="181:181" ht="12.75" hidden="1" customHeight="1" x14ac:dyDescent="0.3">
      <c r="FY158" s="3"/>
    </row>
    <row r="159" spans="181:181" ht="12.75" hidden="1" customHeight="1" x14ac:dyDescent="0.3">
      <c r="FY159" s="3"/>
    </row>
    <row r="160" spans="181:181" ht="12.75" hidden="1" customHeight="1" x14ac:dyDescent="0.3">
      <c r="FY160" s="3"/>
    </row>
    <row r="161" spans="181:181" ht="12.75" hidden="1" customHeight="1" x14ac:dyDescent="0.3">
      <c r="FY161" s="3"/>
    </row>
    <row r="162" spans="181:181" ht="12.75" hidden="1" customHeight="1" x14ac:dyDescent="0.3">
      <c r="FY162" s="3"/>
    </row>
    <row r="163" spans="181:181" ht="12.75" hidden="1" customHeight="1" x14ac:dyDescent="0.3">
      <c r="FY163" s="3"/>
    </row>
    <row r="164" spans="181:181" ht="12.75" hidden="1" customHeight="1" x14ac:dyDescent="0.3">
      <c r="FY164" s="3"/>
    </row>
    <row r="165" spans="181:181" ht="12.75" hidden="1" customHeight="1" x14ac:dyDescent="0.3">
      <c r="FY165" s="3"/>
    </row>
    <row r="166" spans="181:181" ht="12.75" hidden="1" customHeight="1" x14ac:dyDescent="0.3">
      <c r="FY166" s="3"/>
    </row>
    <row r="167" spans="181:181" ht="12.75" hidden="1" customHeight="1" x14ac:dyDescent="0.3">
      <c r="FY167" s="3"/>
    </row>
    <row r="168" spans="181:181" ht="12.75" hidden="1" customHeight="1" x14ac:dyDescent="0.3">
      <c r="FY168" s="3"/>
    </row>
    <row r="169" spans="181:181" ht="12.75" hidden="1" customHeight="1" x14ac:dyDescent="0.3">
      <c r="FY169" s="3"/>
    </row>
    <row r="170" spans="181:181" ht="12.75" hidden="1" customHeight="1" x14ac:dyDescent="0.3">
      <c r="FY170" s="3"/>
    </row>
    <row r="171" spans="181:181" ht="12.75" hidden="1" customHeight="1" x14ac:dyDescent="0.3">
      <c r="FY171" s="3"/>
    </row>
    <row r="172" spans="181:181" ht="12.75" hidden="1" customHeight="1" x14ac:dyDescent="0.3">
      <c r="FY172" s="3"/>
    </row>
    <row r="173" spans="181:181" ht="12.75" hidden="1" customHeight="1" x14ac:dyDescent="0.3">
      <c r="FY173" s="3"/>
    </row>
    <row r="174" spans="181:181" ht="12.75" hidden="1" customHeight="1" x14ac:dyDescent="0.3">
      <c r="FY174" s="3"/>
    </row>
    <row r="175" spans="181:181" ht="12.75" hidden="1" customHeight="1" x14ac:dyDescent="0.3">
      <c r="FY175" s="3"/>
    </row>
    <row r="176" spans="181:181" ht="12.75" hidden="1" customHeight="1" x14ac:dyDescent="0.3">
      <c r="FY176" s="3"/>
    </row>
    <row r="177" spans="181:181" ht="12.75" hidden="1" customHeight="1" x14ac:dyDescent="0.3">
      <c r="FY177" s="3"/>
    </row>
    <row r="178" spans="181:181" ht="12.75" hidden="1" customHeight="1" x14ac:dyDescent="0.3">
      <c r="FY178" s="3"/>
    </row>
    <row r="179" spans="181:181" ht="12.75" hidden="1" customHeight="1" x14ac:dyDescent="0.3">
      <c r="FY179" s="3"/>
    </row>
    <row r="180" spans="181:181" ht="12.75" hidden="1" customHeight="1" x14ac:dyDescent="0.3">
      <c r="FY180" s="3"/>
    </row>
    <row r="181" spans="181:181" ht="12.75" hidden="1" customHeight="1" x14ac:dyDescent="0.3">
      <c r="FY181" s="3"/>
    </row>
    <row r="182" spans="181:181" ht="12.75" hidden="1" customHeight="1" x14ac:dyDescent="0.3">
      <c r="FY182" s="3"/>
    </row>
    <row r="183" spans="181:181" ht="12.75" hidden="1" customHeight="1" x14ac:dyDescent="0.3">
      <c r="FY183" s="3"/>
    </row>
    <row r="184" spans="181:181" ht="12.75" hidden="1" customHeight="1" x14ac:dyDescent="0.3">
      <c r="FY184" s="3"/>
    </row>
    <row r="185" spans="181:181" ht="12.75" hidden="1" customHeight="1" x14ac:dyDescent="0.3">
      <c r="FY185" s="3"/>
    </row>
    <row r="186" spans="181:181" ht="12.75" hidden="1" customHeight="1" x14ac:dyDescent="0.3">
      <c r="FY186" s="3"/>
    </row>
    <row r="187" spans="181:181" ht="12.75" hidden="1" customHeight="1" x14ac:dyDescent="0.3">
      <c r="FY187" s="3"/>
    </row>
    <row r="188" spans="181:181" ht="12.75" hidden="1" customHeight="1" x14ac:dyDescent="0.3">
      <c r="FY188" s="3"/>
    </row>
    <row r="189" spans="181:181" ht="12.75" hidden="1" customHeight="1" x14ac:dyDescent="0.3">
      <c r="FY189" s="3"/>
    </row>
    <row r="190" spans="181:181" ht="12.75" hidden="1" customHeight="1" x14ac:dyDescent="0.3">
      <c r="FY190" s="3"/>
    </row>
    <row r="191" spans="181:181" ht="12.75" hidden="1" customHeight="1" x14ac:dyDescent="0.3">
      <c r="FY191" s="3"/>
    </row>
    <row r="192" spans="181:181" ht="12.75" hidden="1" customHeight="1" x14ac:dyDescent="0.3">
      <c r="FY192" s="3"/>
    </row>
    <row r="193" spans="181:181" ht="12.75" hidden="1" customHeight="1" x14ac:dyDescent="0.3">
      <c r="FY193" s="3"/>
    </row>
    <row r="194" spans="181:181" ht="12.75" hidden="1" customHeight="1" x14ac:dyDescent="0.3">
      <c r="FY194" s="3"/>
    </row>
    <row r="195" spans="181:181" ht="12.75" hidden="1" customHeight="1" x14ac:dyDescent="0.3">
      <c r="FY195" s="3"/>
    </row>
    <row r="196" spans="181:181" ht="12.75" hidden="1" customHeight="1" x14ac:dyDescent="0.3">
      <c r="FY196" s="3"/>
    </row>
    <row r="197" spans="181:181" ht="12.75" hidden="1" customHeight="1" x14ac:dyDescent="0.3">
      <c r="FY197" s="3"/>
    </row>
    <row r="198" spans="181:181" ht="12.75" hidden="1" customHeight="1" x14ac:dyDescent="0.3">
      <c r="FY198" s="3"/>
    </row>
    <row r="199" spans="181:181" ht="12.75" hidden="1" customHeight="1" x14ac:dyDescent="0.3">
      <c r="FY199" s="3"/>
    </row>
    <row r="200" spans="181:181" ht="12.75" hidden="1" customHeight="1" x14ac:dyDescent="0.3">
      <c r="FY200" s="3"/>
    </row>
    <row r="201" spans="181:181" ht="12.75" hidden="1" customHeight="1" x14ac:dyDescent="0.3">
      <c r="FY201" s="3"/>
    </row>
    <row r="202" spans="181:181" ht="12.75" hidden="1" customHeight="1" x14ac:dyDescent="0.3">
      <c r="FY202" s="3"/>
    </row>
    <row r="203" spans="181:181" ht="12.75" hidden="1" customHeight="1" x14ac:dyDescent="0.3">
      <c r="FY203" s="3"/>
    </row>
    <row r="204" spans="181:181" ht="12.75" hidden="1" customHeight="1" x14ac:dyDescent="0.3">
      <c r="FY204" s="3"/>
    </row>
    <row r="205" spans="181:181" ht="12.75" hidden="1" customHeight="1" x14ac:dyDescent="0.3">
      <c r="FY205" s="3"/>
    </row>
    <row r="206" spans="181:181" ht="12.75" hidden="1" customHeight="1" x14ac:dyDescent="0.3">
      <c r="FY206" s="3"/>
    </row>
    <row r="207" spans="181:181" ht="12.75" hidden="1" customHeight="1" x14ac:dyDescent="0.3">
      <c r="FY207" s="3"/>
    </row>
    <row r="208" spans="181:181" ht="12.75" hidden="1" customHeight="1" x14ac:dyDescent="0.3">
      <c r="FY208" s="3"/>
    </row>
    <row r="209" spans="181:181" ht="12.75" hidden="1" customHeight="1" x14ac:dyDescent="0.3">
      <c r="FY209" s="3"/>
    </row>
    <row r="210" spans="181:181" ht="12.75" hidden="1" customHeight="1" x14ac:dyDescent="0.3">
      <c r="FY210" s="3"/>
    </row>
    <row r="211" spans="181:181" ht="12.75" hidden="1" customHeight="1" x14ac:dyDescent="0.3">
      <c r="FY211" s="3"/>
    </row>
    <row r="212" spans="181:181" ht="12.75" hidden="1" customHeight="1" x14ac:dyDescent="0.3"/>
    <row r="213" spans="181:181" ht="12.75" hidden="1" customHeight="1" x14ac:dyDescent="0.3"/>
    <row r="214" spans="181:181" ht="12.75" hidden="1" customHeight="1" x14ac:dyDescent="0.3"/>
    <row r="215" spans="181:181" ht="12.75" hidden="1" customHeight="1" x14ac:dyDescent="0.3"/>
    <row r="216" spans="181:181" ht="12.75" hidden="1" customHeight="1" x14ac:dyDescent="0.3"/>
  </sheetData>
  <mergeCells count="6">
    <mergeCell ref="FR6:FY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U97"/>
  <sheetViews>
    <sheetView showGridLines="0" zoomScale="77" zoomScaleNormal="77" zoomScaleSheetLayoutView="85" workbookViewId="0">
      <pane xSplit="11" ySplit="8" topLeftCell="FH9" activePane="bottomRight" state="frozen"/>
      <selection activeCell="E4" sqref="E4"/>
      <selection pane="topRight" activeCell="E4" sqref="E4"/>
      <selection pane="bottomLeft" activeCell="E4" sqref="E4"/>
      <selection pane="bottomRight" activeCell="FP20" sqref="FP20"/>
    </sheetView>
  </sheetViews>
  <sheetFormatPr baseColWidth="10" defaultColWidth="7.5546875" defaultRowHeight="13.8" customHeight="1" zeroHeight="1" outlineLevelCol="1" x14ac:dyDescent="0.3"/>
  <cols>
    <col min="1" max="1" width="5.88671875" style="51" customWidth="1"/>
    <col min="2" max="2" width="51.6640625" style="7" customWidth="1"/>
    <col min="3" max="6" width="11.44140625" style="345" customWidth="1"/>
    <col min="7" max="7" width="1.6640625" style="347" customWidth="1"/>
    <col min="8" max="9" width="11.44140625" style="345" customWidth="1"/>
    <col min="10" max="10" width="13.44140625" style="345" customWidth="1"/>
    <col min="11" max="11" width="3.6640625" style="347" customWidth="1"/>
    <col min="12" max="143" width="9.109375" style="345" customWidth="1" outlineLevel="1"/>
    <col min="144" max="144" width="9.109375" style="345" customWidth="1" outlineLevel="1" collapsed="1"/>
    <col min="145" max="154" width="9.109375" style="345" customWidth="1" outlineLevel="1"/>
    <col min="155" max="155" width="9.109375" style="345" customWidth="1" outlineLevel="1" collapsed="1"/>
    <col min="156" max="167" width="9.109375" style="345" customWidth="1" outlineLevel="1"/>
    <col min="168" max="174" width="9.109375" style="345" customWidth="1"/>
    <col min="175" max="176" width="9.109375" style="345" hidden="1" customWidth="1" outlineLevel="1"/>
    <col min="177" max="177" width="9.109375" style="345" customWidth="1" collapsed="1"/>
    <col min="178" max="179" width="7.6640625" style="345" bestFit="1" customWidth="1"/>
    <col min="180" max="180" width="6.88671875" style="345" bestFit="1" customWidth="1"/>
    <col min="181" max="181" width="6.6640625" style="345" bestFit="1" customWidth="1"/>
    <col min="182" max="182" width="7" style="345" bestFit="1" customWidth="1"/>
    <col min="183" max="191" width="6.6640625" style="345" bestFit="1" customWidth="1"/>
    <col min="192" max="192" width="6.88671875" style="345" bestFit="1" customWidth="1"/>
    <col min="193" max="193" width="6.6640625" style="345" bestFit="1" customWidth="1"/>
    <col min="194" max="194" width="7" style="345" bestFit="1" customWidth="1"/>
    <col min="195" max="203" width="6.6640625" style="345" bestFit="1" customWidth="1"/>
    <col min="204" max="204" width="6.88671875" style="345" bestFit="1" customWidth="1"/>
    <col min="205" max="205" width="6.6640625" style="345" bestFit="1" customWidth="1"/>
    <col min="206" max="206" width="7" style="345" bestFit="1" customWidth="1"/>
    <col min="207" max="214" width="6.6640625" style="345" bestFit="1" customWidth="1"/>
    <col min="215" max="215" width="6.109375" style="345" bestFit="1" customWidth="1"/>
    <col min="216" max="216" width="6.88671875" style="345" bestFit="1" customWidth="1"/>
    <col min="217" max="217" width="6.44140625" style="345" bestFit="1" customWidth="1"/>
    <col min="218" max="218" width="7" style="345" bestFit="1" customWidth="1"/>
    <col min="219" max="219" width="6.109375" style="345" bestFit="1" customWidth="1"/>
    <col min="220" max="220" width="5.6640625" style="345" bestFit="1" customWidth="1"/>
    <col min="221" max="222" width="6.5546875" style="345" bestFit="1" customWidth="1"/>
    <col min="223" max="223" width="6.109375" style="345" bestFit="1" customWidth="1"/>
    <col min="224" max="224" width="6.5546875" style="345" bestFit="1" customWidth="1"/>
    <col min="225" max="225" width="6" style="345" bestFit="1" customWidth="1"/>
    <col min="226" max="226" width="6.6640625" style="345" bestFit="1" customWidth="1"/>
    <col min="227" max="227" width="6.109375" style="345" bestFit="1" customWidth="1"/>
    <col min="228" max="228" width="6.88671875" style="345" bestFit="1" customWidth="1"/>
    <col min="229" max="229" width="6.44140625" style="345" bestFit="1" customWidth="1"/>
    <col min="230" max="230" width="7" style="345" bestFit="1" customWidth="1"/>
    <col min="231" max="231" width="6.109375" style="345" bestFit="1" customWidth="1"/>
    <col min="232" max="232" width="5.6640625" style="345" bestFit="1" customWidth="1"/>
    <col min="233" max="234" width="6.5546875" style="345" bestFit="1" customWidth="1"/>
    <col min="235" max="235" width="6.109375" style="345" bestFit="1" customWidth="1"/>
    <col min="236" max="236" width="6.5546875" style="345" bestFit="1" customWidth="1"/>
    <col min="237" max="237" width="6" style="345" bestFit="1" customWidth="1"/>
    <col min="238" max="238" width="6.6640625" style="345" bestFit="1" customWidth="1"/>
    <col min="239" max="239" width="6.109375" style="345" bestFit="1" customWidth="1"/>
    <col min="240" max="240" width="6.88671875" style="345" bestFit="1" customWidth="1"/>
    <col min="241" max="241" width="6.44140625" style="345" bestFit="1" customWidth="1"/>
    <col min="242" max="242" width="7" style="345" bestFit="1" customWidth="1"/>
    <col min="243" max="243" width="6.109375" style="345" bestFit="1" customWidth="1"/>
    <col min="244" max="244" width="5.6640625" style="345" bestFit="1" customWidth="1"/>
    <col min="245" max="246" width="6.5546875" style="345" bestFit="1" customWidth="1"/>
    <col min="247" max="247" width="6.109375" style="345" bestFit="1" customWidth="1"/>
    <col min="248" max="248" width="6.5546875" style="345" bestFit="1" customWidth="1"/>
    <col min="249" max="249" width="6" style="345" bestFit="1" customWidth="1"/>
    <col min="250" max="250" width="6.6640625" style="345" bestFit="1" customWidth="1"/>
    <col min="251" max="251" width="6.109375" style="345" bestFit="1" customWidth="1"/>
    <col min="252" max="252" width="6.88671875" style="345" bestFit="1" customWidth="1"/>
    <col min="253" max="253" width="6.44140625" style="345" bestFit="1" customWidth="1"/>
    <col min="254" max="254" width="7" style="345" bestFit="1" customWidth="1"/>
    <col min="255" max="255" width="6.109375" style="345" bestFit="1" customWidth="1"/>
    <col min="256" max="256" width="5.6640625" style="345" bestFit="1" customWidth="1"/>
    <col min="257" max="258" width="6.5546875" style="345" bestFit="1" customWidth="1"/>
    <col min="259" max="259" width="6.109375" style="345" bestFit="1" customWidth="1"/>
    <col min="260" max="260" width="6.5546875" style="345" bestFit="1" customWidth="1"/>
    <col min="261" max="261" width="6" style="345" bestFit="1" customWidth="1"/>
    <col min="262" max="262" width="6.6640625" style="345" bestFit="1" customWidth="1"/>
    <col min="263" max="263" width="6.109375" style="345" bestFit="1" customWidth="1"/>
    <col min="264" max="264" width="6.88671875" style="345" bestFit="1" customWidth="1"/>
    <col min="265" max="265" width="6.44140625" style="345" bestFit="1" customWidth="1"/>
    <col min="266" max="266" width="7" style="345" bestFit="1" customWidth="1"/>
    <col min="267" max="267" width="6.109375" style="345" bestFit="1" customWidth="1"/>
    <col min="268" max="268" width="5.6640625" style="345" bestFit="1" customWidth="1"/>
    <col min="269" max="270" width="6.5546875" style="345" bestFit="1" customWidth="1"/>
    <col min="271" max="271" width="6.109375" style="345" bestFit="1" customWidth="1"/>
    <col min="272" max="272" width="6.5546875" style="345" bestFit="1" customWidth="1"/>
    <col min="273" max="273" width="6" style="345" bestFit="1" customWidth="1"/>
    <col min="274" max="274" width="6.6640625" style="345" bestFit="1" customWidth="1"/>
    <col min="275" max="275" width="6.109375" style="345" bestFit="1" customWidth="1"/>
    <col min="276" max="276" width="6.88671875" style="345" bestFit="1" customWidth="1"/>
    <col min="277" max="277" width="6.44140625" style="345" bestFit="1" customWidth="1"/>
    <col min="278" max="278" width="7" style="345" bestFit="1" customWidth="1"/>
    <col min="279" max="279" width="6.109375" style="345" bestFit="1" customWidth="1"/>
    <col min="280" max="280" width="5.6640625" style="345" bestFit="1" customWidth="1"/>
    <col min="281" max="282" width="6.5546875" style="345" bestFit="1" customWidth="1"/>
    <col min="283" max="283" width="6.109375" style="345" bestFit="1" customWidth="1"/>
    <col min="284" max="284" width="6.5546875" style="345" bestFit="1" customWidth="1"/>
    <col min="285" max="285" width="6" style="345" bestFit="1" customWidth="1"/>
    <col min="286" max="286" width="6.6640625" style="345" bestFit="1" customWidth="1"/>
    <col min="287" max="287" width="6.109375" style="345" bestFit="1" customWidth="1"/>
    <col min="288" max="288" width="6.88671875" style="345" bestFit="1" customWidth="1"/>
    <col min="289" max="289" width="6.44140625" style="345" bestFit="1" customWidth="1"/>
    <col min="290" max="290" width="7" style="345" bestFit="1" customWidth="1"/>
    <col min="291" max="291" width="6.109375" style="345" bestFit="1" customWidth="1"/>
    <col min="292" max="292" width="5.6640625" style="345" bestFit="1" customWidth="1"/>
    <col min="293" max="294" width="6.5546875" style="345" bestFit="1" customWidth="1"/>
    <col min="295" max="295" width="6.109375" style="345" bestFit="1" customWidth="1"/>
    <col min="296" max="296" width="6.5546875" style="345" bestFit="1" customWidth="1"/>
    <col min="297" max="297" width="6" style="345" bestFit="1" customWidth="1"/>
    <col min="298" max="298" width="6.6640625" style="345" bestFit="1" customWidth="1"/>
    <col min="299" max="299" width="6.109375" style="345" bestFit="1" customWidth="1"/>
    <col min="300" max="300" width="6.88671875" style="345" bestFit="1" customWidth="1"/>
    <col min="301" max="301" width="6.44140625" style="345" bestFit="1" customWidth="1"/>
    <col min="302" max="302" width="7" style="345" bestFit="1" customWidth="1"/>
    <col min="303" max="303" width="6.109375" style="345" bestFit="1" customWidth="1"/>
    <col min="304" max="304" width="5.6640625" style="345" bestFit="1" customWidth="1"/>
    <col min="305" max="306" width="6.5546875" style="345" bestFit="1" customWidth="1"/>
    <col min="307" max="307" width="6.109375" style="345" bestFit="1" customWidth="1"/>
    <col min="308" max="308" width="6.5546875" style="345" bestFit="1" customWidth="1"/>
    <col min="309" max="309" width="6" style="345" bestFit="1" customWidth="1"/>
    <col min="310" max="310" width="6.6640625" style="345" bestFit="1" customWidth="1"/>
    <col min="311" max="311" width="6.109375" style="345" bestFit="1" customWidth="1"/>
    <col min="312" max="312" width="6.88671875" style="345" bestFit="1" customWidth="1"/>
    <col min="313" max="313" width="6.44140625" style="345" bestFit="1" customWidth="1"/>
    <col min="314" max="314" width="7" style="345" bestFit="1" customWidth="1"/>
    <col min="315" max="315" width="6.109375" style="345" bestFit="1" customWidth="1"/>
    <col min="316" max="316" width="5.6640625" style="345" bestFit="1" customWidth="1"/>
    <col min="317" max="318" width="6.5546875" style="345" bestFit="1" customWidth="1"/>
    <col min="319" max="319" width="6.109375" style="345" bestFit="1" customWidth="1"/>
    <col min="320" max="320" width="6.5546875" style="345" bestFit="1" customWidth="1"/>
    <col min="321" max="16384" width="7.5546875" style="345"/>
  </cols>
  <sheetData>
    <row r="1" spans="1:322" ht="13.8" customHeight="1" x14ac:dyDescent="0.3"/>
    <row r="2" spans="1:322" x14ac:dyDescent="0.3">
      <c r="A2" s="59"/>
      <c r="B2" s="502" t="s">
        <v>331</v>
      </c>
    </row>
    <row r="3" spans="1:322" ht="14.4" x14ac:dyDescent="0.3">
      <c r="B3" s="503" t="s">
        <v>332</v>
      </c>
      <c r="E3" s="463" t="s">
        <v>325</v>
      </c>
    </row>
    <row r="4" spans="1:322" x14ac:dyDescent="0.3">
      <c r="B4" s="5" t="s">
        <v>333</v>
      </c>
    </row>
    <row r="5" spans="1:322" x14ac:dyDescent="0.3">
      <c r="B5" s="5" t="s">
        <v>1</v>
      </c>
    </row>
    <row r="6" spans="1:322" x14ac:dyDescent="0.3">
      <c r="B6" s="52"/>
      <c r="C6" s="303"/>
      <c r="D6" s="45"/>
      <c r="E6" s="45"/>
      <c r="F6" s="303"/>
      <c r="G6" s="343"/>
      <c r="H6" s="303"/>
      <c r="I6" s="303"/>
      <c r="J6" s="303"/>
      <c r="K6" s="34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R6" s="165" t="s">
        <v>2</v>
      </c>
      <c r="FV6" s="504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</row>
    <row r="7" spans="1:322" x14ac:dyDescent="0.3">
      <c r="B7" s="10"/>
      <c r="C7" s="568" t="s">
        <v>361</v>
      </c>
      <c r="D7" s="568" t="s">
        <v>362</v>
      </c>
      <c r="E7" s="566" t="s">
        <v>363</v>
      </c>
      <c r="F7" s="566"/>
      <c r="G7" s="343"/>
      <c r="H7" s="568" t="s">
        <v>364</v>
      </c>
      <c r="I7" s="566" t="s">
        <v>365</v>
      </c>
      <c r="J7" s="566"/>
      <c r="K7" s="34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505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303"/>
      <c r="EU7" s="303"/>
      <c r="EV7" s="303"/>
      <c r="EW7" s="303"/>
      <c r="EX7" s="303"/>
      <c r="EY7" s="303"/>
      <c r="EZ7" s="303"/>
      <c r="FA7" s="303"/>
      <c r="FB7" s="303"/>
      <c r="FC7" s="303"/>
      <c r="FD7" s="303"/>
      <c r="FE7" s="303"/>
      <c r="FF7" s="303"/>
      <c r="FG7" s="303"/>
      <c r="FH7" s="303"/>
      <c r="FI7" s="303"/>
      <c r="FJ7" s="303"/>
      <c r="FK7" s="303"/>
      <c r="FL7" s="303"/>
      <c r="FM7" s="303"/>
      <c r="FN7" s="303"/>
      <c r="FO7" s="303"/>
      <c r="FP7" s="303"/>
      <c r="FR7" s="500"/>
      <c r="FS7" s="500"/>
      <c r="FT7" s="500"/>
      <c r="FV7" s="504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</row>
    <row r="8" spans="1:322" s="347" customFormat="1" x14ac:dyDescent="0.3">
      <c r="A8" s="60"/>
      <c r="B8" s="12">
        <v>0</v>
      </c>
      <c r="C8" s="568"/>
      <c r="D8" s="568"/>
      <c r="E8" s="342" t="s">
        <v>3</v>
      </c>
      <c r="F8" s="342" t="s">
        <v>4</v>
      </c>
      <c r="G8" s="344">
        <v>0</v>
      </c>
      <c r="H8" s="568"/>
      <c r="I8" s="342" t="s">
        <v>3</v>
      </c>
      <c r="J8" s="342" t="s">
        <v>4</v>
      </c>
      <c r="K8" s="344"/>
      <c r="L8" s="320">
        <v>39814</v>
      </c>
      <c r="M8" s="320">
        <v>39845</v>
      </c>
      <c r="N8" s="320">
        <v>39873</v>
      </c>
      <c r="O8" s="320">
        <v>39904</v>
      </c>
      <c r="P8" s="320">
        <v>39934</v>
      </c>
      <c r="Q8" s="320">
        <v>39965</v>
      </c>
      <c r="R8" s="320">
        <v>39995</v>
      </c>
      <c r="S8" s="320">
        <v>40026</v>
      </c>
      <c r="T8" s="320">
        <v>40057</v>
      </c>
      <c r="U8" s="320">
        <v>40087</v>
      </c>
      <c r="V8" s="320">
        <v>40118</v>
      </c>
      <c r="W8" s="320">
        <v>40148</v>
      </c>
      <c r="X8" s="320">
        <v>40179</v>
      </c>
      <c r="Y8" s="320">
        <v>40210</v>
      </c>
      <c r="Z8" s="320">
        <v>40238</v>
      </c>
      <c r="AA8" s="320">
        <v>40269</v>
      </c>
      <c r="AB8" s="320">
        <v>40299</v>
      </c>
      <c r="AC8" s="320">
        <v>40330</v>
      </c>
      <c r="AD8" s="320">
        <v>40360</v>
      </c>
      <c r="AE8" s="320">
        <v>40391</v>
      </c>
      <c r="AF8" s="320">
        <v>40422</v>
      </c>
      <c r="AG8" s="320">
        <v>40452</v>
      </c>
      <c r="AH8" s="320">
        <v>40483</v>
      </c>
      <c r="AI8" s="320">
        <v>40513</v>
      </c>
      <c r="AJ8" s="320">
        <v>40544</v>
      </c>
      <c r="AK8" s="320">
        <v>40575</v>
      </c>
      <c r="AL8" s="320">
        <v>40603</v>
      </c>
      <c r="AM8" s="320">
        <v>40634</v>
      </c>
      <c r="AN8" s="320">
        <v>40664</v>
      </c>
      <c r="AO8" s="320">
        <v>40695</v>
      </c>
      <c r="AP8" s="320">
        <v>40725</v>
      </c>
      <c r="AQ8" s="320">
        <v>40756</v>
      </c>
      <c r="AR8" s="320">
        <v>40787</v>
      </c>
      <c r="AS8" s="320">
        <v>40817</v>
      </c>
      <c r="AT8" s="320">
        <v>40848</v>
      </c>
      <c r="AU8" s="320">
        <v>40878</v>
      </c>
      <c r="AV8" s="320">
        <v>40909</v>
      </c>
      <c r="AW8" s="320">
        <v>40940</v>
      </c>
      <c r="AX8" s="320">
        <v>40969</v>
      </c>
      <c r="AY8" s="320">
        <v>41000</v>
      </c>
      <c r="AZ8" s="320">
        <v>41030</v>
      </c>
      <c r="BA8" s="320">
        <v>41061</v>
      </c>
      <c r="BB8" s="320">
        <v>41091</v>
      </c>
      <c r="BC8" s="320">
        <v>41122</v>
      </c>
      <c r="BD8" s="320">
        <v>41153</v>
      </c>
      <c r="BE8" s="320">
        <v>41183</v>
      </c>
      <c r="BF8" s="320">
        <v>41214</v>
      </c>
      <c r="BG8" s="320">
        <v>41244</v>
      </c>
      <c r="BH8" s="320">
        <v>41275</v>
      </c>
      <c r="BI8" s="320">
        <v>41306</v>
      </c>
      <c r="BJ8" s="320">
        <v>41334</v>
      </c>
      <c r="BK8" s="320">
        <v>41365</v>
      </c>
      <c r="BL8" s="320">
        <v>41395</v>
      </c>
      <c r="BM8" s="320">
        <v>41426</v>
      </c>
      <c r="BN8" s="320">
        <v>41456</v>
      </c>
      <c r="BO8" s="320">
        <v>41487</v>
      </c>
      <c r="BP8" s="320">
        <v>41518</v>
      </c>
      <c r="BQ8" s="320">
        <v>41548</v>
      </c>
      <c r="BR8" s="320">
        <v>41579</v>
      </c>
      <c r="BS8" s="320">
        <v>41609</v>
      </c>
      <c r="BT8" s="320">
        <v>41640</v>
      </c>
      <c r="BU8" s="320">
        <v>41671</v>
      </c>
      <c r="BV8" s="320">
        <v>41699</v>
      </c>
      <c r="BW8" s="320">
        <v>41730</v>
      </c>
      <c r="BX8" s="320">
        <v>41760</v>
      </c>
      <c r="BY8" s="320">
        <v>41791</v>
      </c>
      <c r="BZ8" s="320">
        <v>41821</v>
      </c>
      <c r="CA8" s="320">
        <v>41852</v>
      </c>
      <c r="CB8" s="320">
        <v>41883</v>
      </c>
      <c r="CC8" s="320">
        <v>41913</v>
      </c>
      <c r="CD8" s="320">
        <v>41944</v>
      </c>
      <c r="CE8" s="320">
        <v>41974</v>
      </c>
      <c r="CF8" s="320">
        <v>42005</v>
      </c>
      <c r="CG8" s="320">
        <v>42036</v>
      </c>
      <c r="CH8" s="320">
        <v>42064</v>
      </c>
      <c r="CI8" s="320">
        <v>42095</v>
      </c>
      <c r="CJ8" s="320">
        <v>42125</v>
      </c>
      <c r="CK8" s="320">
        <v>42156</v>
      </c>
      <c r="CL8" s="320">
        <v>42186</v>
      </c>
      <c r="CM8" s="320">
        <v>42217</v>
      </c>
      <c r="CN8" s="320">
        <v>42248</v>
      </c>
      <c r="CO8" s="320">
        <v>42278</v>
      </c>
      <c r="CP8" s="320">
        <v>42309</v>
      </c>
      <c r="CQ8" s="320">
        <v>42339</v>
      </c>
      <c r="CR8" s="320">
        <v>42370</v>
      </c>
      <c r="CS8" s="320">
        <v>42401</v>
      </c>
      <c r="CT8" s="320">
        <v>42430</v>
      </c>
      <c r="CU8" s="320">
        <v>42461</v>
      </c>
      <c r="CV8" s="320">
        <v>42491</v>
      </c>
      <c r="CW8" s="320">
        <v>42522</v>
      </c>
      <c r="CX8" s="320">
        <v>42552</v>
      </c>
      <c r="CY8" s="320">
        <v>42583</v>
      </c>
      <c r="CZ8" s="320">
        <v>42614</v>
      </c>
      <c r="DA8" s="320">
        <v>42644</v>
      </c>
      <c r="DB8" s="320">
        <v>42675</v>
      </c>
      <c r="DC8" s="320">
        <v>42705</v>
      </c>
      <c r="DD8" s="320">
        <v>42736</v>
      </c>
      <c r="DE8" s="320">
        <v>42767</v>
      </c>
      <c r="DF8" s="320">
        <v>42795</v>
      </c>
      <c r="DG8" s="320">
        <v>42826</v>
      </c>
      <c r="DH8" s="320">
        <v>42856</v>
      </c>
      <c r="DI8" s="320">
        <v>42887</v>
      </c>
      <c r="DJ8" s="320">
        <v>42917</v>
      </c>
      <c r="DK8" s="320">
        <v>42948</v>
      </c>
      <c r="DL8" s="320">
        <v>42979</v>
      </c>
      <c r="DM8" s="320">
        <v>43009</v>
      </c>
      <c r="DN8" s="320">
        <v>43040</v>
      </c>
      <c r="DO8" s="320">
        <v>43070</v>
      </c>
      <c r="DP8" s="320">
        <v>43101</v>
      </c>
      <c r="DQ8" s="320">
        <v>43132</v>
      </c>
      <c r="DR8" s="320">
        <v>43160</v>
      </c>
      <c r="DS8" s="320">
        <v>43191</v>
      </c>
      <c r="DT8" s="320">
        <v>43221</v>
      </c>
      <c r="DU8" s="320">
        <v>43252</v>
      </c>
      <c r="DV8" s="320">
        <v>43282</v>
      </c>
      <c r="DW8" s="320">
        <v>43313</v>
      </c>
      <c r="DX8" s="320">
        <v>43344</v>
      </c>
      <c r="DY8" s="320">
        <v>43374</v>
      </c>
      <c r="DZ8" s="320">
        <v>43405</v>
      </c>
      <c r="EA8" s="320">
        <v>43435</v>
      </c>
      <c r="EB8" s="320">
        <v>43466</v>
      </c>
      <c r="EC8" s="320">
        <v>43497</v>
      </c>
      <c r="ED8" s="320">
        <v>43525</v>
      </c>
      <c r="EE8" s="320">
        <v>43556</v>
      </c>
      <c r="EF8" s="320">
        <v>43586</v>
      </c>
      <c r="EG8" s="320">
        <v>43617</v>
      </c>
      <c r="EH8" s="320">
        <v>43647</v>
      </c>
      <c r="EI8" s="320">
        <v>43678</v>
      </c>
      <c r="EJ8" s="320">
        <v>43709</v>
      </c>
      <c r="EK8" s="320">
        <v>43739</v>
      </c>
      <c r="EL8" s="320">
        <v>43770</v>
      </c>
      <c r="EM8" s="320">
        <v>43800</v>
      </c>
      <c r="EN8" s="320">
        <v>43831</v>
      </c>
      <c r="EO8" s="320">
        <v>43862</v>
      </c>
      <c r="EP8" s="320">
        <v>43891</v>
      </c>
      <c r="EQ8" s="320">
        <v>43922</v>
      </c>
      <c r="ER8" s="320">
        <v>43952</v>
      </c>
      <c r="ES8" s="320">
        <v>43983</v>
      </c>
      <c r="ET8" s="320">
        <v>44013</v>
      </c>
      <c r="EU8" s="320">
        <v>44044</v>
      </c>
      <c r="EV8" s="320">
        <v>44075</v>
      </c>
      <c r="EW8" s="320">
        <v>44105</v>
      </c>
      <c r="EX8" s="320">
        <v>44136</v>
      </c>
      <c r="EY8" s="320">
        <v>44166</v>
      </c>
      <c r="EZ8" s="320">
        <v>44197</v>
      </c>
      <c r="FA8" s="320">
        <v>44228</v>
      </c>
      <c r="FB8" s="320">
        <v>44256</v>
      </c>
      <c r="FC8" s="320">
        <v>44287</v>
      </c>
      <c r="FD8" s="320">
        <v>44317</v>
      </c>
      <c r="FE8" s="320">
        <v>44348</v>
      </c>
      <c r="FF8" s="320">
        <v>44378</v>
      </c>
      <c r="FG8" s="320">
        <v>44409</v>
      </c>
      <c r="FH8" s="320">
        <v>44440</v>
      </c>
      <c r="FI8" s="320">
        <v>44470</v>
      </c>
      <c r="FJ8" s="320">
        <v>44501</v>
      </c>
      <c r="FK8" s="320">
        <v>44531</v>
      </c>
      <c r="FL8" s="320">
        <v>44562</v>
      </c>
      <c r="FM8" s="320">
        <v>44593</v>
      </c>
      <c r="FN8" s="320">
        <v>44621</v>
      </c>
      <c r="FO8" s="320">
        <v>44652</v>
      </c>
      <c r="FP8" s="320">
        <v>44682</v>
      </c>
      <c r="FQ8" s="15"/>
      <c r="FR8" s="321" t="s">
        <v>334</v>
      </c>
      <c r="FS8" s="321" t="s">
        <v>335</v>
      </c>
      <c r="FT8" s="321" t="s">
        <v>336</v>
      </c>
      <c r="FU8" s="15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</row>
    <row r="9" spans="1:322" s="347" customFormat="1" x14ac:dyDescent="0.3">
      <c r="A9" s="506"/>
      <c r="B9" s="27" t="s">
        <v>64</v>
      </c>
      <c r="C9" s="349">
        <v>1678.3211960004837</v>
      </c>
      <c r="D9" s="349">
        <v>0</v>
      </c>
      <c r="E9" s="349">
        <v>1678.3211960004837</v>
      </c>
      <c r="F9" s="352">
        <v>0</v>
      </c>
      <c r="G9" s="350"/>
      <c r="H9" s="349">
        <v>0</v>
      </c>
      <c r="I9" s="349" t="s">
        <v>3</v>
      </c>
      <c r="J9" s="352" t="s">
        <v>4</v>
      </c>
      <c r="K9" s="350"/>
      <c r="L9" s="349">
        <v>0</v>
      </c>
      <c r="M9" s="349">
        <v>0</v>
      </c>
      <c r="N9" s="349">
        <v>0</v>
      </c>
      <c r="O9" s="349">
        <v>0</v>
      </c>
      <c r="P9" s="349">
        <v>0</v>
      </c>
      <c r="Q9" s="349">
        <v>0</v>
      </c>
      <c r="R9" s="349">
        <v>0</v>
      </c>
      <c r="S9" s="349">
        <v>0</v>
      </c>
      <c r="T9" s="349">
        <v>0</v>
      </c>
      <c r="U9" s="349">
        <v>0</v>
      </c>
      <c r="V9" s="349">
        <v>0</v>
      </c>
      <c r="W9" s="349">
        <v>0</v>
      </c>
      <c r="X9" s="349">
        <v>0</v>
      </c>
      <c r="Y9" s="349">
        <v>0</v>
      </c>
      <c r="Z9" s="349">
        <v>0</v>
      </c>
      <c r="AA9" s="349">
        <v>0</v>
      </c>
      <c r="AB9" s="349">
        <v>0</v>
      </c>
      <c r="AC9" s="349">
        <v>0</v>
      </c>
      <c r="AD9" s="349">
        <v>0</v>
      </c>
      <c r="AE9" s="349">
        <v>0</v>
      </c>
      <c r="AF9" s="349">
        <v>0</v>
      </c>
      <c r="AG9" s="349">
        <v>0</v>
      </c>
      <c r="AH9" s="349">
        <v>0</v>
      </c>
      <c r="AI9" s="349">
        <v>0</v>
      </c>
      <c r="AJ9" s="349">
        <v>0</v>
      </c>
      <c r="AK9" s="349">
        <v>0</v>
      </c>
      <c r="AL9" s="349">
        <v>0</v>
      </c>
      <c r="AM9" s="349">
        <v>0</v>
      </c>
      <c r="AN9" s="349">
        <v>0</v>
      </c>
      <c r="AO9" s="349">
        <v>0</v>
      </c>
      <c r="AP9" s="349">
        <v>0</v>
      </c>
      <c r="AQ9" s="349">
        <v>0</v>
      </c>
      <c r="AR9" s="349">
        <v>0</v>
      </c>
      <c r="AS9" s="349">
        <v>0</v>
      </c>
      <c r="AT9" s="349">
        <v>0</v>
      </c>
      <c r="AU9" s="349">
        <v>0</v>
      </c>
      <c r="AV9" s="349">
        <v>0</v>
      </c>
      <c r="AW9" s="349">
        <v>0</v>
      </c>
      <c r="AX9" s="349">
        <v>0</v>
      </c>
      <c r="AY9" s="349">
        <v>0</v>
      </c>
      <c r="AZ9" s="349">
        <v>0</v>
      </c>
      <c r="BA9" s="349">
        <v>0</v>
      </c>
      <c r="BB9" s="349">
        <v>0</v>
      </c>
      <c r="BC9" s="349">
        <v>0</v>
      </c>
      <c r="BD9" s="349">
        <v>0</v>
      </c>
      <c r="BE9" s="349">
        <v>0</v>
      </c>
      <c r="BF9" s="349">
        <v>0</v>
      </c>
      <c r="BG9" s="349">
        <v>0</v>
      </c>
      <c r="BH9" s="349">
        <v>0</v>
      </c>
      <c r="BI9" s="349">
        <v>0</v>
      </c>
      <c r="BJ9" s="349">
        <v>0</v>
      </c>
      <c r="BK9" s="349">
        <v>0</v>
      </c>
      <c r="BL9" s="349">
        <v>0</v>
      </c>
      <c r="BM9" s="349">
        <v>0</v>
      </c>
      <c r="BN9" s="349">
        <v>0</v>
      </c>
      <c r="BO9" s="349">
        <v>0</v>
      </c>
      <c r="BP9" s="349">
        <v>0</v>
      </c>
      <c r="BQ9" s="349">
        <v>0</v>
      </c>
      <c r="BR9" s="349">
        <v>0</v>
      </c>
      <c r="BS9" s="349">
        <v>0</v>
      </c>
      <c r="BT9" s="349">
        <v>0</v>
      </c>
      <c r="BU9" s="349">
        <v>0</v>
      </c>
      <c r="BV9" s="349">
        <v>0</v>
      </c>
      <c r="BW9" s="349">
        <v>0</v>
      </c>
      <c r="BX9" s="349">
        <v>0</v>
      </c>
      <c r="BY9" s="349">
        <v>0</v>
      </c>
      <c r="BZ9" s="349">
        <v>0</v>
      </c>
      <c r="CA9" s="349">
        <v>0</v>
      </c>
      <c r="CB9" s="349">
        <v>0</v>
      </c>
      <c r="CC9" s="349">
        <v>0</v>
      </c>
      <c r="CD9" s="349">
        <v>0</v>
      </c>
      <c r="CE9" s="349">
        <v>0</v>
      </c>
      <c r="CF9" s="349">
        <v>0</v>
      </c>
      <c r="CG9" s="349">
        <v>0</v>
      </c>
      <c r="CH9" s="349">
        <v>0</v>
      </c>
      <c r="CI9" s="349">
        <v>0</v>
      </c>
      <c r="CJ9" s="349">
        <v>0</v>
      </c>
      <c r="CK9" s="349">
        <v>0</v>
      </c>
      <c r="CL9" s="349">
        <v>0</v>
      </c>
      <c r="CM9" s="349">
        <v>0</v>
      </c>
      <c r="CN9" s="349">
        <v>0</v>
      </c>
      <c r="CO9" s="349">
        <v>0</v>
      </c>
      <c r="CP9" s="349">
        <v>0</v>
      </c>
      <c r="CQ9" s="349">
        <v>0</v>
      </c>
      <c r="CR9" s="349">
        <v>0</v>
      </c>
      <c r="CS9" s="349">
        <v>0</v>
      </c>
      <c r="CT9" s="349">
        <v>0</v>
      </c>
      <c r="CU9" s="349">
        <v>0</v>
      </c>
      <c r="CV9" s="349">
        <v>0</v>
      </c>
      <c r="CW9" s="349">
        <v>0</v>
      </c>
      <c r="CX9" s="349">
        <v>0</v>
      </c>
      <c r="CY9" s="349">
        <v>0</v>
      </c>
      <c r="CZ9" s="349">
        <v>0</v>
      </c>
      <c r="DA9" s="349">
        <v>0</v>
      </c>
      <c r="DB9" s="349">
        <v>0</v>
      </c>
      <c r="DC9" s="349">
        <v>0</v>
      </c>
      <c r="DD9" s="349">
        <v>0</v>
      </c>
      <c r="DE9" s="349">
        <v>0</v>
      </c>
      <c r="DF9" s="349">
        <v>0</v>
      </c>
      <c r="DG9" s="349">
        <v>0</v>
      </c>
      <c r="DH9" s="349">
        <v>0</v>
      </c>
      <c r="DI9" s="349">
        <v>0</v>
      </c>
      <c r="DJ9" s="349">
        <v>0</v>
      </c>
      <c r="DK9" s="349">
        <v>0</v>
      </c>
      <c r="DL9" s="349">
        <v>0</v>
      </c>
      <c r="DM9" s="349">
        <v>0</v>
      </c>
      <c r="DN9" s="349">
        <v>0</v>
      </c>
      <c r="DO9" s="349">
        <v>0</v>
      </c>
      <c r="DP9" s="349">
        <v>0</v>
      </c>
      <c r="DQ9" s="349">
        <v>0</v>
      </c>
      <c r="DR9" s="349">
        <v>0</v>
      </c>
      <c r="DS9" s="349">
        <v>0</v>
      </c>
      <c r="DT9" s="349">
        <v>0</v>
      </c>
      <c r="DU9" s="349">
        <v>0</v>
      </c>
      <c r="DV9" s="349">
        <v>0</v>
      </c>
      <c r="DW9" s="349">
        <v>0</v>
      </c>
      <c r="DX9" s="349">
        <v>0</v>
      </c>
      <c r="DY9" s="349">
        <v>0</v>
      </c>
      <c r="DZ9" s="349">
        <v>0</v>
      </c>
      <c r="EA9" s="349">
        <v>0</v>
      </c>
      <c r="EB9" s="349">
        <v>0</v>
      </c>
      <c r="EC9" s="349">
        <v>0</v>
      </c>
      <c r="ED9" s="349">
        <v>0</v>
      </c>
      <c r="EE9" s="349">
        <v>0</v>
      </c>
      <c r="EF9" s="349">
        <v>0</v>
      </c>
      <c r="EG9" s="349">
        <v>0</v>
      </c>
      <c r="EH9" s="349">
        <v>0</v>
      </c>
      <c r="EI9" s="349">
        <v>0</v>
      </c>
      <c r="EJ9" s="349">
        <v>0</v>
      </c>
      <c r="EK9" s="349">
        <v>0</v>
      </c>
      <c r="EL9" s="349">
        <v>0</v>
      </c>
      <c r="EM9" s="349">
        <v>0</v>
      </c>
      <c r="EN9" s="349">
        <v>0</v>
      </c>
      <c r="EO9" s="349">
        <v>0</v>
      </c>
      <c r="EP9" s="349">
        <v>0</v>
      </c>
      <c r="EQ9" s="349">
        <v>0</v>
      </c>
      <c r="ER9" s="349">
        <v>0</v>
      </c>
      <c r="ES9" s="349">
        <v>0</v>
      </c>
      <c r="ET9" s="349">
        <v>0</v>
      </c>
      <c r="EU9" s="349">
        <v>0</v>
      </c>
      <c r="EV9" s="349">
        <v>0</v>
      </c>
      <c r="EW9" s="349">
        <v>0</v>
      </c>
      <c r="EX9" s="349">
        <v>0</v>
      </c>
      <c r="EY9" s="349">
        <v>0</v>
      </c>
      <c r="EZ9" s="349">
        <v>0</v>
      </c>
      <c r="FA9" s="349">
        <v>0</v>
      </c>
      <c r="FB9" s="349">
        <v>0</v>
      </c>
      <c r="FC9" s="349">
        <v>0</v>
      </c>
      <c r="FD9" s="349">
        <v>0</v>
      </c>
      <c r="FE9" s="349">
        <v>0</v>
      </c>
      <c r="FF9" s="349">
        <v>0</v>
      </c>
      <c r="FG9" s="349">
        <v>0</v>
      </c>
      <c r="FH9" s="349">
        <v>0</v>
      </c>
      <c r="FI9" s="349">
        <v>0</v>
      </c>
      <c r="FJ9" s="349">
        <v>0</v>
      </c>
      <c r="FK9" s="349">
        <v>0</v>
      </c>
      <c r="FL9" s="349">
        <v>450.71696087846925</v>
      </c>
      <c r="FM9" s="349">
        <v>415.30766754000035</v>
      </c>
      <c r="FN9" s="349">
        <v>337.80718168100009</v>
      </c>
      <c r="FO9" s="349">
        <v>232.72414590847401</v>
      </c>
      <c r="FP9" s="349">
        <v>241.76523999253999</v>
      </c>
      <c r="FQ9" s="350"/>
      <c r="FR9" s="349">
        <v>1678.3211960004835</v>
      </c>
      <c r="FS9" s="349">
        <v>0</v>
      </c>
      <c r="FT9" s="349">
        <v>0</v>
      </c>
      <c r="FV9" s="20"/>
      <c r="FW9" s="507"/>
      <c r="FX9" s="507"/>
      <c r="FY9" s="507"/>
      <c r="FZ9" s="507"/>
      <c r="GA9" s="507"/>
      <c r="GB9" s="507"/>
      <c r="GC9" s="507"/>
      <c r="GD9" s="507"/>
      <c r="GE9" s="507"/>
      <c r="GF9" s="507"/>
      <c r="GG9" s="507"/>
      <c r="GH9" s="507"/>
      <c r="GI9" s="507"/>
      <c r="GJ9" s="507"/>
      <c r="GK9" s="507"/>
      <c r="GL9" s="507"/>
      <c r="GM9" s="507"/>
      <c r="GN9" s="507"/>
      <c r="GO9" s="507"/>
      <c r="GP9" s="507"/>
      <c r="GQ9" s="507"/>
      <c r="GR9" s="507"/>
      <c r="GS9" s="507"/>
      <c r="GT9" s="507"/>
      <c r="GU9" s="507"/>
      <c r="GV9" s="507"/>
      <c r="GW9" s="507"/>
      <c r="GX9" s="507"/>
      <c r="GY9" s="507"/>
      <c r="GZ9" s="507"/>
      <c r="HA9" s="507"/>
      <c r="HB9" s="507"/>
      <c r="HC9" s="507"/>
      <c r="HD9" s="507"/>
      <c r="HE9" s="507"/>
      <c r="HF9" s="507"/>
      <c r="HG9" s="507"/>
      <c r="HH9" s="507"/>
      <c r="HI9" s="507"/>
      <c r="HJ9" s="507"/>
      <c r="HK9" s="507"/>
      <c r="HL9" s="507"/>
      <c r="HM9" s="507"/>
      <c r="HN9" s="507"/>
      <c r="HO9" s="507"/>
      <c r="HP9" s="507"/>
      <c r="HQ9" s="507"/>
      <c r="HR9" s="507"/>
      <c r="HS9" s="507"/>
      <c r="HT9" s="507"/>
      <c r="HU9" s="507"/>
      <c r="HV9" s="507"/>
      <c r="HW9" s="507"/>
      <c r="HX9" s="507"/>
      <c r="HY9" s="507"/>
      <c r="HZ9" s="507"/>
      <c r="IA9" s="507"/>
      <c r="IB9" s="507"/>
      <c r="IC9" s="507"/>
      <c r="ID9" s="507"/>
      <c r="IE9" s="507"/>
      <c r="IF9" s="507"/>
      <c r="IG9" s="507"/>
      <c r="IH9" s="507"/>
      <c r="II9" s="507"/>
      <c r="IJ9" s="507"/>
      <c r="IK9" s="507"/>
      <c r="IL9" s="507"/>
      <c r="IM9" s="507"/>
      <c r="IN9" s="507"/>
      <c r="IO9" s="507"/>
      <c r="IP9" s="507"/>
      <c r="IQ9" s="507"/>
      <c r="IR9" s="507"/>
      <c r="IS9" s="507"/>
      <c r="IT9" s="507"/>
      <c r="IU9" s="507"/>
      <c r="IV9" s="507"/>
      <c r="IW9" s="507"/>
      <c r="IX9" s="507"/>
      <c r="IY9" s="507"/>
      <c r="IZ9" s="507"/>
      <c r="JA9" s="507"/>
      <c r="JB9" s="507"/>
      <c r="JC9" s="507"/>
      <c r="JD9" s="507"/>
      <c r="JE9" s="507"/>
      <c r="JF9" s="507"/>
      <c r="JG9" s="507"/>
      <c r="JH9" s="507"/>
      <c r="JI9" s="507"/>
      <c r="JJ9" s="507"/>
      <c r="JK9" s="507"/>
      <c r="JL9" s="507"/>
      <c r="JM9" s="507"/>
      <c r="JN9" s="507"/>
      <c r="JO9" s="507"/>
      <c r="JP9" s="507"/>
      <c r="JQ9" s="507"/>
      <c r="JR9" s="507"/>
      <c r="JS9" s="507"/>
      <c r="JT9" s="507"/>
      <c r="JU9" s="507"/>
      <c r="JV9" s="507"/>
      <c r="JW9" s="507"/>
      <c r="JX9" s="507"/>
      <c r="JY9" s="507"/>
      <c r="JZ9" s="507"/>
      <c r="KA9" s="507"/>
      <c r="KB9" s="507"/>
      <c r="KC9" s="507"/>
      <c r="KD9" s="507"/>
      <c r="KE9" s="507"/>
      <c r="KF9" s="507"/>
      <c r="KG9" s="507"/>
      <c r="KH9" s="507"/>
      <c r="KI9" s="507"/>
      <c r="KJ9" s="507"/>
      <c r="KK9" s="507"/>
      <c r="KL9" s="507"/>
      <c r="KM9" s="507"/>
      <c r="KN9" s="507"/>
      <c r="KO9" s="507"/>
      <c r="KP9" s="507"/>
      <c r="KQ9" s="507"/>
      <c r="KR9" s="507"/>
      <c r="KS9" s="507"/>
      <c r="KT9" s="507"/>
      <c r="KU9" s="507"/>
      <c r="KV9" s="507"/>
      <c r="KW9" s="507"/>
      <c r="KX9" s="507"/>
      <c r="KY9" s="507"/>
      <c r="KZ9" s="507"/>
      <c r="LA9" s="507"/>
      <c r="LB9" s="507"/>
      <c r="LC9" s="507"/>
      <c r="LD9" s="507"/>
      <c r="LE9" s="507"/>
      <c r="LF9" s="507"/>
      <c r="LG9" s="507"/>
      <c r="LH9" s="507"/>
      <c r="LI9" s="507"/>
      <c r="LJ9" s="507"/>
    </row>
    <row r="10" spans="1:322" s="347" customFormat="1" x14ac:dyDescent="0.3">
      <c r="A10" s="506"/>
      <c r="B10" s="508" t="s">
        <v>82</v>
      </c>
      <c r="C10" s="349">
        <v>1674.6669683659502</v>
      </c>
      <c r="D10" s="349">
        <v>0</v>
      </c>
      <c r="E10" s="349">
        <v>1674.6669683659502</v>
      </c>
      <c r="F10" s="352">
        <v>0</v>
      </c>
      <c r="G10" s="350"/>
      <c r="H10" s="349">
        <v>0</v>
      </c>
      <c r="I10" s="349">
        <v>0</v>
      </c>
      <c r="J10" s="352">
        <v>0</v>
      </c>
      <c r="K10" s="350"/>
      <c r="L10" s="349">
        <v>0</v>
      </c>
      <c r="M10" s="349">
        <v>0</v>
      </c>
      <c r="N10" s="349">
        <v>0</v>
      </c>
      <c r="O10" s="349">
        <v>0</v>
      </c>
      <c r="P10" s="349">
        <v>0</v>
      </c>
      <c r="Q10" s="349">
        <v>0</v>
      </c>
      <c r="R10" s="349">
        <v>0</v>
      </c>
      <c r="S10" s="349">
        <v>0</v>
      </c>
      <c r="T10" s="349">
        <v>0</v>
      </c>
      <c r="U10" s="349">
        <v>0</v>
      </c>
      <c r="V10" s="349">
        <v>0</v>
      </c>
      <c r="W10" s="349">
        <v>0</v>
      </c>
      <c r="X10" s="349">
        <v>0</v>
      </c>
      <c r="Y10" s="349">
        <v>0</v>
      </c>
      <c r="Z10" s="349">
        <v>0</v>
      </c>
      <c r="AA10" s="349">
        <v>0</v>
      </c>
      <c r="AB10" s="349">
        <v>0</v>
      </c>
      <c r="AC10" s="349">
        <v>0</v>
      </c>
      <c r="AD10" s="349">
        <v>0</v>
      </c>
      <c r="AE10" s="349">
        <v>0</v>
      </c>
      <c r="AF10" s="349">
        <v>0</v>
      </c>
      <c r="AG10" s="349">
        <v>0</v>
      </c>
      <c r="AH10" s="349">
        <v>0</v>
      </c>
      <c r="AI10" s="349">
        <v>0</v>
      </c>
      <c r="AJ10" s="349">
        <v>0</v>
      </c>
      <c r="AK10" s="349">
        <v>0</v>
      </c>
      <c r="AL10" s="349">
        <v>0</v>
      </c>
      <c r="AM10" s="349">
        <v>0</v>
      </c>
      <c r="AN10" s="349">
        <v>0</v>
      </c>
      <c r="AO10" s="349">
        <v>0</v>
      </c>
      <c r="AP10" s="349">
        <v>0</v>
      </c>
      <c r="AQ10" s="349">
        <v>0</v>
      </c>
      <c r="AR10" s="349">
        <v>0</v>
      </c>
      <c r="AS10" s="349">
        <v>0</v>
      </c>
      <c r="AT10" s="349">
        <v>0</v>
      </c>
      <c r="AU10" s="349">
        <v>0</v>
      </c>
      <c r="AV10" s="349">
        <v>0</v>
      </c>
      <c r="AW10" s="349">
        <v>0</v>
      </c>
      <c r="AX10" s="349">
        <v>0</v>
      </c>
      <c r="AY10" s="349">
        <v>0</v>
      </c>
      <c r="AZ10" s="349">
        <v>0</v>
      </c>
      <c r="BA10" s="349">
        <v>0</v>
      </c>
      <c r="BB10" s="349">
        <v>0</v>
      </c>
      <c r="BC10" s="349">
        <v>0</v>
      </c>
      <c r="BD10" s="349">
        <v>0</v>
      </c>
      <c r="BE10" s="349">
        <v>0</v>
      </c>
      <c r="BF10" s="349">
        <v>0</v>
      </c>
      <c r="BG10" s="349">
        <v>0</v>
      </c>
      <c r="BH10" s="349">
        <v>0</v>
      </c>
      <c r="BI10" s="349">
        <v>0</v>
      </c>
      <c r="BJ10" s="349">
        <v>0</v>
      </c>
      <c r="BK10" s="349">
        <v>0</v>
      </c>
      <c r="BL10" s="349">
        <v>0</v>
      </c>
      <c r="BM10" s="349">
        <v>0</v>
      </c>
      <c r="BN10" s="349">
        <v>0</v>
      </c>
      <c r="BO10" s="349">
        <v>0</v>
      </c>
      <c r="BP10" s="349">
        <v>0</v>
      </c>
      <c r="BQ10" s="349">
        <v>0</v>
      </c>
      <c r="BR10" s="349">
        <v>0</v>
      </c>
      <c r="BS10" s="349">
        <v>0</v>
      </c>
      <c r="BT10" s="349">
        <v>0</v>
      </c>
      <c r="BU10" s="349">
        <v>0</v>
      </c>
      <c r="BV10" s="349">
        <v>0</v>
      </c>
      <c r="BW10" s="349">
        <v>0</v>
      </c>
      <c r="BX10" s="349">
        <v>0</v>
      </c>
      <c r="BY10" s="349">
        <v>0</v>
      </c>
      <c r="BZ10" s="349">
        <v>0</v>
      </c>
      <c r="CA10" s="349">
        <v>0</v>
      </c>
      <c r="CB10" s="349">
        <v>0</v>
      </c>
      <c r="CC10" s="349">
        <v>0</v>
      </c>
      <c r="CD10" s="349">
        <v>0</v>
      </c>
      <c r="CE10" s="349">
        <v>0</v>
      </c>
      <c r="CF10" s="349">
        <v>0</v>
      </c>
      <c r="CG10" s="349">
        <v>0</v>
      </c>
      <c r="CH10" s="349">
        <v>0</v>
      </c>
      <c r="CI10" s="349">
        <v>0</v>
      </c>
      <c r="CJ10" s="349">
        <v>0</v>
      </c>
      <c r="CK10" s="349">
        <v>0</v>
      </c>
      <c r="CL10" s="349">
        <v>0</v>
      </c>
      <c r="CM10" s="349">
        <v>0</v>
      </c>
      <c r="CN10" s="349">
        <v>0</v>
      </c>
      <c r="CO10" s="349">
        <v>0</v>
      </c>
      <c r="CP10" s="349">
        <v>0</v>
      </c>
      <c r="CQ10" s="349">
        <v>0</v>
      </c>
      <c r="CR10" s="349">
        <v>0</v>
      </c>
      <c r="CS10" s="349">
        <v>0</v>
      </c>
      <c r="CT10" s="349">
        <v>0</v>
      </c>
      <c r="CU10" s="349">
        <v>0</v>
      </c>
      <c r="CV10" s="349">
        <v>0</v>
      </c>
      <c r="CW10" s="349">
        <v>0</v>
      </c>
      <c r="CX10" s="349">
        <v>0</v>
      </c>
      <c r="CY10" s="349">
        <v>0</v>
      </c>
      <c r="CZ10" s="349">
        <v>0</v>
      </c>
      <c r="DA10" s="349">
        <v>0</v>
      </c>
      <c r="DB10" s="349">
        <v>0</v>
      </c>
      <c r="DC10" s="349">
        <v>0</v>
      </c>
      <c r="DD10" s="349">
        <v>0</v>
      </c>
      <c r="DE10" s="349">
        <v>0</v>
      </c>
      <c r="DF10" s="349">
        <v>0</v>
      </c>
      <c r="DG10" s="349">
        <v>0</v>
      </c>
      <c r="DH10" s="349">
        <v>0</v>
      </c>
      <c r="DI10" s="349">
        <v>0</v>
      </c>
      <c r="DJ10" s="349">
        <v>0</v>
      </c>
      <c r="DK10" s="349">
        <v>0</v>
      </c>
      <c r="DL10" s="349">
        <v>0</v>
      </c>
      <c r="DM10" s="349">
        <v>0</v>
      </c>
      <c r="DN10" s="349">
        <v>0</v>
      </c>
      <c r="DO10" s="349">
        <v>0</v>
      </c>
      <c r="DP10" s="349">
        <v>0</v>
      </c>
      <c r="DQ10" s="349">
        <v>0</v>
      </c>
      <c r="DR10" s="349">
        <v>0</v>
      </c>
      <c r="DS10" s="349">
        <v>0</v>
      </c>
      <c r="DT10" s="349">
        <v>0</v>
      </c>
      <c r="DU10" s="349">
        <v>0</v>
      </c>
      <c r="DV10" s="349">
        <v>0</v>
      </c>
      <c r="DW10" s="349">
        <v>0</v>
      </c>
      <c r="DX10" s="349">
        <v>0</v>
      </c>
      <c r="DY10" s="349">
        <v>0</v>
      </c>
      <c r="DZ10" s="349">
        <v>0</v>
      </c>
      <c r="EA10" s="349">
        <v>0</v>
      </c>
      <c r="EB10" s="349">
        <v>0</v>
      </c>
      <c r="EC10" s="349">
        <v>0</v>
      </c>
      <c r="ED10" s="349">
        <v>0</v>
      </c>
      <c r="EE10" s="349">
        <v>0</v>
      </c>
      <c r="EF10" s="349">
        <v>0</v>
      </c>
      <c r="EG10" s="349">
        <v>0</v>
      </c>
      <c r="EH10" s="349">
        <v>0</v>
      </c>
      <c r="EI10" s="349">
        <v>0</v>
      </c>
      <c r="EJ10" s="349">
        <v>0</v>
      </c>
      <c r="EK10" s="349">
        <v>0</v>
      </c>
      <c r="EL10" s="349">
        <v>0</v>
      </c>
      <c r="EM10" s="349">
        <v>0</v>
      </c>
      <c r="EN10" s="349">
        <v>0</v>
      </c>
      <c r="EO10" s="349">
        <v>0</v>
      </c>
      <c r="EP10" s="349">
        <v>0</v>
      </c>
      <c r="EQ10" s="349">
        <v>0</v>
      </c>
      <c r="ER10" s="349">
        <v>0</v>
      </c>
      <c r="ES10" s="349">
        <v>0</v>
      </c>
      <c r="ET10" s="349">
        <v>0</v>
      </c>
      <c r="EU10" s="349">
        <v>0</v>
      </c>
      <c r="EV10" s="349">
        <v>0</v>
      </c>
      <c r="EW10" s="349">
        <v>0</v>
      </c>
      <c r="EX10" s="349">
        <v>0</v>
      </c>
      <c r="EY10" s="349">
        <v>0</v>
      </c>
      <c r="EZ10" s="349">
        <v>0</v>
      </c>
      <c r="FA10" s="349">
        <v>0</v>
      </c>
      <c r="FB10" s="349">
        <v>0</v>
      </c>
      <c r="FC10" s="349">
        <v>0</v>
      </c>
      <c r="FD10" s="349">
        <v>0</v>
      </c>
      <c r="FE10" s="349">
        <v>0</v>
      </c>
      <c r="FF10" s="349">
        <v>0</v>
      </c>
      <c r="FG10" s="349">
        <v>0</v>
      </c>
      <c r="FH10" s="349">
        <v>0</v>
      </c>
      <c r="FI10" s="349">
        <v>0</v>
      </c>
      <c r="FJ10" s="349">
        <v>0</v>
      </c>
      <c r="FK10" s="349">
        <v>0</v>
      </c>
      <c r="FL10" s="349">
        <v>447.0627332439359</v>
      </c>
      <c r="FM10" s="349">
        <v>415.30766754000035</v>
      </c>
      <c r="FN10" s="349">
        <v>337.80718168100009</v>
      </c>
      <c r="FO10" s="349">
        <v>232.72414590847401</v>
      </c>
      <c r="FP10" s="349">
        <v>241.76523999253999</v>
      </c>
      <c r="FQ10" s="350"/>
      <c r="FR10" s="349">
        <v>1674.6669683659502</v>
      </c>
      <c r="FS10" s="349">
        <v>0</v>
      </c>
      <c r="FT10" s="349">
        <v>0</v>
      </c>
      <c r="FV10" s="20"/>
      <c r="FW10" s="507"/>
      <c r="FX10" s="507"/>
      <c r="FY10" s="507"/>
      <c r="FZ10" s="507"/>
      <c r="GA10" s="507"/>
      <c r="GB10" s="507"/>
      <c r="GC10" s="507"/>
      <c r="GD10" s="507"/>
      <c r="GE10" s="507"/>
      <c r="GF10" s="507"/>
      <c r="GG10" s="507"/>
      <c r="GH10" s="507"/>
      <c r="GI10" s="507"/>
      <c r="GJ10" s="507"/>
      <c r="GK10" s="507"/>
      <c r="GL10" s="507"/>
      <c r="GM10" s="507"/>
      <c r="GN10" s="507"/>
      <c r="GO10" s="507"/>
      <c r="GP10" s="507"/>
      <c r="GQ10" s="507"/>
      <c r="GR10" s="507"/>
      <c r="GS10" s="507"/>
      <c r="GT10" s="507"/>
      <c r="GU10" s="507"/>
      <c r="GV10" s="507"/>
      <c r="GW10" s="507"/>
      <c r="GX10" s="507"/>
      <c r="GY10" s="507"/>
      <c r="GZ10" s="507"/>
      <c r="HA10" s="507"/>
      <c r="HB10" s="507"/>
      <c r="HC10" s="507"/>
      <c r="HD10" s="507"/>
      <c r="HE10" s="507"/>
      <c r="HF10" s="507"/>
      <c r="HG10" s="507"/>
      <c r="HH10" s="507"/>
      <c r="HI10" s="507"/>
      <c r="HJ10" s="507"/>
      <c r="HK10" s="507"/>
      <c r="HL10" s="507"/>
      <c r="HM10" s="507"/>
      <c r="HN10" s="507"/>
      <c r="HO10" s="507"/>
      <c r="HP10" s="507"/>
      <c r="HQ10" s="507"/>
      <c r="HR10" s="507"/>
      <c r="HS10" s="507"/>
      <c r="HT10" s="507"/>
      <c r="HU10" s="507"/>
      <c r="HV10" s="507"/>
      <c r="HW10" s="507"/>
      <c r="HX10" s="507"/>
      <c r="HY10" s="507"/>
      <c r="HZ10" s="507"/>
      <c r="IA10" s="507"/>
      <c r="IB10" s="507"/>
      <c r="IC10" s="507"/>
      <c r="ID10" s="507"/>
      <c r="IE10" s="507"/>
      <c r="IF10" s="507"/>
      <c r="IG10" s="507"/>
      <c r="IH10" s="507"/>
      <c r="II10" s="507"/>
      <c r="IJ10" s="507"/>
      <c r="IK10" s="507"/>
      <c r="IL10" s="507"/>
      <c r="IM10" s="507"/>
      <c r="IN10" s="507"/>
      <c r="IO10" s="507"/>
      <c r="IP10" s="507"/>
      <c r="IQ10" s="507"/>
      <c r="IR10" s="507"/>
      <c r="IS10" s="507"/>
      <c r="IT10" s="507"/>
      <c r="IU10" s="507"/>
      <c r="IV10" s="507"/>
      <c r="IW10" s="507"/>
      <c r="IX10" s="507"/>
      <c r="IY10" s="507"/>
      <c r="IZ10" s="507"/>
      <c r="JA10" s="507"/>
      <c r="JB10" s="507"/>
      <c r="JC10" s="507"/>
      <c r="JD10" s="507"/>
      <c r="JE10" s="507"/>
      <c r="JF10" s="507"/>
      <c r="JG10" s="507"/>
      <c r="JH10" s="507"/>
      <c r="JI10" s="507"/>
      <c r="JJ10" s="507"/>
      <c r="JK10" s="507"/>
      <c r="JL10" s="507"/>
      <c r="JM10" s="507"/>
      <c r="JN10" s="507"/>
      <c r="JO10" s="507"/>
      <c r="JP10" s="507"/>
      <c r="JQ10" s="507"/>
      <c r="JR10" s="507"/>
      <c r="JS10" s="507"/>
      <c r="JT10" s="507"/>
      <c r="JU10" s="507"/>
      <c r="JV10" s="507"/>
      <c r="JW10" s="507"/>
      <c r="JX10" s="507"/>
      <c r="JY10" s="507"/>
      <c r="JZ10" s="507"/>
      <c r="KA10" s="507"/>
      <c r="KB10" s="507"/>
      <c r="KC10" s="507"/>
      <c r="KD10" s="507"/>
      <c r="KE10" s="507"/>
      <c r="KF10" s="507"/>
      <c r="KG10" s="507"/>
      <c r="KH10" s="507"/>
      <c r="KI10" s="507"/>
      <c r="KJ10" s="507"/>
      <c r="KK10" s="507"/>
      <c r="KL10" s="507"/>
      <c r="KM10" s="507"/>
      <c r="KN10" s="507"/>
      <c r="KO10" s="507"/>
      <c r="KP10" s="507"/>
      <c r="KQ10" s="507"/>
      <c r="KR10" s="507"/>
      <c r="KS10" s="507"/>
      <c r="KT10" s="507"/>
      <c r="KU10" s="507"/>
      <c r="KV10" s="507"/>
      <c r="KW10" s="507"/>
      <c r="KX10" s="507"/>
      <c r="KY10" s="507"/>
      <c r="KZ10" s="507"/>
      <c r="LA10" s="507"/>
      <c r="LB10" s="507"/>
      <c r="LC10" s="507"/>
      <c r="LD10" s="507"/>
      <c r="LE10" s="507"/>
      <c r="LF10" s="507"/>
      <c r="LG10" s="507"/>
      <c r="LH10" s="507"/>
      <c r="LI10" s="507"/>
      <c r="LJ10" s="507"/>
    </row>
    <row r="11" spans="1:322" s="347" customFormat="1" x14ac:dyDescent="0.3">
      <c r="A11" s="506"/>
      <c r="B11" s="21" t="s">
        <v>18</v>
      </c>
      <c r="C11" s="351">
        <v>559.44039866682783</v>
      </c>
      <c r="D11" s="351">
        <v>0</v>
      </c>
      <c r="E11" s="351">
        <v>559.44039866682783</v>
      </c>
      <c r="F11" s="348">
        <v>0</v>
      </c>
      <c r="G11" s="351"/>
      <c r="H11" s="351">
        <v>0</v>
      </c>
      <c r="I11" s="351">
        <v>0</v>
      </c>
      <c r="J11" s="348">
        <v>0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0</v>
      </c>
      <c r="CZ11" s="351">
        <v>0</v>
      </c>
      <c r="DA11" s="351">
        <v>0</v>
      </c>
      <c r="DB11" s="351">
        <v>0</v>
      </c>
      <c r="DC11" s="351">
        <v>0</v>
      </c>
      <c r="DD11" s="351">
        <v>0</v>
      </c>
      <c r="DE11" s="351">
        <v>0</v>
      </c>
      <c r="DF11" s="351">
        <v>0</v>
      </c>
      <c r="DG11" s="351">
        <v>0</v>
      </c>
      <c r="DH11" s="351">
        <v>0</v>
      </c>
      <c r="DI11" s="351">
        <v>0</v>
      </c>
      <c r="DJ11" s="351">
        <v>0</v>
      </c>
      <c r="DK11" s="351">
        <v>0</v>
      </c>
      <c r="DL11" s="351">
        <v>0</v>
      </c>
      <c r="DM11" s="351">
        <v>0</v>
      </c>
      <c r="DN11" s="351">
        <v>0</v>
      </c>
      <c r="DO11" s="351">
        <v>0</v>
      </c>
      <c r="DP11" s="351">
        <v>0</v>
      </c>
      <c r="DQ11" s="351">
        <v>0</v>
      </c>
      <c r="DR11" s="351">
        <v>0</v>
      </c>
      <c r="DS11" s="351">
        <v>0</v>
      </c>
      <c r="DT11" s="351">
        <v>0</v>
      </c>
      <c r="DU11" s="351">
        <v>0</v>
      </c>
      <c r="DV11" s="351">
        <v>0</v>
      </c>
      <c r="DW11" s="351">
        <v>0</v>
      </c>
      <c r="DX11" s="351">
        <v>0</v>
      </c>
      <c r="DY11" s="351">
        <v>0</v>
      </c>
      <c r="DZ11" s="351">
        <v>0</v>
      </c>
      <c r="EA11" s="351">
        <v>0</v>
      </c>
      <c r="EB11" s="351">
        <v>0</v>
      </c>
      <c r="EC11" s="351">
        <v>0</v>
      </c>
      <c r="ED11" s="351">
        <v>0</v>
      </c>
      <c r="EE11" s="351">
        <v>0</v>
      </c>
      <c r="EF11" s="351">
        <v>0</v>
      </c>
      <c r="EG11" s="351">
        <v>0</v>
      </c>
      <c r="EH11" s="351">
        <v>0</v>
      </c>
      <c r="EI11" s="351">
        <v>0</v>
      </c>
      <c r="EJ11" s="351">
        <v>0</v>
      </c>
      <c r="EK11" s="351">
        <v>0</v>
      </c>
      <c r="EL11" s="351">
        <v>0</v>
      </c>
      <c r="EM11" s="351">
        <v>0</v>
      </c>
      <c r="EN11" s="351">
        <v>0</v>
      </c>
      <c r="EO11" s="351">
        <v>0</v>
      </c>
      <c r="EP11" s="351">
        <v>0</v>
      </c>
      <c r="EQ11" s="351">
        <v>0</v>
      </c>
      <c r="ER11" s="351">
        <v>0</v>
      </c>
      <c r="ES11" s="351">
        <v>0</v>
      </c>
      <c r="ET11" s="351">
        <v>0</v>
      </c>
      <c r="EU11" s="351">
        <v>0</v>
      </c>
      <c r="EV11" s="351">
        <v>0</v>
      </c>
      <c r="EW11" s="351">
        <v>0</v>
      </c>
      <c r="EX11" s="351">
        <v>0</v>
      </c>
      <c r="EY11" s="351">
        <v>0</v>
      </c>
      <c r="EZ11" s="351">
        <v>0</v>
      </c>
      <c r="FA11" s="351">
        <v>0</v>
      </c>
      <c r="FB11" s="351">
        <v>0</v>
      </c>
      <c r="FC11" s="351">
        <v>0</v>
      </c>
      <c r="FD11" s="351">
        <v>0</v>
      </c>
      <c r="FE11" s="351">
        <v>0</v>
      </c>
      <c r="FF11" s="351">
        <v>0</v>
      </c>
      <c r="FG11" s="351">
        <v>0</v>
      </c>
      <c r="FH11" s="351">
        <v>0</v>
      </c>
      <c r="FI11" s="351">
        <v>0</v>
      </c>
      <c r="FJ11" s="351">
        <v>0</v>
      </c>
      <c r="FK11" s="351">
        <v>0</v>
      </c>
      <c r="FL11" s="351">
        <v>150.23898695948975</v>
      </c>
      <c r="FM11" s="351">
        <v>138.43588918000012</v>
      </c>
      <c r="FN11" s="351">
        <v>112.60239389366669</v>
      </c>
      <c r="FO11" s="351">
        <v>77.574715302824671</v>
      </c>
      <c r="FP11" s="351">
        <v>80.588413330846663</v>
      </c>
      <c r="FQ11" s="351"/>
      <c r="FR11" s="351">
        <v>559.44039866682783</v>
      </c>
      <c r="FS11" s="351">
        <f t="shared" ref="FS11:FT11" si="0">IFERROR(SUMIF($L$6:$FO$6,FS$8,$L11:$FO11),0)</f>
        <v>0</v>
      </c>
      <c r="FT11" s="351">
        <f t="shared" si="0"/>
        <v>0</v>
      </c>
      <c r="FV11" s="507"/>
      <c r="FW11" s="507"/>
      <c r="FX11" s="507"/>
      <c r="FY11" s="507"/>
      <c r="FZ11" s="507"/>
      <c r="GA11" s="507"/>
      <c r="GB11" s="507"/>
      <c r="GC11" s="507"/>
      <c r="GD11" s="507"/>
      <c r="GE11" s="507"/>
      <c r="GF11" s="507"/>
      <c r="GG11" s="507"/>
      <c r="GH11" s="507"/>
      <c r="GI11" s="507"/>
      <c r="GJ11" s="507"/>
      <c r="GK11" s="507"/>
      <c r="GL11" s="507"/>
      <c r="GM11" s="507"/>
      <c r="GN11" s="507"/>
      <c r="GO11" s="507"/>
      <c r="GP11" s="507"/>
      <c r="GQ11" s="507"/>
      <c r="GR11" s="507"/>
      <c r="GS11" s="507"/>
      <c r="GT11" s="507"/>
      <c r="GU11" s="507"/>
      <c r="GV11" s="507"/>
      <c r="GW11" s="507"/>
      <c r="GX11" s="507"/>
      <c r="GY11" s="507"/>
      <c r="GZ11" s="507"/>
      <c r="HA11" s="507"/>
      <c r="HB11" s="507"/>
      <c r="HC11" s="507"/>
      <c r="HD11" s="507"/>
      <c r="HE11" s="507"/>
      <c r="HF11" s="507"/>
      <c r="HG11" s="507"/>
      <c r="HH11" s="507"/>
      <c r="HI11" s="507"/>
      <c r="HJ11" s="507"/>
      <c r="HK11" s="507"/>
      <c r="HL11" s="507"/>
      <c r="HM11" s="507"/>
      <c r="HN11" s="507"/>
      <c r="HO11" s="507"/>
      <c r="HP11" s="507"/>
      <c r="HQ11" s="507"/>
      <c r="HR11" s="507"/>
      <c r="HS11" s="507"/>
      <c r="HT11" s="507"/>
      <c r="HU11" s="507"/>
      <c r="HV11" s="507"/>
      <c r="HW11" s="507"/>
      <c r="HX11" s="507"/>
      <c r="HY11" s="507"/>
      <c r="HZ11" s="507"/>
      <c r="IA11" s="507"/>
      <c r="IB11" s="507"/>
      <c r="IC11" s="507"/>
      <c r="ID11" s="507"/>
      <c r="IE11" s="507"/>
      <c r="IF11" s="507"/>
      <c r="IG11" s="507"/>
      <c r="IH11" s="507"/>
      <c r="II11" s="507"/>
      <c r="IJ11" s="507"/>
      <c r="IK11" s="507"/>
      <c r="IL11" s="507"/>
      <c r="IM11" s="507"/>
      <c r="IN11" s="507"/>
      <c r="IO11" s="507"/>
      <c r="IP11" s="507"/>
      <c r="IQ11" s="507"/>
      <c r="IR11" s="507"/>
      <c r="IS11" s="507"/>
      <c r="IT11" s="507"/>
      <c r="IU11" s="507"/>
      <c r="IV11" s="507"/>
      <c r="IW11" s="507"/>
      <c r="IX11" s="507"/>
      <c r="IY11" s="507"/>
      <c r="IZ11" s="507"/>
      <c r="JA11" s="507"/>
      <c r="JB11" s="507"/>
      <c r="JC11" s="507"/>
      <c r="JD11" s="507"/>
      <c r="JE11" s="507"/>
      <c r="JF11" s="507"/>
      <c r="JG11" s="507"/>
      <c r="JH11" s="507"/>
      <c r="JI11" s="507"/>
      <c r="JJ11" s="507"/>
      <c r="JK11" s="507"/>
      <c r="JL11" s="507"/>
      <c r="JM11" s="507"/>
      <c r="JN11" s="507"/>
      <c r="JO11" s="507"/>
      <c r="JP11" s="507"/>
      <c r="JQ11" s="507"/>
      <c r="JR11" s="507"/>
      <c r="JS11" s="507"/>
      <c r="JT11" s="507"/>
      <c r="JU11" s="507"/>
      <c r="JV11" s="507"/>
      <c r="JW11" s="507"/>
      <c r="JX11" s="507"/>
      <c r="JY11" s="507"/>
      <c r="JZ11" s="507"/>
      <c r="KA11" s="507"/>
      <c r="KB11" s="507"/>
      <c r="KC11" s="507"/>
      <c r="KD11" s="507"/>
      <c r="KE11" s="507"/>
      <c r="KF11" s="507"/>
      <c r="KG11" s="507"/>
      <c r="KH11" s="507"/>
      <c r="KI11" s="507"/>
      <c r="KJ11" s="507"/>
      <c r="KK11" s="507"/>
      <c r="KL11" s="507"/>
      <c r="KM11" s="507"/>
      <c r="KN11" s="507"/>
      <c r="KO11" s="507"/>
      <c r="KP11" s="507"/>
      <c r="KQ11" s="507"/>
      <c r="KR11" s="507"/>
      <c r="KS11" s="507"/>
      <c r="KT11" s="507"/>
      <c r="KU11" s="507"/>
      <c r="KV11" s="507"/>
      <c r="KW11" s="507"/>
      <c r="KX11" s="507"/>
      <c r="KY11" s="507"/>
      <c r="KZ11" s="507"/>
      <c r="LA11" s="507"/>
      <c r="LB11" s="507"/>
      <c r="LC11" s="507"/>
      <c r="LD11" s="507"/>
      <c r="LE11" s="507"/>
      <c r="LF11" s="507"/>
      <c r="LG11" s="507"/>
      <c r="LH11" s="507"/>
      <c r="LI11" s="507"/>
      <c r="LJ11" s="507"/>
    </row>
    <row r="12" spans="1:322" s="347" customFormat="1" x14ac:dyDescent="0.3">
      <c r="A12" s="506"/>
      <c r="B12" s="21" t="s">
        <v>19</v>
      </c>
      <c r="C12" s="351">
        <v>559.44039866682783</v>
      </c>
      <c r="D12" s="351">
        <v>0</v>
      </c>
      <c r="E12" s="351">
        <v>559.44039866682783</v>
      </c>
      <c r="F12" s="348">
        <v>0</v>
      </c>
      <c r="G12" s="351"/>
      <c r="H12" s="351">
        <v>0</v>
      </c>
      <c r="I12" s="351">
        <v>0</v>
      </c>
      <c r="J12" s="348">
        <v>0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150.23898695948975</v>
      </c>
      <c r="FM12" s="351">
        <v>138.43588918000012</v>
      </c>
      <c r="FN12" s="351">
        <v>112.60239389366669</v>
      </c>
      <c r="FO12" s="351">
        <v>77.574715302824671</v>
      </c>
      <c r="FP12" s="351">
        <v>80.588413330846663</v>
      </c>
      <c r="FQ12" s="351"/>
      <c r="FR12" s="351">
        <v>559.44039866682783</v>
      </c>
      <c r="FS12" s="351">
        <f>IFERROR(SUMIF($L$6:$FO$6,FS$8,#REF!),0)</f>
        <v>0</v>
      </c>
      <c r="FT12" s="351">
        <f>IFERROR(SUMIF($L$6:$FO$6,FT$8,#REF!),0)</f>
        <v>0</v>
      </c>
      <c r="FV12" s="507"/>
      <c r="FW12" s="507"/>
      <c r="FX12" s="507"/>
      <c r="FY12" s="507"/>
      <c r="FZ12" s="507"/>
      <c r="GA12" s="507"/>
      <c r="GB12" s="507"/>
      <c r="GC12" s="507"/>
      <c r="GD12" s="507"/>
      <c r="GE12" s="507"/>
      <c r="GF12" s="507"/>
      <c r="GG12" s="507"/>
      <c r="GH12" s="507"/>
      <c r="GI12" s="507"/>
      <c r="GJ12" s="507"/>
      <c r="GK12" s="507"/>
      <c r="GL12" s="507"/>
      <c r="GM12" s="507"/>
      <c r="GN12" s="507"/>
      <c r="GO12" s="507"/>
      <c r="GP12" s="507"/>
      <c r="GQ12" s="507"/>
      <c r="GR12" s="507"/>
      <c r="GS12" s="507"/>
      <c r="GT12" s="507"/>
      <c r="GU12" s="507"/>
      <c r="GV12" s="507"/>
      <c r="GW12" s="507"/>
      <c r="GX12" s="507"/>
      <c r="GY12" s="507"/>
      <c r="GZ12" s="507"/>
      <c r="HA12" s="507"/>
      <c r="HB12" s="507"/>
      <c r="HC12" s="507"/>
      <c r="HD12" s="507"/>
      <c r="HE12" s="507"/>
      <c r="HF12" s="507"/>
      <c r="HG12" s="507"/>
      <c r="HH12" s="507"/>
      <c r="HI12" s="507"/>
      <c r="HJ12" s="507"/>
      <c r="HK12" s="507"/>
      <c r="HL12" s="507"/>
      <c r="HM12" s="507"/>
      <c r="HN12" s="507"/>
      <c r="HO12" s="507"/>
      <c r="HP12" s="507"/>
      <c r="HQ12" s="507"/>
      <c r="HR12" s="507"/>
      <c r="HS12" s="507"/>
      <c r="HT12" s="507"/>
      <c r="HU12" s="507"/>
      <c r="HV12" s="507"/>
      <c r="HW12" s="507"/>
      <c r="HX12" s="507"/>
      <c r="HY12" s="507"/>
      <c r="HZ12" s="507"/>
      <c r="IA12" s="507"/>
      <c r="IB12" s="507"/>
      <c r="IC12" s="507"/>
      <c r="ID12" s="507"/>
      <c r="IE12" s="507"/>
      <c r="IF12" s="507"/>
      <c r="IG12" s="507"/>
      <c r="IH12" s="507"/>
      <c r="II12" s="507"/>
      <c r="IJ12" s="507"/>
      <c r="IK12" s="507"/>
      <c r="IL12" s="507"/>
      <c r="IM12" s="507"/>
      <c r="IN12" s="507"/>
      <c r="IO12" s="507"/>
      <c r="IP12" s="507"/>
      <c r="IQ12" s="507"/>
      <c r="IR12" s="507"/>
      <c r="IS12" s="507"/>
      <c r="IT12" s="507"/>
      <c r="IU12" s="507"/>
      <c r="IV12" s="507"/>
      <c r="IW12" s="507"/>
      <c r="IX12" s="507"/>
      <c r="IY12" s="507"/>
      <c r="IZ12" s="507"/>
      <c r="JA12" s="507"/>
      <c r="JB12" s="507"/>
      <c r="JC12" s="507"/>
      <c r="JD12" s="507"/>
      <c r="JE12" s="507"/>
      <c r="JF12" s="507"/>
      <c r="JG12" s="507"/>
      <c r="JH12" s="507"/>
      <c r="JI12" s="507"/>
      <c r="JJ12" s="507"/>
      <c r="JK12" s="507"/>
      <c r="JL12" s="507"/>
      <c r="JM12" s="507"/>
      <c r="JN12" s="507"/>
      <c r="JO12" s="507"/>
      <c r="JP12" s="507"/>
      <c r="JQ12" s="507"/>
      <c r="JR12" s="507"/>
      <c r="JS12" s="507"/>
      <c r="JT12" s="507"/>
      <c r="JU12" s="507"/>
      <c r="JV12" s="507"/>
      <c r="JW12" s="507"/>
      <c r="JX12" s="507"/>
      <c r="JY12" s="507"/>
      <c r="JZ12" s="507"/>
      <c r="KA12" s="507"/>
      <c r="KB12" s="507"/>
      <c r="KC12" s="507"/>
      <c r="KD12" s="507"/>
      <c r="KE12" s="507"/>
      <c r="KF12" s="507"/>
      <c r="KG12" s="507"/>
      <c r="KH12" s="507"/>
      <c r="KI12" s="507"/>
      <c r="KJ12" s="507"/>
      <c r="KK12" s="507"/>
      <c r="KL12" s="507"/>
      <c r="KM12" s="507"/>
      <c r="KN12" s="507"/>
      <c r="KO12" s="507"/>
      <c r="KP12" s="507"/>
      <c r="KQ12" s="507"/>
      <c r="KR12" s="507"/>
      <c r="KS12" s="507"/>
      <c r="KT12" s="507"/>
      <c r="KU12" s="507"/>
      <c r="KV12" s="507"/>
      <c r="KW12" s="507"/>
      <c r="KX12" s="507"/>
      <c r="KY12" s="507"/>
      <c r="KZ12" s="507"/>
      <c r="LA12" s="507"/>
      <c r="LB12" s="507"/>
      <c r="LC12" s="507"/>
      <c r="LD12" s="507"/>
      <c r="LE12" s="507"/>
      <c r="LF12" s="507"/>
      <c r="LG12" s="507"/>
      <c r="LH12" s="507"/>
      <c r="LI12" s="507"/>
      <c r="LJ12" s="507"/>
    </row>
    <row r="13" spans="1:322" s="347" customFormat="1" x14ac:dyDescent="0.3">
      <c r="A13" s="506"/>
      <c r="B13" s="21" t="s">
        <v>20</v>
      </c>
      <c r="C13" s="351">
        <v>555.78617103229453</v>
      </c>
      <c r="D13" s="351">
        <v>0</v>
      </c>
      <c r="E13" s="351">
        <v>555.78617103229453</v>
      </c>
      <c r="F13" s="348">
        <v>0</v>
      </c>
      <c r="G13" s="351"/>
      <c r="H13" s="351">
        <v>0</v>
      </c>
      <c r="I13" s="351">
        <v>0</v>
      </c>
      <c r="J13" s="348">
        <v>0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146.58475932495639</v>
      </c>
      <c r="FM13" s="351">
        <v>138.43588918000012</v>
      </c>
      <c r="FN13" s="351">
        <v>112.60239389366669</v>
      </c>
      <c r="FO13" s="351">
        <v>77.574715302824671</v>
      </c>
      <c r="FP13" s="351">
        <v>80.588413330846663</v>
      </c>
      <c r="FQ13" s="351"/>
      <c r="FR13" s="351">
        <v>555.78617103229453</v>
      </c>
      <c r="FS13" s="351">
        <f>IFERROR(SUMIF($L$6:$FO$6,FS$8,#REF!),0)</f>
        <v>0</v>
      </c>
      <c r="FT13" s="351">
        <f>IFERROR(SUMIF($L$6:$FO$6,FT$8,#REF!),0)</f>
        <v>0</v>
      </c>
      <c r="FV13" s="507"/>
      <c r="FW13" s="507"/>
      <c r="FX13" s="507"/>
      <c r="FY13" s="507"/>
      <c r="FZ13" s="507"/>
      <c r="GA13" s="507"/>
      <c r="GB13" s="507"/>
      <c r="GC13" s="507"/>
      <c r="GD13" s="507"/>
      <c r="GE13" s="507"/>
      <c r="GF13" s="507"/>
      <c r="GG13" s="507"/>
      <c r="GH13" s="507"/>
      <c r="GI13" s="507"/>
      <c r="GJ13" s="507"/>
      <c r="GK13" s="507"/>
      <c r="GL13" s="507"/>
      <c r="GM13" s="507"/>
      <c r="GN13" s="507"/>
      <c r="GO13" s="507"/>
      <c r="GP13" s="507"/>
      <c r="GQ13" s="507"/>
      <c r="GR13" s="507"/>
      <c r="GS13" s="507"/>
      <c r="GT13" s="507"/>
      <c r="GU13" s="507"/>
      <c r="GV13" s="507"/>
      <c r="GW13" s="507"/>
      <c r="GX13" s="507"/>
      <c r="GY13" s="507"/>
      <c r="GZ13" s="507"/>
      <c r="HA13" s="507"/>
      <c r="HB13" s="507"/>
      <c r="HC13" s="507"/>
      <c r="HD13" s="507"/>
      <c r="HE13" s="507"/>
      <c r="HF13" s="507"/>
      <c r="HG13" s="507"/>
      <c r="HH13" s="507"/>
      <c r="HI13" s="507"/>
      <c r="HJ13" s="507"/>
      <c r="HK13" s="507"/>
      <c r="HL13" s="507"/>
      <c r="HM13" s="507"/>
      <c r="HN13" s="507"/>
      <c r="HO13" s="507"/>
      <c r="HP13" s="507"/>
      <c r="HQ13" s="507"/>
      <c r="HR13" s="507"/>
      <c r="HS13" s="507"/>
      <c r="HT13" s="507"/>
      <c r="HU13" s="507"/>
      <c r="HV13" s="507"/>
      <c r="HW13" s="507"/>
      <c r="HX13" s="507"/>
      <c r="HY13" s="507"/>
      <c r="HZ13" s="507"/>
      <c r="IA13" s="507"/>
      <c r="IB13" s="507"/>
      <c r="IC13" s="507"/>
      <c r="ID13" s="507"/>
      <c r="IE13" s="507"/>
      <c r="IF13" s="507"/>
      <c r="IG13" s="507"/>
      <c r="IH13" s="507"/>
      <c r="II13" s="507"/>
      <c r="IJ13" s="507"/>
      <c r="IK13" s="507"/>
      <c r="IL13" s="507"/>
      <c r="IM13" s="507"/>
      <c r="IN13" s="507"/>
      <c r="IO13" s="507"/>
      <c r="IP13" s="507"/>
      <c r="IQ13" s="507"/>
      <c r="IR13" s="507"/>
      <c r="IS13" s="507"/>
      <c r="IT13" s="507"/>
      <c r="IU13" s="507"/>
      <c r="IV13" s="507"/>
      <c r="IW13" s="507"/>
      <c r="IX13" s="507"/>
      <c r="IY13" s="507"/>
      <c r="IZ13" s="507"/>
      <c r="JA13" s="507"/>
      <c r="JB13" s="507"/>
      <c r="JC13" s="507"/>
      <c r="JD13" s="507"/>
      <c r="JE13" s="507"/>
      <c r="JF13" s="507"/>
      <c r="JG13" s="507"/>
      <c r="JH13" s="507"/>
      <c r="JI13" s="507"/>
      <c r="JJ13" s="507"/>
      <c r="JK13" s="507"/>
      <c r="JL13" s="507"/>
      <c r="JM13" s="507"/>
      <c r="JN13" s="507"/>
      <c r="JO13" s="507"/>
      <c r="JP13" s="507"/>
      <c r="JQ13" s="507"/>
      <c r="JR13" s="507"/>
      <c r="JS13" s="507"/>
      <c r="JT13" s="507"/>
      <c r="JU13" s="507"/>
      <c r="JV13" s="507"/>
      <c r="JW13" s="507"/>
      <c r="JX13" s="507"/>
      <c r="JY13" s="507"/>
      <c r="JZ13" s="507"/>
      <c r="KA13" s="507"/>
      <c r="KB13" s="507"/>
      <c r="KC13" s="507"/>
      <c r="KD13" s="507"/>
      <c r="KE13" s="507"/>
      <c r="KF13" s="507"/>
      <c r="KG13" s="507"/>
      <c r="KH13" s="507"/>
      <c r="KI13" s="507"/>
      <c r="KJ13" s="507"/>
      <c r="KK13" s="507"/>
      <c r="KL13" s="507"/>
      <c r="KM13" s="507"/>
      <c r="KN13" s="507"/>
      <c r="KO13" s="507"/>
      <c r="KP13" s="507"/>
      <c r="KQ13" s="507"/>
      <c r="KR13" s="507"/>
      <c r="KS13" s="507"/>
      <c r="KT13" s="507"/>
      <c r="KU13" s="507"/>
      <c r="KV13" s="507"/>
      <c r="KW13" s="507"/>
      <c r="KX13" s="507"/>
      <c r="KY13" s="507"/>
      <c r="KZ13" s="507"/>
      <c r="LA13" s="507"/>
      <c r="LB13" s="507"/>
      <c r="LC13" s="507"/>
      <c r="LD13" s="507"/>
      <c r="LE13" s="507"/>
      <c r="LF13" s="507"/>
      <c r="LG13" s="507"/>
      <c r="LH13" s="507"/>
      <c r="LI13" s="507"/>
      <c r="LJ13" s="507"/>
    </row>
    <row r="14" spans="1:322" s="501" customFormat="1" x14ac:dyDescent="0.3">
      <c r="A14" s="509"/>
      <c r="B14" s="510" t="s">
        <v>61</v>
      </c>
      <c r="C14" s="350">
        <v>3.6542276345333669</v>
      </c>
      <c r="D14" s="350">
        <v>0</v>
      </c>
      <c r="E14" s="350">
        <v>3.6542276345333669</v>
      </c>
      <c r="F14" s="511">
        <v>0</v>
      </c>
      <c r="G14" s="350"/>
      <c r="H14" s="350">
        <v>0</v>
      </c>
      <c r="I14" s="350">
        <v>0</v>
      </c>
      <c r="J14" s="511">
        <v>0</v>
      </c>
      <c r="K14" s="350"/>
      <c r="L14" s="350">
        <v>0</v>
      </c>
      <c r="M14" s="350">
        <v>0</v>
      </c>
      <c r="N14" s="350">
        <v>0</v>
      </c>
      <c r="O14" s="350">
        <v>0</v>
      </c>
      <c r="P14" s="350">
        <v>0</v>
      </c>
      <c r="Q14" s="350">
        <v>0</v>
      </c>
      <c r="R14" s="350">
        <v>0</v>
      </c>
      <c r="S14" s="350">
        <v>0</v>
      </c>
      <c r="T14" s="350">
        <v>0</v>
      </c>
      <c r="U14" s="350">
        <v>0</v>
      </c>
      <c r="V14" s="350">
        <v>0</v>
      </c>
      <c r="W14" s="350">
        <v>0</v>
      </c>
      <c r="X14" s="350">
        <v>0</v>
      </c>
      <c r="Y14" s="350">
        <v>0</v>
      </c>
      <c r="Z14" s="350">
        <v>0</v>
      </c>
      <c r="AA14" s="350">
        <v>0</v>
      </c>
      <c r="AB14" s="350">
        <v>0</v>
      </c>
      <c r="AC14" s="350">
        <v>0</v>
      </c>
      <c r="AD14" s="350">
        <v>0</v>
      </c>
      <c r="AE14" s="350">
        <v>0</v>
      </c>
      <c r="AF14" s="350">
        <v>0</v>
      </c>
      <c r="AG14" s="350">
        <v>0</v>
      </c>
      <c r="AH14" s="350">
        <v>0</v>
      </c>
      <c r="AI14" s="350">
        <v>0</v>
      </c>
      <c r="AJ14" s="350">
        <v>0</v>
      </c>
      <c r="AK14" s="350">
        <v>0</v>
      </c>
      <c r="AL14" s="350">
        <v>0</v>
      </c>
      <c r="AM14" s="350">
        <v>0</v>
      </c>
      <c r="AN14" s="350">
        <v>0</v>
      </c>
      <c r="AO14" s="350">
        <v>0</v>
      </c>
      <c r="AP14" s="350">
        <v>0</v>
      </c>
      <c r="AQ14" s="350">
        <v>0</v>
      </c>
      <c r="AR14" s="350">
        <v>0</v>
      </c>
      <c r="AS14" s="350">
        <v>0</v>
      </c>
      <c r="AT14" s="350">
        <v>0</v>
      </c>
      <c r="AU14" s="350">
        <v>0</v>
      </c>
      <c r="AV14" s="350">
        <v>0</v>
      </c>
      <c r="AW14" s="350">
        <v>0</v>
      </c>
      <c r="AX14" s="350">
        <v>0</v>
      </c>
      <c r="AY14" s="350">
        <v>0</v>
      </c>
      <c r="AZ14" s="350">
        <v>0</v>
      </c>
      <c r="BA14" s="350">
        <v>0</v>
      </c>
      <c r="BB14" s="350">
        <v>0</v>
      </c>
      <c r="BC14" s="350">
        <v>0</v>
      </c>
      <c r="BD14" s="350">
        <v>0</v>
      </c>
      <c r="BE14" s="350">
        <v>0</v>
      </c>
      <c r="BF14" s="350">
        <v>0</v>
      </c>
      <c r="BG14" s="350">
        <v>0</v>
      </c>
      <c r="BH14" s="350">
        <v>0</v>
      </c>
      <c r="BI14" s="350">
        <v>0</v>
      </c>
      <c r="BJ14" s="350">
        <v>0</v>
      </c>
      <c r="BK14" s="350">
        <v>0</v>
      </c>
      <c r="BL14" s="350">
        <v>0</v>
      </c>
      <c r="BM14" s="350">
        <v>0</v>
      </c>
      <c r="BN14" s="350">
        <v>0</v>
      </c>
      <c r="BO14" s="350">
        <v>0</v>
      </c>
      <c r="BP14" s="350">
        <v>0</v>
      </c>
      <c r="BQ14" s="350">
        <v>0</v>
      </c>
      <c r="BR14" s="350">
        <v>0</v>
      </c>
      <c r="BS14" s="350">
        <v>0</v>
      </c>
      <c r="BT14" s="350">
        <v>0</v>
      </c>
      <c r="BU14" s="350">
        <v>0</v>
      </c>
      <c r="BV14" s="350">
        <v>0</v>
      </c>
      <c r="BW14" s="350">
        <v>0</v>
      </c>
      <c r="BX14" s="350">
        <v>0</v>
      </c>
      <c r="BY14" s="350">
        <v>0</v>
      </c>
      <c r="BZ14" s="350">
        <v>0</v>
      </c>
      <c r="CA14" s="350">
        <v>0</v>
      </c>
      <c r="CB14" s="350">
        <v>0</v>
      </c>
      <c r="CC14" s="350">
        <v>0</v>
      </c>
      <c r="CD14" s="350">
        <v>0</v>
      </c>
      <c r="CE14" s="350">
        <v>0</v>
      </c>
      <c r="CF14" s="350">
        <v>0</v>
      </c>
      <c r="CG14" s="350">
        <v>0</v>
      </c>
      <c r="CH14" s="350">
        <v>0</v>
      </c>
      <c r="CI14" s="350">
        <v>0</v>
      </c>
      <c r="CJ14" s="350">
        <v>0</v>
      </c>
      <c r="CK14" s="350">
        <v>0</v>
      </c>
      <c r="CL14" s="350">
        <v>0</v>
      </c>
      <c r="CM14" s="350">
        <v>0</v>
      </c>
      <c r="CN14" s="350">
        <v>0</v>
      </c>
      <c r="CO14" s="350">
        <v>0</v>
      </c>
      <c r="CP14" s="350">
        <v>0</v>
      </c>
      <c r="CQ14" s="350">
        <v>0</v>
      </c>
      <c r="CR14" s="350">
        <v>0</v>
      </c>
      <c r="CS14" s="350">
        <v>0</v>
      </c>
      <c r="CT14" s="350">
        <v>0</v>
      </c>
      <c r="CU14" s="350">
        <v>0</v>
      </c>
      <c r="CV14" s="350">
        <v>0</v>
      </c>
      <c r="CW14" s="350">
        <v>0</v>
      </c>
      <c r="CX14" s="350">
        <v>0</v>
      </c>
      <c r="CY14" s="350">
        <v>0</v>
      </c>
      <c r="CZ14" s="350">
        <v>0</v>
      </c>
      <c r="DA14" s="350">
        <v>0</v>
      </c>
      <c r="DB14" s="350">
        <v>0</v>
      </c>
      <c r="DC14" s="350">
        <v>0</v>
      </c>
      <c r="DD14" s="350">
        <v>0</v>
      </c>
      <c r="DE14" s="350">
        <v>0</v>
      </c>
      <c r="DF14" s="350">
        <v>0</v>
      </c>
      <c r="DG14" s="350">
        <v>0</v>
      </c>
      <c r="DH14" s="350">
        <v>0</v>
      </c>
      <c r="DI14" s="350">
        <v>0</v>
      </c>
      <c r="DJ14" s="350">
        <v>0</v>
      </c>
      <c r="DK14" s="350">
        <v>0</v>
      </c>
      <c r="DL14" s="350">
        <v>0</v>
      </c>
      <c r="DM14" s="350">
        <v>0</v>
      </c>
      <c r="DN14" s="350">
        <v>0</v>
      </c>
      <c r="DO14" s="350">
        <v>0</v>
      </c>
      <c r="DP14" s="350">
        <v>0</v>
      </c>
      <c r="DQ14" s="350">
        <v>0</v>
      </c>
      <c r="DR14" s="350">
        <v>0</v>
      </c>
      <c r="DS14" s="350">
        <v>0</v>
      </c>
      <c r="DT14" s="350">
        <v>0</v>
      </c>
      <c r="DU14" s="350">
        <v>0</v>
      </c>
      <c r="DV14" s="350">
        <v>0</v>
      </c>
      <c r="DW14" s="350">
        <v>0</v>
      </c>
      <c r="DX14" s="350">
        <v>0</v>
      </c>
      <c r="DY14" s="350">
        <v>0</v>
      </c>
      <c r="DZ14" s="350">
        <v>0</v>
      </c>
      <c r="EA14" s="350">
        <v>0</v>
      </c>
      <c r="EB14" s="350">
        <v>0</v>
      </c>
      <c r="EC14" s="350">
        <v>0</v>
      </c>
      <c r="ED14" s="350">
        <v>0</v>
      </c>
      <c r="EE14" s="350">
        <v>0</v>
      </c>
      <c r="EF14" s="350">
        <v>0</v>
      </c>
      <c r="EG14" s="350">
        <v>0</v>
      </c>
      <c r="EH14" s="350">
        <v>0</v>
      </c>
      <c r="EI14" s="350">
        <v>0</v>
      </c>
      <c r="EJ14" s="350">
        <v>0</v>
      </c>
      <c r="EK14" s="350">
        <v>0</v>
      </c>
      <c r="EL14" s="350">
        <v>0</v>
      </c>
      <c r="EM14" s="350">
        <v>0</v>
      </c>
      <c r="EN14" s="350">
        <v>0</v>
      </c>
      <c r="EO14" s="350">
        <v>0</v>
      </c>
      <c r="EP14" s="350">
        <v>0</v>
      </c>
      <c r="EQ14" s="350">
        <v>0</v>
      </c>
      <c r="ER14" s="350">
        <v>0</v>
      </c>
      <c r="ES14" s="350">
        <v>0</v>
      </c>
      <c r="ET14" s="350">
        <v>0</v>
      </c>
      <c r="EU14" s="350">
        <v>0</v>
      </c>
      <c r="EV14" s="350">
        <v>0</v>
      </c>
      <c r="EW14" s="350">
        <v>0</v>
      </c>
      <c r="EX14" s="350">
        <v>0</v>
      </c>
      <c r="EY14" s="350">
        <v>0</v>
      </c>
      <c r="EZ14" s="350">
        <v>0</v>
      </c>
      <c r="FA14" s="350">
        <v>0</v>
      </c>
      <c r="FB14" s="350">
        <v>0</v>
      </c>
      <c r="FC14" s="350">
        <v>0</v>
      </c>
      <c r="FD14" s="350">
        <v>0</v>
      </c>
      <c r="FE14" s="350">
        <v>0</v>
      </c>
      <c r="FF14" s="350">
        <v>0</v>
      </c>
      <c r="FG14" s="350">
        <v>0</v>
      </c>
      <c r="FH14" s="350">
        <v>0</v>
      </c>
      <c r="FI14" s="350">
        <v>0</v>
      </c>
      <c r="FJ14" s="350">
        <v>0</v>
      </c>
      <c r="FK14" s="350">
        <v>0</v>
      </c>
      <c r="FL14" s="350">
        <v>3.6542276345333669</v>
      </c>
      <c r="FM14" s="350">
        <v>0</v>
      </c>
      <c r="FN14" s="350">
        <v>0</v>
      </c>
      <c r="FO14" s="350">
        <v>0</v>
      </c>
      <c r="FP14" s="350">
        <v>0</v>
      </c>
      <c r="FQ14" s="350"/>
      <c r="FR14" s="350">
        <v>3.6542276345333669</v>
      </c>
      <c r="FS14" s="350">
        <f>IFERROR(SUMIF($L$6:$FO$6,FS$8,#REF!),0)</f>
        <v>0</v>
      </c>
      <c r="FT14" s="350">
        <f>IFERROR(SUMIF($L$6:$FO$6,FT$8,#REF!),0)</f>
        <v>0</v>
      </c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  <c r="HL14" s="512"/>
      <c r="HM14" s="512"/>
      <c r="HN14" s="512"/>
      <c r="HO14" s="512"/>
      <c r="HP14" s="512"/>
      <c r="HQ14" s="512"/>
      <c r="HR14" s="512"/>
      <c r="HS14" s="512"/>
      <c r="HT14" s="512"/>
      <c r="HU14" s="512"/>
      <c r="HV14" s="512"/>
      <c r="HW14" s="512"/>
      <c r="HX14" s="512"/>
      <c r="HY14" s="512"/>
      <c r="HZ14" s="512"/>
      <c r="IA14" s="512"/>
      <c r="IB14" s="512"/>
      <c r="IC14" s="512"/>
      <c r="ID14" s="512"/>
      <c r="IE14" s="512"/>
      <c r="IF14" s="512"/>
      <c r="IG14" s="512"/>
      <c r="IH14" s="512"/>
      <c r="II14" s="512"/>
      <c r="IJ14" s="512"/>
      <c r="IK14" s="512"/>
      <c r="IL14" s="512"/>
      <c r="IM14" s="512"/>
      <c r="IN14" s="512"/>
      <c r="IO14" s="512"/>
      <c r="IP14" s="512"/>
      <c r="IQ14" s="512"/>
      <c r="IR14" s="512"/>
      <c r="IS14" s="512"/>
      <c r="IT14" s="512"/>
      <c r="IU14" s="512"/>
      <c r="IV14" s="512"/>
      <c r="IW14" s="512"/>
      <c r="IX14" s="512"/>
      <c r="IY14" s="512"/>
      <c r="IZ14" s="512"/>
      <c r="JA14" s="512"/>
      <c r="JB14" s="512"/>
      <c r="JC14" s="512"/>
      <c r="JD14" s="512"/>
      <c r="JE14" s="512"/>
      <c r="JF14" s="512"/>
      <c r="JG14" s="512"/>
      <c r="JH14" s="512"/>
      <c r="JI14" s="512"/>
      <c r="JJ14" s="512"/>
      <c r="JK14" s="512"/>
      <c r="JL14" s="512"/>
      <c r="JM14" s="512"/>
      <c r="JN14" s="512"/>
      <c r="JO14" s="512"/>
      <c r="JP14" s="512"/>
      <c r="JQ14" s="512"/>
      <c r="JR14" s="512"/>
      <c r="JS14" s="512"/>
      <c r="JT14" s="512"/>
      <c r="JU14" s="512"/>
      <c r="JV14" s="512"/>
      <c r="JW14" s="512"/>
      <c r="JX14" s="512"/>
      <c r="JY14" s="512"/>
      <c r="JZ14" s="512"/>
      <c r="KA14" s="512"/>
      <c r="KB14" s="512"/>
      <c r="KC14" s="512"/>
      <c r="KD14" s="512"/>
      <c r="KE14" s="512"/>
      <c r="KF14" s="512"/>
      <c r="KG14" s="512"/>
      <c r="KH14" s="512"/>
      <c r="KI14" s="512"/>
      <c r="KJ14" s="512"/>
      <c r="KK14" s="512"/>
      <c r="KL14" s="512"/>
      <c r="KM14" s="512"/>
      <c r="KN14" s="512"/>
      <c r="KO14" s="512"/>
      <c r="KP14" s="512"/>
      <c r="KQ14" s="512"/>
      <c r="KR14" s="512"/>
      <c r="KS14" s="512"/>
      <c r="KT14" s="512"/>
      <c r="KU14" s="512"/>
      <c r="KV14" s="512"/>
      <c r="KW14" s="512"/>
      <c r="KX14" s="512"/>
      <c r="KY14" s="512"/>
      <c r="KZ14" s="512"/>
      <c r="LA14" s="512"/>
      <c r="LB14" s="512"/>
      <c r="LC14" s="512"/>
      <c r="LD14" s="512"/>
      <c r="LE14" s="512"/>
      <c r="LF14" s="512"/>
      <c r="LG14" s="512"/>
      <c r="LH14" s="512"/>
      <c r="LI14" s="512"/>
      <c r="LJ14" s="512"/>
    </row>
    <row r="15" spans="1:322" s="347" customFormat="1" x14ac:dyDescent="0.3">
      <c r="A15" s="506"/>
      <c r="B15" s="21"/>
      <c r="C15" s="351">
        <v>0</v>
      </c>
      <c r="D15" s="351">
        <v>0</v>
      </c>
      <c r="E15" s="351">
        <v>0</v>
      </c>
      <c r="F15" s="348">
        <v>0</v>
      </c>
      <c r="G15" s="351"/>
      <c r="H15" s="351">
        <v>0</v>
      </c>
      <c r="I15" s="351">
        <v>0</v>
      </c>
      <c r="J15" s="348">
        <v>0</v>
      </c>
      <c r="K15" s="351"/>
      <c r="L15" s="351">
        <v>0</v>
      </c>
      <c r="M15" s="351">
        <v>0</v>
      </c>
      <c r="N15" s="351">
        <v>0</v>
      </c>
      <c r="O15" s="351">
        <v>0</v>
      </c>
      <c r="P15" s="351">
        <v>0</v>
      </c>
      <c r="Q15" s="351">
        <v>0</v>
      </c>
      <c r="R15" s="351">
        <v>0</v>
      </c>
      <c r="S15" s="351">
        <v>0</v>
      </c>
      <c r="T15" s="351">
        <v>0</v>
      </c>
      <c r="U15" s="351">
        <v>0</v>
      </c>
      <c r="V15" s="351">
        <v>0</v>
      </c>
      <c r="W15" s="351">
        <v>0</v>
      </c>
      <c r="X15" s="351">
        <v>0</v>
      </c>
      <c r="Y15" s="351">
        <v>0</v>
      </c>
      <c r="Z15" s="351">
        <v>0</v>
      </c>
      <c r="AA15" s="351">
        <v>0</v>
      </c>
      <c r="AB15" s="351">
        <v>0</v>
      </c>
      <c r="AC15" s="351">
        <v>0</v>
      </c>
      <c r="AD15" s="351">
        <v>0</v>
      </c>
      <c r="AE15" s="351">
        <v>0</v>
      </c>
      <c r="AF15" s="351">
        <v>0</v>
      </c>
      <c r="AG15" s="351">
        <v>0</v>
      </c>
      <c r="AH15" s="351">
        <v>0</v>
      </c>
      <c r="AI15" s="351">
        <v>0</v>
      </c>
      <c r="AJ15" s="351">
        <v>0</v>
      </c>
      <c r="AK15" s="351">
        <v>0</v>
      </c>
      <c r="AL15" s="351">
        <v>0</v>
      </c>
      <c r="AM15" s="351">
        <v>0</v>
      </c>
      <c r="AN15" s="351">
        <v>0</v>
      </c>
      <c r="AO15" s="351">
        <v>0</v>
      </c>
      <c r="AP15" s="351">
        <v>0</v>
      </c>
      <c r="AQ15" s="351">
        <v>0</v>
      </c>
      <c r="AR15" s="351">
        <v>0</v>
      </c>
      <c r="AS15" s="351">
        <v>0</v>
      </c>
      <c r="AT15" s="351">
        <v>0</v>
      </c>
      <c r="AU15" s="351">
        <v>0</v>
      </c>
      <c r="AV15" s="351">
        <v>0</v>
      </c>
      <c r="AW15" s="351">
        <v>0</v>
      </c>
      <c r="AX15" s="351">
        <v>0</v>
      </c>
      <c r="AY15" s="351">
        <v>0</v>
      </c>
      <c r="AZ15" s="351">
        <v>0</v>
      </c>
      <c r="BA15" s="351">
        <v>0</v>
      </c>
      <c r="BB15" s="351">
        <v>0</v>
      </c>
      <c r="BC15" s="351">
        <v>0</v>
      </c>
      <c r="BD15" s="351">
        <v>0</v>
      </c>
      <c r="BE15" s="351">
        <v>0</v>
      </c>
      <c r="BF15" s="351">
        <v>0</v>
      </c>
      <c r="BG15" s="351">
        <v>0</v>
      </c>
      <c r="BH15" s="351">
        <v>0</v>
      </c>
      <c r="BI15" s="351">
        <v>0</v>
      </c>
      <c r="BJ15" s="351">
        <v>0</v>
      </c>
      <c r="BK15" s="351">
        <v>0</v>
      </c>
      <c r="BL15" s="351">
        <v>0</v>
      </c>
      <c r="BM15" s="351">
        <v>0</v>
      </c>
      <c r="BN15" s="351">
        <v>0</v>
      </c>
      <c r="BO15" s="351">
        <v>0</v>
      </c>
      <c r="BP15" s="351">
        <v>0</v>
      </c>
      <c r="BQ15" s="351">
        <v>0</v>
      </c>
      <c r="BR15" s="351">
        <v>0</v>
      </c>
      <c r="BS15" s="351">
        <v>0</v>
      </c>
      <c r="BT15" s="351">
        <v>0</v>
      </c>
      <c r="BU15" s="351">
        <v>0</v>
      </c>
      <c r="BV15" s="351">
        <v>0</v>
      </c>
      <c r="BW15" s="351">
        <v>0</v>
      </c>
      <c r="BX15" s="351">
        <v>0</v>
      </c>
      <c r="BY15" s="351">
        <v>0</v>
      </c>
      <c r="BZ15" s="351">
        <v>0</v>
      </c>
      <c r="CA15" s="351">
        <v>0</v>
      </c>
      <c r="CB15" s="351">
        <v>0</v>
      </c>
      <c r="CC15" s="351">
        <v>0</v>
      </c>
      <c r="CD15" s="351">
        <v>0</v>
      </c>
      <c r="CE15" s="351">
        <v>0</v>
      </c>
      <c r="CF15" s="351">
        <v>0</v>
      </c>
      <c r="CG15" s="351">
        <v>0</v>
      </c>
      <c r="CH15" s="351">
        <v>0</v>
      </c>
      <c r="CI15" s="351">
        <v>0</v>
      </c>
      <c r="CJ15" s="351">
        <v>0</v>
      </c>
      <c r="CK15" s="351">
        <v>0</v>
      </c>
      <c r="CL15" s="351">
        <v>0</v>
      </c>
      <c r="CM15" s="351">
        <v>0</v>
      </c>
      <c r="CN15" s="351">
        <v>0</v>
      </c>
      <c r="CO15" s="351">
        <v>0</v>
      </c>
      <c r="CP15" s="351">
        <v>0</v>
      </c>
      <c r="CQ15" s="351">
        <v>0</v>
      </c>
      <c r="CR15" s="351">
        <v>0</v>
      </c>
      <c r="CS15" s="351">
        <v>0</v>
      </c>
      <c r="CT15" s="351">
        <v>0</v>
      </c>
      <c r="CU15" s="351">
        <v>0</v>
      </c>
      <c r="CV15" s="351">
        <v>0</v>
      </c>
      <c r="CW15" s="351">
        <v>0</v>
      </c>
      <c r="CX15" s="351">
        <v>0</v>
      </c>
      <c r="CY15" s="351">
        <v>0</v>
      </c>
      <c r="CZ15" s="351">
        <v>0</v>
      </c>
      <c r="DA15" s="351">
        <v>0</v>
      </c>
      <c r="DB15" s="351">
        <v>0</v>
      </c>
      <c r="DC15" s="351">
        <v>0</v>
      </c>
      <c r="DD15" s="351">
        <v>0</v>
      </c>
      <c r="DE15" s="351">
        <v>0</v>
      </c>
      <c r="DF15" s="351">
        <v>0</v>
      </c>
      <c r="DG15" s="351">
        <v>0</v>
      </c>
      <c r="DH15" s="351">
        <v>0</v>
      </c>
      <c r="DI15" s="351">
        <v>0</v>
      </c>
      <c r="DJ15" s="351">
        <v>0</v>
      </c>
      <c r="DK15" s="351">
        <v>0</v>
      </c>
      <c r="DL15" s="351">
        <v>0</v>
      </c>
      <c r="DM15" s="351">
        <v>0</v>
      </c>
      <c r="DN15" s="351">
        <v>0</v>
      </c>
      <c r="DO15" s="351">
        <v>0</v>
      </c>
      <c r="DP15" s="351">
        <v>0</v>
      </c>
      <c r="DQ15" s="351">
        <v>0</v>
      </c>
      <c r="DR15" s="351">
        <v>0</v>
      </c>
      <c r="DS15" s="351">
        <v>0</v>
      </c>
      <c r="DT15" s="351">
        <v>0</v>
      </c>
      <c r="DU15" s="351">
        <v>0</v>
      </c>
      <c r="DV15" s="351">
        <v>0</v>
      </c>
      <c r="DW15" s="351">
        <v>0</v>
      </c>
      <c r="DX15" s="351">
        <v>0</v>
      </c>
      <c r="DY15" s="351">
        <v>0</v>
      </c>
      <c r="DZ15" s="351">
        <v>0</v>
      </c>
      <c r="EA15" s="351">
        <v>0</v>
      </c>
      <c r="EB15" s="351">
        <v>0</v>
      </c>
      <c r="EC15" s="351">
        <v>0</v>
      </c>
      <c r="ED15" s="351">
        <v>0</v>
      </c>
      <c r="EE15" s="351">
        <v>0</v>
      </c>
      <c r="EF15" s="351">
        <v>0</v>
      </c>
      <c r="EG15" s="351">
        <v>0</v>
      </c>
      <c r="EH15" s="351">
        <v>0</v>
      </c>
      <c r="EI15" s="351">
        <v>0</v>
      </c>
      <c r="EJ15" s="351">
        <v>0</v>
      </c>
      <c r="EK15" s="351">
        <v>0</v>
      </c>
      <c r="EL15" s="351">
        <v>0</v>
      </c>
      <c r="EM15" s="351">
        <v>0</v>
      </c>
      <c r="EN15" s="351">
        <v>0</v>
      </c>
      <c r="EO15" s="351">
        <v>0</v>
      </c>
      <c r="EP15" s="351">
        <v>0</v>
      </c>
      <c r="EQ15" s="351">
        <v>0</v>
      </c>
      <c r="ER15" s="351">
        <v>0</v>
      </c>
      <c r="ES15" s="351">
        <v>0</v>
      </c>
      <c r="ET15" s="351">
        <v>0</v>
      </c>
      <c r="EU15" s="351">
        <v>0</v>
      </c>
      <c r="EV15" s="351">
        <v>0</v>
      </c>
      <c r="EW15" s="351">
        <v>0</v>
      </c>
      <c r="EX15" s="351">
        <v>0</v>
      </c>
      <c r="EY15" s="351">
        <v>0</v>
      </c>
      <c r="EZ15" s="351">
        <v>0</v>
      </c>
      <c r="FA15" s="351">
        <v>0</v>
      </c>
      <c r="FB15" s="351">
        <v>0</v>
      </c>
      <c r="FC15" s="351">
        <v>0</v>
      </c>
      <c r="FD15" s="351">
        <v>0</v>
      </c>
      <c r="FE15" s="351">
        <v>0</v>
      </c>
      <c r="FF15" s="351">
        <v>0</v>
      </c>
      <c r="FG15" s="351">
        <v>0</v>
      </c>
      <c r="FH15" s="351">
        <v>0</v>
      </c>
      <c r="FI15" s="351">
        <v>0</v>
      </c>
      <c r="FJ15" s="351">
        <v>0</v>
      </c>
      <c r="FK15" s="351">
        <v>0</v>
      </c>
      <c r="FL15" s="351">
        <v>0</v>
      </c>
      <c r="FM15" s="351">
        <v>0</v>
      </c>
      <c r="FN15" s="351">
        <v>0</v>
      </c>
      <c r="FO15" s="351">
        <v>0</v>
      </c>
      <c r="FP15" s="351">
        <v>0</v>
      </c>
      <c r="FQ15" s="351"/>
      <c r="FR15" s="351">
        <v>0</v>
      </c>
      <c r="FS15" s="351">
        <f>IFERROR(SUMIF($L$6:$FO$6,FS$8,#REF!),0)</f>
        <v>0</v>
      </c>
      <c r="FT15" s="351">
        <f>IFERROR(SUMIF($L$6:$FO$6,FT$8,#REF!),0)</f>
        <v>0</v>
      </c>
      <c r="FV15" s="507"/>
      <c r="FW15" s="507"/>
      <c r="FX15" s="507"/>
      <c r="FY15" s="507"/>
      <c r="FZ15" s="507"/>
      <c r="GA15" s="507"/>
      <c r="GB15" s="507"/>
      <c r="GC15" s="507"/>
      <c r="GD15" s="507"/>
      <c r="GE15" s="507"/>
      <c r="GF15" s="507"/>
      <c r="GG15" s="507"/>
      <c r="GH15" s="507"/>
      <c r="GI15" s="507"/>
      <c r="GJ15" s="507"/>
      <c r="GK15" s="507"/>
      <c r="GL15" s="507"/>
      <c r="GM15" s="507"/>
      <c r="GN15" s="507"/>
      <c r="GO15" s="507"/>
      <c r="GP15" s="507"/>
      <c r="GQ15" s="507"/>
      <c r="GR15" s="507"/>
      <c r="GS15" s="507"/>
      <c r="GT15" s="507"/>
      <c r="GU15" s="507"/>
      <c r="GV15" s="507"/>
      <c r="GW15" s="507"/>
      <c r="GX15" s="507"/>
      <c r="GY15" s="507"/>
      <c r="GZ15" s="507"/>
      <c r="HA15" s="507"/>
      <c r="HB15" s="507"/>
      <c r="HC15" s="507"/>
      <c r="HD15" s="507"/>
      <c r="HE15" s="507"/>
      <c r="HF15" s="507"/>
      <c r="HG15" s="507"/>
      <c r="HH15" s="507"/>
      <c r="HI15" s="507"/>
      <c r="HJ15" s="507"/>
      <c r="HK15" s="507"/>
      <c r="HL15" s="507"/>
      <c r="HM15" s="507"/>
      <c r="HN15" s="507"/>
      <c r="HO15" s="507"/>
      <c r="HP15" s="507"/>
      <c r="HQ15" s="507"/>
      <c r="HR15" s="507"/>
      <c r="HS15" s="507"/>
      <c r="HT15" s="507"/>
      <c r="HU15" s="507"/>
      <c r="HV15" s="507"/>
      <c r="HW15" s="507"/>
      <c r="HX15" s="507"/>
      <c r="HY15" s="507"/>
      <c r="HZ15" s="507"/>
      <c r="IA15" s="507"/>
      <c r="IB15" s="507"/>
      <c r="IC15" s="507"/>
      <c r="ID15" s="507"/>
      <c r="IE15" s="507"/>
      <c r="IF15" s="507"/>
      <c r="IG15" s="507"/>
      <c r="IH15" s="507"/>
      <c r="II15" s="507"/>
      <c r="IJ15" s="507"/>
      <c r="IK15" s="507"/>
      <c r="IL15" s="507"/>
      <c r="IM15" s="507"/>
      <c r="IN15" s="507"/>
      <c r="IO15" s="507"/>
      <c r="IP15" s="507"/>
      <c r="IQ15" s="507"/>
      <c r="IR15" s="507"/>
      <c r="IS15" s="507"/>
      <c r="IT15" s="507"/>
      <c r="IU15" s="507"/>
      <c r="IV15" s="507"/>
      <c r="IW15" s="507"/>
      <c r="IX15" s="507"/>
      <c r="IY15" s="507"/>
      <c r="IZ15" s="507"/>
      <c r="JA15" s="507"/>
      <c r="JB15" s="507"/>
      <c r="JC15" s="507"/>
      <c r="JD15" s="507"/>
      <c r="JE15" s="507"/>
      <c r="JF15" s="507"/>
      <c r="JG15" s="507"/>
      <c r="JH15" s="507"/>
      <c r="JI15" s="507"/>
      <c r="JJ15" s="507"/>
      <c r="JK15" s="507"/>
      <c r="JL15" s="507"/>
      <c r="JM15" s="507"/>
      <c r="JN15" s="507"/>
      <c r="JO15" s="507"/>
      <c r="JP15" s="507"/>
      <c r="JQ15" s="507"/>
      <c r="JR15" s="507"/>
      <c r="JS15" s="507"/>
      <c r="JT15" s="507"/>
      <c r="JU15" s="507"/>
      <c r="JV15" s="507"/>
      <c r="JW15" s="507"/>
      <c r="JX15" s="507"/>
      <c r="JY15" s="507"/>
      <c r="JZ15" s="507"/>
      <c r="KA15" s="507"/>
      <c r="KB15" s="507"/>
      <c r="KC15" s="507"/>
      <c r="KD15" s="507"/>
      <c r="KE15" s="507"/>
      <c r="KF15" s="507"/>
      <c r="KG15" s="507"/>
      <c r="KH15" s="507"/>
      <c r="KI15" s="507"/>
      <c r="KJ15" s="507"/>
      <c r="KK15" s="507"/>
      <c r="KL15" s="507"/>
      <c r="KM15" s="507"/>
      <c r="KN15" s="507"/>
      <c r="KO15" s="507"/>
      <c r="KP15" s="507"/>
      <c r="KQ15" s="507"/>
      <c r="KR15" s="507"/>
      <c r="KS15" s="507"/>
      <c r="KT15" s="507"/>
      <c r="KU15" s="507"/>
      <c r="KV15" s="507"/>
      <c r="KW15" s="507"/>
      <c r="KX15" s="507"/>
      <c r="KY15" s="507"/>
      <c r="KZ15" s="507"/>
      <c r="LA15" s="507"/>
      <c r="LB15" s="507"/>
      <c r="LC15" s="507"/>
      <c r="LD15" s="507"/>
      <c r="LE15" s="507"/>
      <c r="LF15" s="507"/>
      <c r="LG15" s="507"/>
      <c r="LH15" s="507"/>
      <c r="LI15" s="507"/>
      <c r="LJ15" s="507"/>
    </row>
    <row r="16" spans="1:322" s="347" customFormat="1" x14ac:dyDescent="0.3">
      <c r="A16" s="506"/>
      <c r="B16" s="27" t="s">
        <v>65</v>
      </c>
      <c r="C16" s="353">
        <v>15.766261247371583</v>
      </c>
      <c r="D16" s="353">
        <v>0</v>
      </c>
      <c r="E16" s="353">
        <v>15.766261247371583</v>
      </c>
      <c r="F16" s="352">
        <v>0</v>
      </c>
      <c r="G16" s="350"/>
      <c r="H16" s="353">
        <v>0</v>
      </c>
      <c r="I16" s="353">
        <v>0</v>
      </c>
      <c r="J16" s="352">
        <v>0</v>
      </c>
      <c r="K16" s="293"/>
      <c r="L16" s="353">
        <v>0</v>
      </c>
      <c r="M16" s="353">
        <v>0</v>
      </c>
      <c r="N16" s="353">
        <v>0</v>
      </c>
      <c r="O16" s="353">
        <v>0</v>
      </c>
      <c r="P16" s="353">
        <v>0</v>
      </c>
      <c r="Q16" s="353">
        <v>0</v>
      </c>
      <c r="R16" s="353">
        <v>0</v>
      </c>
      <c r="S16" s="353">
        <v>0</v>
      </c>
      <c r="T16" s="353">
        <v>0</v>
      </c>
      <c r="U16" s="353">
        <v>0</v>
      </c>
      <c r="V16" s="353">
        <v>0</v>
      </c>
      <c r="W16" s="353">
        <v>0</v>
      </c>
      <c r="X16" s="353">
        <v>0</v>
      </c>
      <c r="Y16" s="353">
        <v>0</v>
      </c>
      <c r="Z16" s="353">
        <v>0</v>
      </c>
      <c r="AA16" s="353">
        <v>0</v>
      </c>
      <c r="AB16" s="353">
        <v>0</v>
      </c>
      <c r="AC16" s="353">
        <v>0</v>
      </c>
      <c r="AD16" s="353">
        <v>0</v>
      </c>
      <c r="AE16" s="353">
        <v>0</v>
      </c>
      <c r="AF16" s="353">
        <v>0</v>
      </c>
      <c r="AG16" s="353">
        <v>0</v>
      </c>
      <c r="AH16" s="353">
        <v>0</v>
      </c>
      <c r="AI16" s="353">
        <v>0</v>
      </c>
      <c r="AJ16" s="353">
        <v>0</v>
      </c>
      <c r="AK16" s="353">
        <v>0</v>
      </c>
      <c r="AL16" s="353">
        <v>0</v>
      </c>
      <c r="AM16" s="353">
        <v>0</v>
      </c>
      <c r="AN16" s="353">
        <v>0</v>
      </c>
      <c r="AO16" s="353">
        <v>0</v>
      </c>
      <c r="AP16" s="353">
        <v>0</v>
      </c>
      <c r="AQ16" s="353">
        <v>0</v>
      </c>
      <c r="AR16" s="353">
        <v>0</v>
      </c>
      <c r="AS16" s="353">
        <v>0</v>
      </c>
      <c r="AT16" s="353">
        <v>0</v>
      </c>
      <c r="AU16" s="353">
        <v>0</v>
      </c>
      <c r="AV16" s="353">
        <v>0</v>
      </c>
      <c r="AW16" s="353">
        <v>0</v>
      </c>
      <c r="AX16" s="353">
        <v>0</v>
      </c>
      <c r="AY16" s="353">
        <v>0</v>
      </c>
      <c r="AZ16" s="353">
        <v>0</v>
      </c>
      <c r="BA16" s="353">
        <v>0</v>
      </c>
      <c r="BB16" s="353">
        <v>0</v>
      </c>
      <c r="BC16" s="353">
        <v>0</v>
      </c>
      <c r="BD16" s="353">
        <v>0</v>
      </c>
      <c r="BE16" s="353">
        <v>0</v>
      </c>
      <c r="BF16" s="353">
        <v>0</v>
      </c>
      <c r="BG16" s="353">
        <v>0</v>
      </c>
      <c r="BH16" s="353">
        <v>0</v>
      </c>
      <c r="BI16" s="353">
        <v>0</v>
      </c>
      <c r="BJ16" s="353">
        <v>0</v>
      </c>
      <c r="BK16" s="353">
        <v>0</v>
      </c>
      <c r="BL16" s="353">
        <v>0</v>
      </c>
      <c r="BM16" s="353">
        <v>0</v>
      </c>
      <c r="BN16" s="353">
        <v>0</v>
      </c>
      <c r="BO16" s="353">
        <v>0</v>
      </c>
      <c r="BP16" s="353">
        <v>0</v>
      </c>
      <c r="BQ16" s="353">
        <v>0</v>
      </c>
      <c r="BR16" s="353">
        <v>0</v>
      </c>
      <c r="BS16" s="353">
        <v>0</v>
      </c>
      <c r="BT16" s="353">
        <v>0</v>
      </c>
      <c r="BU16" s="353">
        <v>0</v>
      </c>
      <c r="BV16" s="353">
        <v>0</v>
      </c>
      <c r="BW16" s="353">
        <v>0</v>
      </c>
      <c r="BX16" s="353">
        <v>0</v>
      </c>
      <c r="BY16" s="353">
        <v>0</v>
      </c>
      <c r="BZ16" s="353">
        <v>0</v>
      </c>
      <c r="CA16" s="353">
        <v>0</v>
      </c>
      <c r="CB16" s="353">
        <v>0</v>
      </c>
      <c r="CC16" s="353">
        <v>0</v>
      </c>
      <c r="CD16" s="353">
        <v>0</v>
      </c>
      <c r="CE16" s="353">
        <v>0</v>
      </c>
      <c r="CF16" s="353">
        <v>0</v>
      </c>
      <c r="CG16" s="353">
        <v>0</v>
      </c>
      <c r="CH16" s="353">
        <v>0</v>
      </c>
      <c r="CI16" s="353">
        <v>0</v>
      </c>
      <c r="CJ16" s="353">
        <v>0</v>
      </c>
      <c r="CK16" s="353">
        <v>0</v>
      </c>
      <c r="CL16" s="353">
        <v>0</v>
      </c>
      <c r="CM16" s="353">
        <v>0</v>
      </c>
      <c r="CN16" s="353">
        <v>0</v>
      </c>
      <c r="CO16" s="353">
        <v>0</v>
      </c>
      <c r="CP16" s="353">
        <v>0</v>
      </c>
      <c r="CQ16" s="353">
        <v>0</v>
      </c>
      <c r="CR16" s="353">
        <v>0</v>
      </c>
      <c r="CS16" s="353">
        <v>0</v>
      </c>
      <c r="CT16" s="353">
        <v>0</v>
      </c>
      <c r="CU16" s="353">
        <v>0</v>
      </c>
      <c r="CV16" s="353">
        <v>0</v>
      </c>
      <c r="CW16" s="353">
        <v>0</v>
      </c>
      <c r="CX16" s="353">
        <v>0</v>
      </c>
      <c r="CY16" s="353">
        <v>0</v>
      </c>
      <c r="CZ16" s="353">
        <v>0</v>
      </c>
      <c r="DA16" s="353">
        <v>0</v>
      </c>
      <c r="DB16" s="353">
        <v>0</v>
      </c>
      <c r="DC16" s="353">
        <v>0</v>
      </c>
      <c r="DD16" s="353">
        <v>0</v>
      </c>
      <c r="DE16" s="353">
        <v>0</v>
      </c>
      <c r="DF16" s="353">
        <v>0</v>
      </c>
      <c r="DG16" s="353">
        <v>0</v>
      </c>
      <c r="DH16" s="353">
        <v>0</v>
      </c>
      <c r="DI16" s="353">
        <v>0</v>
      </c>
      <c r="DJ16" s="353">
        <v>0</v>
      </c>
      <c r="DK16" s="353">
        <v>0</v>
      </c>
      <c r="DL16" s="353">
        <v>0</v>
      </c>
      <c r="DM16" s="353">
        <v>0</v>
      </c>
      <c r="DN16" s="353">
        <v>0</v>
      </c>
      <c r="DO16" s="353">
        <v>0</v>
      </c>
      <c r="DP16" s="353">
        <v>0</v>
      </c>
      <c r="DQ16" s="353">
        <v>0</v>
      </c>
      <c r="DR16" s="353">
        <v>0</v>
      </c>
      <c r="DS16" s="353">
        <v>0</v>
      </c>
      <c r="DT16" s="353">
        <v>0</v>
      </c>
      <c r="DU16" s="353">
        <v>0</v>
      </c>
      <c r="DV16" s="353">
        <v>0</v>
      </c>
      <c r="DW16" s="353">
        <v>0</v>
      </c>
      <c r="DX16" s="353">
        <v>0</v>
      </c>
      <c r="DY16" s="353">
        <v>0</v>
      </c>
      <c r="DZ16" s="353">
        <v>0</v>
      </c>
      <c r="EA16" s="353">
        <v>0</v>
      </c>
      <c r="EB16" s="353">
        <v>0</v>
      </c>
      <c r="EC16" s="353">
        <v>0</v>
      </c>
      <c r="ED16" s="353">
        <v>0</v>
      </c>
      <c r="EE16" s="353">
        <v>0</v>
      </c>
      <c r="EF16" s="353">
        <v>0</v>
      </c>
      <c r="EG16" s="353">
        <v>0</v>
      </c>
      <c r="EH16" s="353">
        <v>0</v>
      </c>
      <c r="EI16" s="353">
        <v>0</v>
      </c>
      <c r="EJ16" s="353">
        <v>0</v>
      </c>
      <c r="EK16" s="353">
        <v>0</v>
      </c>
      <c r="EL16" s="353">
        <v>0</v>
      </c>
      <c r="EM16" s="353">
        <v>0</v>
      </c>
      <c r="EN16" s="353">
        <v>0</v>
      </c>
      <c r="EO16" s="353">
        <v>0</v>
      </c>
      <c r="EP16" s="353">
        <v>0</v>
      </c>
      <c r="EQ16" s="353">
        <v>0</v>
      </c>
      <c r="ER16" s="353">
        <v>0</v>
      </c>
      <c r="ES16" s="353">
        <v>0</v>
      </c>
      <c r="ET16" s="353">
        <v>0</v>
      </c>
      <c r="EU16" s="353">
        <v>0</v>
      </c>
      <c r="EV16" s="353">
        <v>0</v>
      </c>
      <c r="EW16" s="353">
        <v>0</v>
      </c>
      <c r="EX16" s="353">
        <v>0</v>
      </c>
      <c r="EY16" s="353">
        <v>0</v>
      </c>
      <c r="EZ16" s="353">
        <v>0</v>
      </c>
      <c r="FA16" s="353">
        <v>0</v>
      </c>
      <c r="FB16" s="353">
        <v>0</v>
      </c>
      <c r="FC16" s="353">
        <v>0</v>
      </c>
      <c r="FD16" s="353">
        <v>0</v>
      </c>
      <c r="FE16" s="353">
        <v>0</v>
      </c>
      <c r="FF16" s="353">
        <v>0</v>
      </c>
      <c r="FG16" s="353">
        <v>0</v>
      </c>
      <c r="FH16" s="353">
        <v>0</v>
      </c>
      <c r="FI16" s="353">
        <v>0</v>
      </c>
      <c r="FJ16" s="353">
        <v>0</v>
      </c>
      <c r="FK16" s="353">
        <v>0</v>
      </c>
      <c r="FL16" s="353">
        <v>15.444621700343482</v>
      </c>
      <c r="FM16" s="353">
        <v>15.070451016529725</v>
      </c>
      <c r="FN16" s="353">
        <v>14.408794005398398</v>
      </c>
      <c r="FO16" s="353">
        <v>15.206548864107649</v>
      </c>
      <c r="FP16" s="353">
        <v>19.996664645198884</v>
      </c>
      <c r="FR16" s="353">
        <v>15.766261247371588</v>
      </c>
      <c r="FS16" s="351">
        <f>IFERROR(SUMIF($L$6:$FO$6,FS$8,#REF!),0)</f>
        <v>0</v>
      </c>
      <c r="FT16" s="351">
        <f>IFERROR(SUMIF($L$6:$FO$6,FT$8,#REF!),0)</f>
        <v>0</v>
      </c>
      <c r="FV16" s="507"/>
      <c r="FW16" s="507"/>
      <c r="FX16" s="507"/>
      <c r="FY16" s="507"/>
      <c r="FZ16" s="507"/>
      <c r="GA16" s="507"/>
      <c r="GB16" s="507"/>
      <c r="GC16" s="507"/>
      <c r="GD16" s="507"/>
      <c r="GE16" s="507"/>
      <c r="GF16" s="507"/>
      <c r="GG16" s="507"/>
      <c r="GH16" s="507"/>
      <c r="GI16" s="507"/>
      <c r="GJ16" s="507"/>
      <c r="GK16" s="507"/>
      <c r="GL16" s="507"/>
      <c r="GM16" s="507"/>
      <c r="GN16" s="507"/>
      <c r="GO16" s="507"/>
      <c r="GP16" s="507"/>
      <c r="GQ16" s="507"/>
      <c r="GR16" s="507"/>
      <c r="GS16" s="507"/>
      <c r="GT16" s="507"/>
      <c r="GU16" s="507"/>
      <c r="GV16" s="507"/>
      <c r="GW16" s="507"/>
      <c r="GX16" s="507"/>
      <c r="GY16" s="507"/>
      <c r="GZ16" s="507"/>
      <c r="HA16" s="507"/>
      <c r="HB16" s="507"/>
      <c r="HC16" s="507"/>
      <c r="HD16" s="507"/>
      <c r="HE16" s="507"/>
      <c r="HF16" s="507"/>
      <c r="HG16" s="507"/>
      <c r="HH16" s="507"/>
      <c r="HI16" s="507"/>
      <c r="HJ16" s="507"/>
      <c r="HK16" s="507"/>
      <c r="HL16" s="507"/>
      <c r="HM16" s="507"/>
      <c r="HN16" s="507"/>
      <c r="HO16" s="507"/>
      <c r="HP16" s="507"/>
      <c r="HQ16" s="507"/>
      <c r="HR16" s="507"/>
      <c r="HS16" s="507"/>
      <c r="HT16" s="507"/>
      <c r="HU16" s="507"/>
      <c r="HV16" s="507"/>
      <c r="HW16" s="507"/>
      <c r="HX16" s="507"/>
      <c r="HY16" s="507"/>
      <c r="HZ16" s="507"/>
      <c r="IA16" s="507"/>
      <c r="IB16" s="507"/>
      <c r="IC16" s="507"/>
      <c r="ID16" s="507"/>
      <c r="IE16" s="507"/>
      <c r="IF16" s="507"/>
      <c r="IG16" s="507"/>
      <c r="IH16" s="507"/>
      <c r="II16" s="507"/>
      <c r="IJ16" s="507"/>
      <c r="IK16" s="507"/>
      <c r="IL16" s="507"/>
      <c r="IM16" s="507"/>
      <c r="IN16" s="507"/>
      <c r="IO16" s="507"/>
      <c r="IP16" s="507"/>
      <c r="IQ16" s="507"/>
      <c r="IR16" s="507"/>
      <c r="IS16" s="507"/>
      <c r="IT16" s="507"/>
      <c r="IU16" s="507"/>
      <c r="IV16" s="507"/>
      <c r="IW16" s="507"/>
      <c r="IX16" s="507"/>
      <c r="IY16" s="507"/>
      <c r="IZ16" s="507"/>
      <c r="JA16" s="507"/>
      <c r="JB16" s="507"/>
      <c r="JC16" s="507"/>
      <c r="JD16" s="507"/>
      <c r="JE16" s="507"/>
      <c r="JF16" s="507"/>
      <c r="JG16" s="507"/>
      <c r="JH16" s="507"/>
      <c r="JI16" s="507"/>
      <c r="JJ16" s="507"/>
      <c r="JK16" s="507"/>
      <c r="JL16" s="507"/>
      <c r="JM16" s="507"/>
      <c r="JN16" s="507"/>
      <c r="JO16" s="507"/>
      <c r="JP16" s="507"/>
      <c r="JQ16" s="507"/>
      <c r="JR16" s="507"/>
      <c r="JS16" s="507"/>
      <c r="JT16" s="507"/>
      <c r="JU16" s="507"/>
      <c r="JV16" s="507"/>
      <c r="JW16" s="507"/>
      <c r="JX16" s="507"/>
      <c r="JY16" s="507"/>
      <c r="JZ16" s="507"/>
      <c r="KA16" s="507"/>
      <c r="KB16" s="507"/>
      <c r="KC16" s="507"/>
      <c r="KD16" s="507"/>
      <c r="KE16" s="507"/>
      <c r="KF16" s="507"/>
      <c r="KG16" s="507"/>
      <c r="KH16" s="507"/>
      <c r="KI16" s="507"/>
      <c r="KJ16" s="507"/>
      <c r="KK16" s="507"/>
      <c r="KL16" s="507"/>
      <c r="KM16" s="507"/>
      <c r="KN16" s="507"/>
      <c r="KO16" s="507"/>
      <c r="KP16" s="507"/>
      <c r="KQ16" s="507"/>
      <c r="KR16" s="507"/>
      <c r="KS16" s="507"/>
      <c r="KT16" s="507"/>
      <c r="KU16" s="507"/>
      <c r="KV16" s="507"/>
      <c r="KW16" s="507"/>
      <c r="KX16" s="507"/>
      <c r="KY16" s="507"/>
      <c r="KZ16" s="507"/>
      <c r="LA16" s="507"/>
      <c r="LB16" s="507"/>
      <c r="LC16" s="507"/>
      <c r="LD16" s="507"/>
      <c r="LE16" s="507"/>
      <c r="LF16" s="507"/>
      <c r="LG16" s="507"/>
      <c r="LH16" s="507"/>
      <c r="LI16" s="507"/>
      <c r="LJ16" s="507"/>
    </row>
    <row r="17" spans="1:385" s="347" customFormat="1" x14ac:dyDescent="0.3">
      <c r="A17" s="506"/>
      <c r="B17" s="40"/>
      <c r="C17" s="347">
        <v>0</v>
      </c>
      <c r="D17" s="347">
        <v>0</v>
      </c>
      <c r="E17" s="347">
        <v>0</v>
      </c>
      <c r="F17" s="347">
        <v>0</v>
      </c>
      <c r="H17" s="347">
        <v>0</v>
      </c>
      <c r="I17" s="347">
        <v>0</v>
      </c>
      <c r="J17" s="347">
        <v>0</v>
      </c>
      <c r="L17" s="324">
        <v>0</v>
      </c>
      <c r="M17" s="324">
        <v>0</v>
      </c>
      <c r="N17" s="324">
        <v>0</v>
      </c>
      <c r="O17" s="324">
        <v>0</v>
      </c>
      <c r="P17" s="324">
        <v>0</v>
      </c>
      <c r="Q17" s="324">
        <v>0</v>
      </c>
      <c r="R17" s="324">
        <v>0</v>
      </c>
      <c r="S17" s="324">
        <v>0</v>
      </c>
      <c r="T17" s="324">
        <v>0</v>
      </c>
      <c r="U17" s="324">
        <v>0</v>
      </c>
      <c r="V17" s="324">
        <v>0</v>
      </c>
      <c r="W17" s="324">
        <v>0</v>
      </c>
      <c r="X17" s="324">
        <v>0</v>
      </c>
      <c r="Y17" s="324">
        <v>0</v>
      </c>
      <c r="Z17" s="324">
        <v>0</v>
      </c>
      <c r="AA17" s="324">
        <v>0</v>
      </c>
      <c r="AB17" s="324">
        <v>0</v>
      </c>
      <c r="AC17" s="324">
        <v>0</v>
      </c>
      <c r="AD17" s="324">
        <v>0</v>
      </c>
      <c r="AE17" s="324">
        <v>0</v>
      </c>
      <c r="AF17" s="324">
        <v>0</v>
      </c>
      <c r="AG17" s="324">
        <v>0</v>
      </c>
      <c r="AH17" s="324">
        <v>0</v>
      </c>
      <c r="AI17" s="324">
        <v>0</v>
      </c>
      <c r="AJ17" s="324">
        <v>0</v>
      </c>
      <c r="AK17" s="324">
        <v>0</v>
      </c>
      <c r="AL17" s="324">
        <v>0</v>
      </c>
      <c r="AM17" s="324">
        <v>0</v>
      </c>
      <c r="AN17" s="324">
        <v>0</v>
      </c>
      <c r="AO17" s="324">
        <v>0</v>
      </c>
      <c r="AP17" s="324">
        <v>0</v>
      </c>
      <c r="AQ17" s="324">
        <v>0</v>
      </c>
      <c r="AR17" s="324">
        <v>0</v>
      </c>
      <c r="AS17" s="324">
        <v>0</v>
      </c>
      <c r="AT17" s="324">
        <v>0</v>
      </c>
      <c r="AU17" s="324">
        <v>0</v>
      </c>
      <c r="AV17" s="324">
        <v>0</v>
      </c>
      <c r="AW17" s="324">
        <v>0</v>
      </c>
      <c r="AX17" s="324">
        <v>0</v>
      </c>
      <c r="AY17" s="324">
        <v>0</v>
      </c>
      <c r="AZ17" s="324">
        <v>0</v>
      </c>
      <c r="BA17" s="324">
        <v>0</v>
      </c>
      <c r="BB17" s="324">
        <v>0</v>
      </c>
      <c r="BC17" s="324">
        <v>0</v>
      </c>
      <c r="BD17" s="324">
        <v>0</v>
      </c>
      <c r="BE17" s="324">
        <v>0</v>
      </c>
      <c r="BF17" s="324">
        <v>0</v>
      </c>
      <c r="BG17" s="324">
        <v>0</v>
      </c>
      <c r="BH17" s="324">
        <v>0</v>
      </c>
      <c r="BI17" s="324">
        <v>0</v>
      </c>
      <c r="BJ17" s="324">
        <v>0</v>
      </c>
      <c r="BK17" s="324">
        <v>0</v>
      </c>
      <c r="BL17" s="324">
        <v>0</v>
      </c>
      <c r="BM17" s="324">
        <v>0</v>
      </c>
      <c r="BN17" s="324">
        <v>0</v>
      </c>
      <c r="BO17" s="324">
        <v>0</v>
      </c>
      <c r="BP17" s="324">
        <v>0</v>
      </c>
      <c r="BQ17" s="324">
        <v>0</v>
      </c>
      <c r="BR17" s="324">
        <v>0</v>
      </c>
      <c r="BS17" s="324">
        <v>0</v>
      </c>
      <c r="BT17" s="324">
        <v>0</v>
      </c>
      <c r="BU17" s="324">
        <v>0</v>
      </c>
      <c r="BV17" s="324">
        <v>0</v>
      </c>
      <c r="BW17" s="324">
        <v>0</v>
      </c>
      <c r="BX17" s="324">
        <v>0</v>
      </c>
      <c r="BY17" s="324">
        <v>0</v>
      </c>
      <c r="BZ17" s="324">
        <v>0</v>
      </c>
      <c r="CA17" s="324">
        <v>0</v>
      </c>
      <c r="CB17" s="324">
        <v>0</v>
      </c>
      <c r="CC17" s="324">
        <v>0</v>
      </c>
      <c r="CD17" s="324">
        <v>0</v>
      </c>
      <c r="CE17" s="324">
        <v>0</v>
      </c>
      <c r="CF17" s="324">
        <v>0</v>
      </c>
      <c r="CG17" s="324">
        <v>0</v>
      </c>
      <c r="CH17" s="324">
        <v>0</v>
      </c>
      <c r="CI17" s="324">
        <v>0</v>
      </c>
      <c r="CJ17" s="324">
        <v>0</v>
      </c>
      <c r="CK17" s="324">
        <v>0</v>
      </c>
      <c r="CL17" s="324">
        <v>0</v>
      </c>
      <c r="CM17" s="324">
        <v>0</v>
      </c>
      <c r="CN17" s="324">
        <v>0</v>
      </c>
      <c r="CO17" s="324">
        <v>0</v>
      </c>
      <c r="CP17" s="324">
        <v>0</v>
      </c>
      <c r="CQ17" s="324">
        <v>0</v>
      </c>
      <c r="CR17" s="324">
        <v>0</v>
      </c>
      <c r="CS17" s="324">
        <v>0</v>
      </c>
      <c r="CT17" s="324">
        <v>0</v>
      </c>
      <c r="CU17" s="324">
        <v>0</v>
      </c>
      <c r="CV17" s="324">
        <v>0</v>
      </c>
      <c r="CW17" s="324">
        <v>0</v>
      </c>
      <c r="CX17" s="324">
        <v>0</v>
      </c>
      <c r="CY17" s="324">
        <v>0</v>
      </c>
      <c r="CZ17" s="324">
        <v>0</v>
      </c>
      <c r="DA17" s="324">
        <v>0</v>
      </c>
      <c r="DB17" s="324">
        <v>0</v>
      </c>
      <c r="DC17" s="324">
        <v>0</v>
      </c>
      <c r="DD17" s="324">
        <v>0</v>
      </c>
      <c r="DE17" s="324">
        <v>0</v>
      </c>
      <c r="DF17" s="324">
        <v>0</v>
      </c>
      <c r="DG17" s="324">
        <v>0</v>
      </c>
      <c r="DH17" s="324">
        <v>0</v>
      </c>
      <c r="DI17" s="324">
        <v>0</v>
      </c>
      <c r="DJ17" s="324">
        <v>0</v>
      </c>
      <c r="DK17" s="324">
        <v>0</v>
      </c>
      <c r="DL17" s="324">
        <v>0</v>
      </c>
      <c r="DM17" s="324">
        <v>0</v>
      </c>
      <c r="DN17" s="324">
        <v>0</v>
      </c>
      <c r="DO17" s="324">
        <v>0</v>
      </c>
      <c r="DP17" s="324">
        <v>0</v>
      </c>
      <c r="DQ17" s="324">
        <v>0</v>
      </c>
      <c r="DR17" s="324">
        <v>0</v>
      </c>
      <c r="DS17" s="324">
        <v>0</v>
      </c>
      <c r="DT17" s="324">
        <v>0</v>
      </c>
      <c r="DU17" s="324">
        <v>0</v>
      </c>
      <c r="DV17" s="324">
        <v>0</v>
      </c>
      <c r="DW17" s="324">
        <v>0</v>
      </c>
      <c r="DX17" s="324">
        <v>0</v>
      </c>
      <c r="DY17" s="324">
        <v>0</v>
      </c>
      <c r="DZ17" s="324">
        <v>0</v>
      </c>
      <c r="EA17" s="324">
        <v>0</v>
      </c>
      <c r="EB17" s="324">
        <v>0</v>
      </c>
      <c r="EC17" s="324">
        <v>0</v>
      </c>
      <c r="ED17" s="324">
        <v>0</v>
      </c>
      <c r="EE17" s="324">
        <v>0</v>
      </c>
      <c r="EF17" s="324">
        <v>0</v>
      </c>
      <c r="EG17" s="324">
        <v>0</v>
      </c>
      <c r="EH17" s="324">
        <v>0</v>
      </c>
      <c r="EI17" s="324">
        <v>0</v>
      </c>
      <c r="EJ17" s="324">
        <v>0</v>
      </c>
      <c r="EK17" s="324">
        <v>0</v>
      </c>
      <c r="EL17" s="324">
        <v>0</v>
      </c>
      <c r="EM17" s="324">
        <v>0</v>
      </c>
      <c r="EN17" s="324">
        <v>0</v>
      </c>
      <c r="EO17" s="324">
        <v>0</v>
      </c>
      <c r="EP17" s="324">
        <v>0</v>
      </c>
      <c r="EQ17" s="324">
        <v>0</v>
      </c>
      <c r="ER17" s="324">
        <v>0</v>
      </c>
      <c r="ES17" s="324">
        <v>0</v>
      </c>
      <c r="ET17" s="324">
        <v>0</v>
      </c>
      <c r="EU17" s="324">
        <v>0</v>
      </c>
      <c r="EV17" s="324">
        <v>0</v>
      </c>
      <c r="EW17" s="324">
        <v>0</v>
      </c>
      <c r="EX17" s="324">
        <v>0</v>
      </c>
      <c r="EY17" s="324">
        <v>0</v>
      </c>
      <c r="EZ17" s="324">
        <v>0</v>
      </c>
      <c r="FA17" s="324">
        <v>0</v>
      </c>
      <c r="FB17" s="324">
        <v>0</v>
      </c>
      <c r="FC17" s="324">
        <v>0</v>
      </c>
      <c r="FD17" s="324">
        <v>0</v>
      </c>
      <c r="FE17" s="324">
        <v>0</v>
      </c>
      <c r="FF17" s="324">
        <v>0</v>
      </c>
      <c r="FG17" s="324">
        <v>0</v>
      </c>
      <c r="FH17" s="324">
        <v>0</v>
      </c>
      <c r="FI17" s="324">
        <v>0</v>
      </c>
      <c r="FJ17" s="324">
        <v>0</v>
      </c>
      <c r="FK17" s="324">
        <v>0</v>
      </c>
      <c r="FL17" s="324">
        <v>0</v>
      </c>
      <c r="FM17" s="324">
        <v>0</v>
      </c>
      <c r="FN17" s="324">
        <v>0</v>
      </c>
      <c r="FO17" s="324">
        <v>0</v>
      </c>
      <c r="FP17" s="324">
        <v>0</v>
      </c>
      <c r="FQ17" s="324"/>
      <c r="FR17" s="324">
        <v>0</v>
      </c>
      <c r="FS17" s="351">
        <f>IFERROR(SUMIF($L$6:$FO$6,FS$8,#REF!),0)</f>
        <v>0</v>
      </c>
      <c r="FT17" s="351">
        <f>IFERROR(SUMIF($L$6:$FO$6,FT$8,#REF!),0)</f>
        <v>0</v>
      </c>
      <c r="FV17" s="507"/>
      <c r="FW17" s="507"/>
      <c r="FX17" s="507"/>
      <c r="FY17" s="507"/>
      <c r="FZ17" s="507"/>
      <c r="GA17" s="507"/>
      <c r="GB17" s="507"/>
      <c r="GC17" s="507"/>
      <c r="GD17" s="507"/>
      <c r="GE17" s="507"/>
      <c r="GF17" s="507"/>
      <c r="GG17" s="507"/>
      <c r="GH17" s="507"/>
      <c r="GI17" s="507"/>
      <c r="GJ17" s="507"/>
      <c r="GK17" s="507"/>
      <c r="GL17" s="507"/>
      <c r="GM17" s="507"/>
      <c r="GN17" s="507"/>
      <c r="GO17" s="507"/>
      <c r="GP17" s="507"/>
      <c r="GQ17" s="507"/>
      <c r="GR17" s="507"/>
      <c r="GS17" s="507"/>
      <c r="GT17" s="507"/>
      <c r="GU17" s="507"/>
      <c r="GV17" s="507"/>
      <c r="GW17" s="507"/>
      <c r="GX17" s="507"/>
      <c r="GY17" s="507"/>
      <c r="GZ17" s="507"/>
      <c r="HA17" s="507"/>
      <c r="HB17" s="507"/>
      <c r="HC17" s="507"/>
      <c r="HD17" s="507"/>
      <c r="HE17" s="507"/>
      <c r="HF17" s="507"/>
      <c r="HG17" s="507"/>
      <c r="HH17" s="507"/>
      <c r="HI17" s="507"/>
      <c r="HJ17" s="507"/>
      <c r="HK17" s="507"/>
      <c r="HL17" s="507"/>
      <c r="HM17" s="507"/>
      <c r="HN17" s="507"/>
      <c r="HO17" s="507"/>
      <c r="HP17" s="507"/>
      <c r="HQ17" s="507"/>
      <c r="HR17" s="507"/>
      <c r="HS17" s="507"/>
      <c r="HT17" s="507"/>
      <c r="HU17" s="507"/>
      <c r="HV17" s="507"/>
      <c r="HW17" s="507"/>
      <c r="HX17" s="507"/>
      <c r="HY17" s="507"/>
      <c r="HZ17" s="507"/>
      <c r="IA17" s="507"/>
      <c r="IB17" s="507"/>
      <c r="IC17" s="507"/>
      <c r="ID17" s="507"/>
      <c r="IE17" s="507"/>
      <c r="IF17" s="507"/>
      <c r="IG17" s="507"/>
      <c r="IH17" s="507"/>
      <c r="II17" s="507"/>
      <c r="IJ17" s="507"/>
      <c r="IK17" s="507"/>
      <c r="IL17" s="507"/>
      <c r="IM17" s="507"/>
      <c r="IN17" s="507"/>
      <c r="IO17" s="507"/>
      <c r="IP17" s="507"/>
      <c r="IQ17" s="507"/>
      <c r="IR17" s="507"/>
      <c r="IS17" s="507"/>
      <c r="IT17" s="507"/>
      <c r="IU17" s="507"/>
      <c r="IV17" s="507"/>
      <c r="IW17" s="507"/>
      <c r="IX17" s="507"/>
      <c r="IY17" s="507"/>
      <c r="IZ17" s="507"/>
      <c r="JA17" s="507"/>
      <c r="JB17" s="507"/>
      <c r="JC17" s="507"/>
      <c r="JD17" s="507"/>
      <c r="JE17" s="507"/>
      <c r="JF17" s="507"/>
      <c r="JG17" s="507"/>
      <c r="JH17" s="507"/>
      <c r="JI17" s="507"/>
      <c r="JJ17" s="507"/>
      <c r="JK17" s="507"/>
      <c r="JL17" s="507"/>
      <c r="JM17" s="507"/>
      <c r="JN17" s="507"/>
      <c r="JO17" s="507"/>
      <c r="JP17" s="507"/>
      <c r="JQ17" s="507"/>
      <c r="JR17" s="507"/>
      <c r="JS17" s="507"/>
      <c r="JT17" s="507"/>
      <c r="JU17" s="507"/>
      <c r="JV17" s="507"/>
      <c r="JW17" s="507"/>
      <c r="JX17" s="507"/>
      <c r="JY17" s="507"/>
      <c r="JZ17" s="507"/>
      <c r="KA17" s="507"/>
      <c r="KB17" s="507"/>
      <c r="KC17" s="507"/>
      <c r="KD17" s="507"/>
      <c r="KE17" s="507"/>
      <c r="KF17" s="507"/>
      <c r="KG17" s="507"/>
      <c r="KH17" s="507"/>
      <c r="KI17" s="507"/>
      <c r="KJ17" s="507"/>
      <c r="KK17" s="507"/>
      <c r="KL17" s="507"/>
      <c r="KM17" s="507"/>
      <c r="KN17" s="507"/>
      <c r="KO17" s="507"/>
      <c r="KP17" s="507"/>
      <c r="KQ17" s="507"/>
      <c r="KR17" s="507"/>
      <c r="KS17" s="507"/>
      <c r="KT17" s="507"/>
      <c r="KU17" s="507"/>
      <c r="KV17" s="507"/>
      <c r="KW17" s="507"/>
      <c r="KX17" s="507"/>
      <c r="KY17" s="507"/>
      <c r="KZ17" s="507"/>
      <c r="LA17" s="507"/>
      <c r="LB17" s="507"/>
      <c r="LC17" s="507"/>
      <c r="LD17" s="507"/>
      <c r="LE17" s="507"/>
      <c r="LF17" s="507"/>
      <c r="LG17" s="507"/>
      <c r="LH17" s="507"/>
      <c r="LI17" s="507"/>
      <c r="LJ17" s="507"/>
    </row>
    <row r="18" spans="1:385" s="347" customFormat="1" x14ac:dyDescent="0.3">
      <c r="A18" s="506"/>
      <c r="B18" s="27" t="s">
        <v>66</v>
      </c>
      <c r="C18" s="349">
        <v>264.60850433144753</v>
      </c>
      <c r="D18" s="349">
        <v>0</v>
      </c>
      <c r="E18" s="349">
        <v>264.60850433144753</v>
      </c>
      <c r="F18" s="352">
        <v>0</v>
      </c>
      <c r="G18" s="350"/>
      <c r="H18" s="349">
        <v>0</v>
      </c>
      <c r="I18" s="349">
        <v>0</v>
      </c>
      <c r="J18" s="352">
        <v>0</v>
      </c>
      <c r="K18" s="350"/>
      <c r="L18" s="349">
        <v>0</v>
      </c>
      <c r="M18" s="349">
        <v>0</v>
      </c>
      <c r="N18" s="349">
        <v>0</v>
      </c>
      <c r="O18" s="349">
        <v>0</v>
      </c>
      <c r="P18" s="349">
        <v>0</v>
      </c>
      <c r="Q18" s="349">
        <v>0</v>
      </c>
      <c r="R18" s="349">
        <v>0</v>
      </c>
      <c r="S18" s="349">
        <v>0</v>
      </c>
      <c r="T18" s="349">
        <v>0</v>
      </c>
      <c r="U18" s="349">
        <v>0</v>
      </c>
      <c r="V18" s="349">
        <v>0</v>
      </c>
      <c r="W18" s="349">
        <v>0</v>
      </c>
      <c r="X18" s="349">
        <v>0</v>
      </c>
      <c r="Y18" s="349">
        <v>0</v>
      </c>
      <c r="Z18" s="349">
        <v>0</v>
      </c>
      <c r="AA18" s="349">
        <v>0</v>
      </c>
      <c r="AB18" s="349">
        <v>0</v>
      </c>
      <c r="AC18" s="349">
        <v>0</v>
      </c>
      <c r="AD18" s="349">
        <v>0</v>
      </c>
      <c r="AE18" s="349">
        <v>0</v>
      </c>
      <c r="AF18" s="349">
        <v>0</v>
      </c>
      <c r="AG18" s="349">
        <v>0</v>
      </c>
      <c r="AH18" s="349">
        <v>0</v>
      </c>
      <c r="AI18" s="349">
        <v>0</v>
      </c>
      <c r="AJ18" s="349">
        <v>0</v>
      </c>
      <c r="AK18" s="349">
        <v>0</v>
      </c>
      <c r="AL18" s="349">
        <v>0</v>
      </c>
      <c r="AM18" s="349">
        <v>0</v>
      </c>
      <c r="AN18" s="349">
        <v>0</v>
      </c>
      <c r="AO18" s="349">
        <v>0</v>
      </c>
      <c r="AP18" s="349">
        <v>0</v>
      </c>
      <c r="AQ18" s="349">
        <v>0</v>
      </c>
      <c r="AR18" s="349">
        <v>0</v>
      </c>
      <c r="AS18" s="349">
        <v>0</v>
      </c>
      <c r="AT18" s="349">
        <v>0</v>
      </c>
      <c r="AU18" s="349">
        <v>0</v>
      </c>
      <c r="AV18" s="349">
        <v>0</v>
      </c>
      <c r="AW18" s="349">
        <v>0</v>
      </c>
      <c r="AX18" s="349">
        <v>0</v>
      </c>
      <c r="AY18" s="349">
        <v>0</v>
      </c>
      <c r="AZ18" s="349">
        <v>0</v>
      </c>
      <c r="BA18" s="349">
        <v>0</v>
      </c>
      <c r="BB18" s="349">
        <v>0</v>
      </c>
      <c r="BC18" s="349">
        <v>0</v>
      </c>
      <c r="BD18" s="349">
        <v>0</v>
      </c>
      <c r="BE18" s="349">
        <v>0</v>
      </c>
      <c r="BF18" s="349">
        <v>0</v>
      </c>
      <c r="BG18" s="349">
        <v>0</v>
      </c>
      <c r="BH18" s="349">
        <v>0</v>
      </c>
      <c r="BI18" s="349">
        <v>0</v>
      </c>
      <c r="BJ18" s="349">
        <v>0</v>
      </c>
      <c r="BK18" s="349">
        <v>0</v>
      </c>
      <c r="BL18" s="349">
        <v>0</v>
      </c>
      <c r="BM18" s="349">
        <v>0</v>
      </c>
      <c r="BN18" s="349">
        <v>0</v>
      </c>
      <c r="BO18" s="349">
        <v>0</v>
      </c>
      <c r="BP18" s="349">
        <v>0</v>
      </c>
      <c r="BQ18" s="349">
        <v>0</v>
      </c>
      <c r="BR18" s="349">
        <v>0</v>
      </c>
      <c r="BS18" s="349">
        <v>0</v>
      </c>
      <c r="BT18" s="349">
        <v>0</v>
      </c>
      <c r="BU18" s="349">
        <v>0</v>
      </c>
      <c r="BV18" s="349">
        <v>0</v>
      </c>
      <c r="BW18" s="349">
        <v>0</v>
      </c>
      <c r="BX18" s="349">
        <v>0</v>
      </c>
      <c r="BY18" s="349">
        <v>0</v>
      </c>
      <c r="BZ18" s="349">
        <v>0</v>
      </c>
      <c r="CA18" s="349">
        <v>0</v>
      </c>
      <c r="CB18" s="349">
        <v>0</v>
      </c>
      <c r="CC18" s="349">
        <v>0</v>
      </c>
      <c r="CD18" s="349">
        <v>0</v>
      </c>
      <c r="CE18" s="349">
        <v>0</v>
      </c>
      <c r="CF18" s="349">
        <v>0</v>
      </c>
      <c r="CG18" s="349">
        <v>0</v>
      </c>
      <c r="CH18" s="349">
        <v>0</v>
      </c>
      <c r="CI18" s="349">
        <v>0</v>
      </c>
      <c r="CJ18" s="349">
        <v>0</v>
      </c>
      <c r="CK18" s="349">
        <v>0</v>
      </c>
      <c r="CL18" s="349">
        <v>0</v>
      </c>
      <c r="CM18" s="349">
        <v>0</v>
      </c>
      <c r="CN18" s="349">
        <v>0</v>
      </c>
      <c r="CO18" s="349">
        <v>0</v>
      </c>
      <c r="CP18" s="349">
        <v>0</v>
      </c>
      <c r="CQ18" s="349">
        <v>0</v>
      </c>
      <c r="CR18" s="349">
        <v>0</v>
      </c>
      <c r="CS18" s="349">
        <v>0</v>
      </c>
      <c r="CT18" s="349">
        <v>0</v>
      </c>
      <c r="CU18" s="349">
        <v>0</v>
      </c>
      <c r="CV18" s="349">
        <v>0</v>
      </c>
      <c r="CW18" s="349">
        <v>0</v>
      </c>
      <c r="CX18" s="349">
        <v>0</v>
      </c>
      <c r="CY18" s="349">
        <v>0</v>
      </c>
      <c r="CZ18" s="349">
        <v>0</v>
      </c>
      <c r="DA18" s="349">
        <v>0</v>
      </c>
      <c r="DB18" s="349">
        <v>0</v>
      </c>
      <c r="DC18" s="349">
        <v>0</v>
      </c>
      <c r="DD18" s="349">
        <v>0</v>
      </c>
      <c r="DE18" s="349">
        <v>0</v>
      </c>
      <c r="DF18" s="349">
        <v>0</v>
      </c>
      <c r="DG18" s="349">
        <v>0</v>
      </c>
      <c r="DH18" s="349">
        <v>0</v>
      </c>
      <c r="DI18" s="349">
        <v>0</v>
      </c>
      <c r="DJ18" s="349">
        <v>0</v>
      </c>
      <c r="DK18" s="349">
        <v>0</v>
      </c>
      <c r="DL18" s="349">
        <v>0</v>
      </c>
      <c r="DM18" s="349">
        <v>0</v>
      </c>
      <c r="DN18" s="349">
        <v>0</v>
      </c>
      <c r="DO18" s="349">
        <v>0</v>
      </c>
      <c r="DP18" s="349">
        <v>0</v>
      </c>
      <c r="DQ18" s="349">
        <v>0</v>
      </c>
      <c r="DR18" s="349">
        <v>0</v>
      </c>
      <c r="DS18" s="349">
        <v>0</v>
      </c>
      <c r="DT18" s="349">
        <v>0</v>
      </c>
      <c r="DU18" s="349">
        <v>0</v>
      </c>
      <c r="DV18" s="349">
        <v>0</v>
      </c>
      <c r="DW18" s="349">
        <v>0</v>
      </c>
      <c r="DX18" s="349">
        <v>0</v>
      </c>
      <c r="DY18" s="349">
        <v>0</v>
      </c>
      <c r="DZ18" s="349">
        <v>0</v>
      </c>
      <c r="EA18" s="349">
        <v>0</v>
      </c>
      <c r="EB18" s="349">
        <v>0</v>
      </c>
      <c r="EC18" s="349">
        <v>0</v>
      </c>
      <c r="ED18" s="349">
        <v>0</v>
      </c>
      <c r="EE18" s="349">
        <v>0</v>
      </c>
      <c r="EF18" s="349">
        <v>0</v>
      </c>
      <c r="EG18" s="349">
        <v>0</v>
      </c>
      <c r="EH18" s="349">
        <v>0</v>
      </c>
      <c r="EI18" s="349">
        <v>0</v>
      </c>
      <c r="EJ18" s="349">
        <v>0</v>
      </c>
      <c r="EK18" s="349">
        <v>0</v>
      </c>
      <c r="EL18" s="349">
        <v>0</v>
      </c>
      <c r="EM18" s="349">
        <v>0</v>
      </c>
      <c r="EN18" s="349">
        <v>0</v>
      </c>
      <c r="EO18" s="349">
        <v>0</v>
      </c>
      <c r="EP18" s="349">
        <v>0</v>
      </c>
      <c r="EQ18" s="349">
        <v>0</v>
      </c>
      <c r="ER18" s="349">
        <v>0</v>
      </c>
      <c r="ES18" s="349">
        <v>0</v>
      </c>
      <c r="ET18" s="349">
        <v>0</v>
      </c>
      <c r="EU18" s="349">
        <v>0</v>
      </c>
      <c r="EV18" s="349">
        <v>0</v>
      </c>
      <c r="EW18" s="349">
        <v>0</v>
      </c>
      <c r="EX18" s="349">
        <v>0</v>
      </c>
      <c r="EY18" s="349">
        <v>0</v>
      </c>
      <c r="EZ18" s="349">
        <v>0</v>
      </c>
      <c r="FA18" s="349">
        <v>0</v>
      </c>
      <c r="FB18" s="349">
        <v>0</v>
      </c>
      <c r="FC18" s="349">
        <v>0</v>
      </c>
      <c r="FD18" s="349">
        <v>0</v>
      </c>
      <c r="FE18" s="349">
        <v>0</v>
      </c>
      <c r="FF18" s="349">
        <v>0</v>
      </c>
      <c r="FG18" s="349">
        <v>0</v>
      </c>
      <c r="FH18" s="349">
        <v>0</v>
      </c>
      <c r="FI18" s="349">
        <v>0</v>
      </c>
      <c r="FJ18" s="349">
        <v>0</v>
      </c>
      <c r="FK18" s="349">
        <v>0</v>
      </c>
      <c r="FL18" s="349">
        <v>69.611529546964704</v>
      </c>
      <c r="FM18" s="349">
        <v>62.588738604507881</v>
      </c>
      <c r="FN18" s="349">
        <v>48.673940943857218</v>
      </c>
      <c r="FO18" s="349">
        <v>35.389310966149282</v>
      </c>
      <c r="FP18" s="349">
        <v>48.344984269968478</v>
      </c>
      <c r="FQ18" s="350"/>
      <c r="FR18" s="349">
        <v>264.60850433144759</v>
      </c>
      <c r="FS18" s="351">
        <f>IFERROR(SUMIF($L$6:$FO$6,FS$8,#REF!),0)</f>
        <v>0</v>
      </c>
      <c r="FT18" s="351">
        <f>IFERROR(SUMIF($L$6:$FO$6,FT$8,#REF!),0)</f>
        <v>0</v>
      </c>
      <c r="FV18" s="507"/>
      <c r="FW18" s="507"/>
      <c r="FX18" s="507"/>
      <c r="FY18" s="507"/>
      <c r="FZ18" s="507"/>
      <c r="GA18" s="507"/>
      <c r="GB18" s="507"/>
      <c r="GC18" s="507"/>
      <c r="GD18" s="507"/>
      <c r="GE18" s="507"/>
      <c r="GF18" s="507"/>
      <c r="GG18" s="507"/>
      <c r="GH18" s="507"/>
      <c r="GI18" s="507"/>
      <c r="GJ18" s="507"/>
      <c r="GK18" s="507"/>
      <c r="GL18" s="507"/>
      <c r="GM18" s="507"/>
      <c r="GN18" s="507"/>
      <c r="GO18" s="507"/>
      <c r="GP18" s="507"/>
      <c r="GQ18" s="507"/>
      <c r="GR18" s="507"/>
      <c r="GS18" s="507"/>
      <c r="GT18" s="507"/>
      <c r="GU18" s="507"/>
      <c r="GV18" s="507"/>
      <c r="GW18" s="507"/>
      <c r="GX18" s="507"/>
      <c r="GY18" s="507"/>
      <c r="GZ18" s="507"/>
      <c r="HA18" s="507"/>
      <c r="HB18" s="507"/>
      <c r="HC18" s="507"/>
      <c r="HD18" s="507"/>
      <c r="HE18" s="507"/>
      <c r="HF18" s="507"/>
      <c r="HG18" s="507"/>
      <c r="HH18" s="507"/>
      <c r="HI18" s="507"/>
      <c r="HJ18" s="507"/>
      <c r="HK18" s="507"/>
      <c r="HL18" s="507"/>
      <c r="HM18" s="507"/>
      <c r="HN18" s="507"/>
      <c r="HO18" s="507"/>
      <c r="HP18" s="507"/>
      <c r="HQ18" s="507"/>
      <c r="HR18" s="507"/>
      <c r="HS18" s="507"/>
      <c r="HT18" s="507"/>
      <c r="HU18" s="507"/>
      <c r="HV18" s="507"/>
      <c r="HW18" s="507"/>
      <c r="HX18" s="507"/>
      <c r="HY18" s="507"/>
      <c r="HZ18" s="507"/>
      <c r="IA18" s="507"/>
      <c r="IB18" s="507"/>
      <c r="IC18" s="507"/>
      <c r="ID18" s="507"/>
      <c r="IE18" s="507"/>
      <c r="IF18" s="507"/>
      <c r="IG18" s="507"/>
      <c r="IH18" s="507"/>
      <c r="II18" s="507"/>
      <c r="IJ18" s="507"/>
      <c r="IK18" s="507"/>
      <c r="IL18" s="507"/>
      <c r="IM18" s="507"/>
      <c r="IN18" s="507"/>
      <c r="IO18" s="507"/>
      <c r="IP18" s="507"/>
      <c r="IQ18" s="507"/>
      <c r="IR18" s="507"/>
      <c r="IS18" s="507"/>
      <c r="IT18" s="507"/>
      <c r="IU18" s="507"/>
      <c r="IV18" s="507"/>
      <c r="IW18" s="507"/>
      <c r="IX18" s="507"/>
      <c r="IY18" s="507"/>
      <c r="IZ18" s="507"/>
      <c r="JA18" s="507"/>
      <c r="JB18" s="507"/>
      <c r="JC18" s="507"/>
      <c r="JD18" s="507"/>
      <c r="JE18" s="507"/>
      <c r="JF18" s="507"/>
      <c r="JG18" s="507"/>
      <c r="JH18" s="507"/>
      <c r="JI18" s="507"/>
      <c r="JJ18" s="507"/>
      <c r="JK18" s="507"/>
      <c r="JL18" s="507"/>
      <c r="JM18" s="507"/>
      <c r="JN18" s="507"/>
      <c r="JO18" s="507"/>
      <c r="JP18" s="507"/>
      <c r="JQ18" s="507"/>
      <c r="JR18" s="507"/>
      <c r="JS18" s="507"/>
      <c r="JT18" s="507"/>
      <c r="JU18" s="507"/>
      <c r="JV18" s="507"/>
      <c r="JW18" s="507"/>
      <c r="JX18" s="507"/>
      <c r="JY18" s="507"/>
      <c r="JZ18" s="507"/>
      <c r="KA18" s="507"/>
      <c r="KB18" s="507"/>
      <c r="KC18" s="507"/>
      <c r="KD18" s="507"/>
      <c r="KE18" s="507"/>
      <c r="KF18" s="507"/>
      <c r="KG18" s="507"/>
      <c r="KH18" s="507"/>
      <c r="KI18" s="507"/>
      <c r="KJ18" s="507"/>
      <c r="KK18" s="507"/>
      <c r="KL18" s="507"/>
      <c r="KM18" s="507"/>
      <c r="KN18" s="507"/>
      <c r="KO18" s="507"/>
      <c r="KP18" s="507"/>
      <c r="KQ18" s="507"/>
      <c r="KR18" s="507"/>
      <c r="KS18" s="507"/>
      <c r="KT18" s="507"/>
      <c r="KU18" s="507"/>
      <c r="KV18" s="507"/>
      <c r="KW18" s="507"/>
      <c r="KX18" s="507"/>
      <c r="KY18" s="507"/>
      <c r="KZ18" s="507"/>
      <c r="LA18" s="507"/>
      <c r="LB18" s="507"/>
      <c r="LC18" s="507"/>
      <c r="LD18" s="507"/>
      <c r="LE18" s="507"/>
      <c r="LF18" s="507"/>
      <c r="LG18" s="507"/>
      <c r="LH18" s="507"/>
      <c r="LI18" s="507"/>
      <c r="LJ18" s="507"/>
    </row>
    <row r="19" spans="1:385" s="347" customFormat="1" x14ac:dyDescent="0.3">
      <c r="A19" s="506"/>
      <c r="B19" s="508" t="s">
        <v>82</v>
      </c>
      <c r="C19" s="349">
        <v>264.19239246079798</v>
      </c>
      <c r="D19" s="349">
        <v>0</v>
      </c>
      <c r="E19" s="349">
        <v>264.19239246079798</v>
      </c>
      <c r="F19" s="352">
        <v>0</v>
      </c>
      <c r="G19" s="350"/>
      <c r="H19" s="349">
        <v>0</v>
      </c>
      <c r="I19" s="349">
        <v>0</v>
      </c>
      <c r="J19" s="352">
        <v>0</v>
      </c>
      <c r="K19" s="350"/>
      <c r="L19" s="349">
        <v>0</v>
      </c>
      <c r="M19" s="349">
        <v>0</v>
      </c>
      <c r="N19" s="349">
        <v>0</v>
      </c>
      <c r="O19" s="349">
        <v>0</v>
      </c>
      <c r="P19" s="349">
        <v>0</v>
      </c>
      <c r="Q19" s="349">
        <v>0</v>
      </c>
      <c r="R19" s="349">
        <v>0</v>
      </c>
      <c r="S19" s="349">
        <v>0</v>
      </c>
      <c r="T19" s="349">
        <v>0</v>
      </c>
      <c r="U19" s="349">
        <v>0</v>
      </c>
      <c r="V19" s="349">
        <v>0</v>
      </c>
      <c r="W19" s="349">
        <v>0</v>
      </c>
      <c r="X19" s="349">
        <v>0</v>
      </c>
      <c r="Y19" s="349">
        <v>0</v>
      </c>
      <c r="Z19" s="349">
        <v>0</v>
      </c>
      <c r="AA19" s="349">
        <v>0</v>
      </c>
      <c r="AB19" s="349">
        <v>0</v>
      </c>
      <c r="AC19" s="349">
        <v>0</v>
      </c>
      <c r="AD19" s="349">
        <v>0</v>
      </c>
      <c r="AE19" s="349">
        <v>0</v>
      </c>
      <c r="AF19" s="349">
        <v>0</v>
      </c>
      <c r="AG19" s="349">
        <v>0</v>
      </c>
      <c r="AH19" s="349">
        <v>0</v>
      </c>
      <c r="AI19" s="349">
        <v>0</v>
      </c>
      <c r="AJ19" s="349">
        <v>0</v>
      </c>
      <c r="AK19" s="349">
        <v>0</v>
      </c>
      <c r="AL19" s="349">
        <v>0</v>
      </c>
      <c r="AM19" s="349">
        <v>0</v>
      </c>
      <c r="AN19" s="349">
        <v>0</v>
      </c>
      <c r="AO19" s="349">
        <v>0</v>
      </c>
      <c r="AP19" s="349">
        <v>0</v>
      </c>
      <c r="AQ19" s="349">
        <v>0</v>
      </c>
      <c r="AR19" s="349">
        <v>0</v>
      </c>
      <c r="AS19" s="349">
        <v>0</v>
      </c>
      <c r="AT19" s="349">
        <v>0</v>
      </c>
      <c r="AU19" s="349">
        <v>0</v>
      </c>
      <c r="AV19" s="349">
        <v>0</v>
      </c>
      <c r="AW19" s="349">
        <v>0</v>
      </c>
      <c r="AX19" s="349">
        <v>0</v>
      </c>
      <c r="AY19" s="349">
        <v>0</v>
      </c>
      <c r="AZ19" s="349">
        <v>0</v>
      </c>
      <c r="BA19" s="349">
        <v>0</v>
      </c>
      <c r="BB19" s="349">
        <v>0</v>
      </c>
      <c r="BC19" s="349">
        <v>0</v>
      </c>
      <c r="BD19" s="349">
        <v>0</v>
      </c>
      <c r="BE19" s="349">
        <v>0</v>
      </c>
      <c r="BF19" s="349">
        <v>0</v>
      </c>
      <c r="BG19" s="349">
        <v>0</v>
      </c>
      <c r="BH19" s="349">
        <v>0</v>
      </c>
      <c r="BI19" s="349">
        <v>0</v>
      </c>
      <c r="BJ19" s="349">
        <v>0</v>
      </c>
      <c r="BK19" s="349">
        <v>0</v>
      </c>
      <c r="BL19" s="349">
        <v>0</v>
      </c>
      <c r="BM19" s="349">
        <v>0</v>
      </c>
      <c r="BN19" s="349">
        <v>0</v>
      </c>
      <c r="BO19" s="349">
        <v>0</v>
      </c>
      <c r="BP19" s="349">
        <v>0</v>
      </c>
      <c r="BQ19" s="349">
        <v>0</v>
      </c>
      <c r="BR19" s="349">
        <v>0</v>
      </c>
      <c r="BS19" s="349">
        <v>0</v>
      </c>
      <c r="BT19" s="349">
        <v>0</v>
      </c>
      <c r="BU19" s="349">
        <v>0</v>
      </c>
      <c r="BV19" s="349">
        <v>0</v>
      </c>
      <c r="BW19" s="349">
        <v>0</v>
      </c>
      <c r="BX19" s="349">
        <v>0</v>
      </c>
      <c r="BY19" s="349">
        <v>0</v>
      </c>
      <c r="BZ19" s="349">
        <v>0</v>
      </c>
      <c r="CA19" s="349">
        <v>0</v>
      </c>
      <c r="CB19" s="349">
        <v>0</v>
      </c>
      <c r="CC19" s="349">
        <v>0</v>
      </c>
      <c r="CD19" s="349">
        <v>0</v>
      </c>
      <c r="CE19" s="349">
        <v>0</v>
      </c>
      <c r="CF19" s="349">
        <v>0</v>
      </c>
      <c r="CG19" s="349">
        <v>0</v>
      </c>
      <c r="CH19" s="349">
        <v>0</v>
      </c>
      <c r="CI19" s="349">
        <v>0</v>
      </c>
      <c r="CJ19" s="349">
        <v>0</v>
      </c>
      <c r="CK19" s="349">
        <v>0</v>
      </c>
      <c r="CL19" s="349">
        <v>0</v>
      </c>
      <c r="CM19" s="349">
        <v>0</v>
      </c>
      <c r="CN19" s="349">
        <v>0</v>
      </c>
      <c r="CO19" s="349">
        <v>0</v>
      </c>
      <c r="CP19" s="349">
        <v>0</v>
      </c>
      <c r="CQ19" s="349">
        <v>0</v>
      </c>
      <c r="CR19" s="349">
        <v>0</v>
      </c>
      <c r="CS19" s="349">
        <v>0</v>
      </c>
      <c r="CT19" s="349">
        <v>0</v>
      </c>
      <c r="CU19" s="349">
        <v>0</v>
      </c>
      <c r="CV19" s="349">
        <v>0</v>
      </c>
      <c r="CW19" s="349">
        <v>0</v>
      </c>
      <c r="CX19" s="349">
        <v>0</v>
      </c>
      <c r="CY19" s="349">
        <v>0</v>
      </c>
      <c r="CZ19" s="349">
        <v>0</v>
      </c>
      <c r="DA19" s="349">
        <v>0</v>
      </c>
      <c r="DB19" s="349">
        <v>0</v>
      </c>
      <c r="DC19" s="349">
        <v>0</v>
      </c>
      <c r="DD19" s="349">
        <v>0</v>
      </c>
      <c r="DE19" s="349">
        <v>0</v>
      </c>
      <c r="DF19" s="349">
        <v>0</v>
      </c>
      <c r="DG19" s="349">
        <v>0</v>
      </c>
      <c r="DH19" s="349">
        <v>0</v>
      </c>
      <c r="DI19" s="349">
        <v>0</v>
      </c>
      <c r="DJ19" s="349">
        <v>0</v>
      </c>
      <c r="DK19" s="349">
        <v>0</v>
      </c>
      <c r="DL19" s="349">
        <v>0</v>
      </c>
      <c r="DM19" s="349">
        <v>0</v>
      </c>
      <c r="DN19" s="349">
        <v>0</v>
      </c>
      <c r="DO19" s="349">
        <v>0</v>
      </c>
      <c r="DP19" s="349">
        <v>0</v>
      </c>
      <c r="DQ19" s="349">
        <v>0</v>
      </c>
      <c r="DR19" s="349">
        <v>0</v>
      </c>
      <c r="DS19" s="349">
        <v>0</v>
      </c>
      <c r="DT19" s="349">
        <v>0</v>
      </c>
      <c r="DU19" s="349">
        <v>0</v>
      </c>
      <c r="DV19" s="349">
        <v>0</v>
      </c>
      <c r="DW19" s="349">
        <v>0</v>
      </c>
      <c r="DX19" s="349">
        <v>0</v>
      </c>
      <c r="DY19" s="349">
        <v>0</v>
      </c>
      <c r="DZ19" s="349">
        <v>0</v>
      </c>
      <c r="EA19" s="349">
        <v>0</v>
      </c>
      <c r="EB19" s="349">
        <v>0</v>
      </c>
      <c r="EC19" s="349">
        <v>0</v>
      </c>
      <c r="ED19" s="349">
        <v>0</v>
      </c>
      <c r="EE19" s="349">
        <v>0</v>
      </c>
      <c r="EF19" s="349">
        <v>0</v>
      </c>
      <c r="EG19" s="349">
        <v>0</v>
      </c>
      <c r="EH19" s="349">
        <v>0</v>
      </c>
      <c r="EI19" s="349">
        <v>0</v>
      </c>
      <c r="EJ19" s="349">
        <v>0</v>
      </c>
      <c r="EK19" s="349">
        <v>0</v>
      </c>
      <c r="EL19" s="349">
        <v>0</v>
      </c>
      <c r="EM19" s="349">
        <v>0</v>
      </c>
      <c r="EN19" s="349">
        <v>0</v>
      </c>
      <c r="EO19" s="349">
        <v>0</v>
      </c>
      <c r="EP19" s="349">
        <v>0</v>
      </c>
      <c r="EQ19" s="349">
        <v>0</v>
      </c>
      <c r="ER19" s="349">
        <v>0</v>
      </c>
      <c r="ES19" s="349">
        <v>0</v>
      </c>
      <c r="ET19" s="349">
        <v>0</v>
      </c>
      <c r="EU19" s="349">
        <v>0</v>
      </c>
      <c r="EV19" s="349">
        <v>0</v>
      </c>
      <c r="EW19" s="349">
        <v>0</v>
      </c>
      <c r="EX19" s="349">
        <v>0</v>
      </c>
      <c r="EY19" s="349">
        <v>0</v>
      </c>
      <c r="EZ19" s="349">
        <v>0</v>
      </c>
      <c r="FA19" s="349">
        <v>0</v>
      </c>
      <c r="FB19" s="349">
        <v>0</v>
      </c>
      <c r="FC19" s="349">
        <v>0</v>
      </c>
      <c r="FD19" s="349">
        <v>0</v>
      </c>
      <c r="FE19" s="349">
        <v>0</v>
      </c>
      <c r="FF19" s="349">
        <v>0</v>
      </c>
      <c r="FG19" s="349">
        <v>0</v>
      </c>
      <c r="FH19" s="349">
        <v>0</v>
      </c>
      <c r="FI19" s="349">
        <v>0</v>
      </c>
      <c r="FJ19" s="349">
        <v>0</v>
      </c>
      <c r="FK19" s="349">
        <v>0</v>
      </c>
      <c r="FL19" s="349">
        <v>69.228329172536561</v>
      </c>
      <c r="FM19" s="349">
        <v>62.588738604507881</v>
      </c>
      <c r="FN19" s="349">
        <v>48.657821555537666</v>
      </c>
      <c r="FO19" s="349">
        <v>35.373191577829729</v>
      </c>
      <c r="FP19" s="349">
        <v>48.344311550386095</v>
      </c>
      <c r="FQ19" s="350"/>
      <c r="FR19" s="349">
        <v>264.19239246079798</v>
      </c>
      <c r="FS19" s="351"/>
      <c r="FT19" s="351"/>
      <c r="FV19" s="507"/>
      <c r="FW19" s="507"/>
      <c r="FX19" s="507"/>
      <c r="FY19" s="507"/>
      <c r="FZ19" s="507"/>
      <c r="GA19" s="507"/>
      <c r="GB19" s="507"/>
      <c r="GC19" s="507"/>
      <c r="GD19" s="507"/>
      <c r="GE19" s="507"/>
      <c r="GF19" s="507"/>
      <c r="GG19" s="507"/>
      <c r="GH19" s="507"/>
      <c r="GI19" s="507"/>
      <c r="GJ19" s="507"/>
      <c r="GK19" s="507"/>
      <c r="GL19" s="507"/>
      <c r="GM19" s="507"/>
      <c r="GN19" s="507"/>
      <c r="GO19" s="507"/>
      <c r="GP19" s="507"/>
      <c r="GQ19" s="507"/>
      <c r="GR19" s="507"/>
      <c r="GS19" s="507"/>
      <c r="GT19" s="507"/>
      <c r="GU19" s="507"/>
      <c r="GV19" s="507"/>
      <c r="GW19" s="507"/>
      <c r="GX19" s="507"/>
      <c r="GY19" s="507"/>
      <c r="GZ19" s="507"/>
      <c r="HA19" s="507"/>
      <c r="HB19" s="507"/>
      <c r="HC19" s="507"/>
      <c r="HD19" s="507"/>
      <c r="HE19" s="507"/>
      <c r="HF19" s="507"/>
      <c r="HG19" s="507"/>
      <c r="HH19" s="507"/>
      <c r="HI19" s="507"/>
      <c r="HJ19" s="507"/>
      <c r="HK19" s="507"/>
      <c r="HL19" s="507"/>
      <c r="HM19" s="507"/>
      <c r="HN19" s="507"/>
      <c r="HO19" s="507"/>
      <c r="HP19" s="507"/>
      <c r="HQ19" s="507"/>
      <c r="HR19" s="507"/>
      <c r="HS19" s="507"/>
      <c r="HT19" s="507"/>
      <c r="HU19" s="507"/>
      <c r="HV19" s="507"/>
      <c r="HW19" s="507"/>
      <c r="HX19" s="507"/>
      <c r="HY19" s="507"/>
      <c r="HZ19" s="507"/>
      <c r="IA19" s="507"/>
      <c r="IB19" s="507"/>
      <c r="IC19" s="507"/>
      <c r="ID19" s="507"/>
      <c r="IE19" s="507"/>
      <c r="IF19" s="507"/>
      <c r="IG19" s="507"/>
      <c r="IH19" s="507"/>
      <c r="II19" s="507"/>
      <c r="IJ19" s="507"/>
      <c r="IK19" s="507"/>
      <c r="IL19" s="507"/>
      <c r="IM19" s="507"/>
      <c r="IN19" s="507"/>
      <c r="IO19" s="507"/>
      <c r="IP19" s="507"/>
      <c r="IQ19" s="507"/>
      <c r="IR19" s="507"/>
      <c r="IS19" s="507"/>
      <c r="IT19" s="507"/>
      <c r="IU19" s="507"/>
      <c r="IV19" s="507"/>
      <c r="IW19" s="507"/>
      <c r="IX19" s="507"/>
      <c r="IY19" s="507"/>
      <c r="IZ19" s="507"/>
      <c r="JA19" s="507"/>
      <c r="JB19" s="507"/>
      <c r="JC19" s="507"/>
      <c r="JD19" s="507"/>
      <c r="JE19" s="507"/>
      <c r="JF19" s="507"/>
      <c r="JG19" s="507"/>
      <c r="JH19" s="507"/>
      <c r="JI19" s="507"/>
      <c r="JJ19" s="507"/>
      <c r="JK19" s="507"/>
      <c r="JL19" s="507"/>
      <c r="JM19" s="507"/>
      <c r="JN19" s="507"/>
      <c r="JO19" s="507"/>
      <c r="JP19" s="507"/>
      <c r="JQ19" s="507"/>
      <c r="JR19" s="507"/>
      <c r="JS19" s="507"/>
      <c r="JT19" s="507"/>
      <c r="JU19" s="507"/>
      <c r="JV19" s="507"/>
      <c r="JW19" s="507"/>
      <c r="JX19" s="507"/>
      <c r="JY19" s="507"/>
      <c r="JZ19" s="507"/>
      <c r="KA19" s="507"/>
      <c r="KB19" s="507"/>
      <c r="KC19" s="507"/>
      <c r="KD19" s="507"/>
      <c r="KE19" s="507"/>
      <c r="KF19" s="507"/>
      <c r="KG19" s="507"/>
      <c r="KH19" s="507"/>
      <c r="KI19" s="507"/>
      <c r="KJ19" s="507"/>
      <c r="KK19" s="507"/>
      <c r="KL19" s="507"/>
      <c r="KM19" s="507"/>
      <c r="KN19" s="507"/>
      <c r="KO19" s="507"/>
      <c r="KP19" s="507"/>
      <c r="KQ19" s="507"/>
      <c r="KR19" s="507"/>
      <c r="KS19" s="507"/>
      <c r="KT19" s="507"/>
      <c r="KU19" s="507"/>
      <c r="KV19" s="507"/>
      <c r="KW19" s="507"/>
      <c r="KX19" s="507"/>
      <c r="KY19" s="507"/>
      <c r="KZ19" s="507"/>
      <c r="LA19" s="507"/>
      <c r="LB19" s="507"/>
      <c r="LC19" s="507"/>
      <c r="LD19" s="507"/>
      <c r="LE19" s="507"/>
      <c r="LF19" s="507"/>
      <c r="LG19" s="507"/>
      <c r="LH19" s="507"/>
      <c r="LI19" s="507"/>
      <c r="LJ19" s="507"/>
    </row>
    <row r="20" spans="1:385" s="347" customFormat="1" x14ac:dyDescent="0.3">
      <c r="A20" s="506"/>
      <c r="B20" s="21" t="s">
        <v>18</v>
      </c>
      <c r="C20" s="351">
        <v>90.312748113588583</v>
      </c>
      <c r="D20" s="351">
        <v>0</v>
      </c>
      <c r="E20" s="351">
        <v>90.312748113588583</v>
      </c>
      <c r="F20" s="348">
        <v>0</v>
      </c>
      <c r="G20" s="351"/>
      <c r="H20" s="351">
        <v>0</v>
      </c>
      <c r="I20" s="351">
        <v>0</v>
      </c>
      <c r="J20" s="348">
        <v>0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24.004056475453538</v>
      </c>
      <c r="FM20" s="351">
        <v>21.556440003967797</v>
      </c>
      <c r="FN20" s="351">
        <v>16.77086112676302</v>
      </c>
      <c r="FO20" s="351">
        <v>12.255295694016707</v>
      </c>
      <c r="FP20" s="351">
        <v>15.726094813387514</v>
      </c>
      <c r="FQ20" s="351"/>
      <c r="FR20" s="351">
        <v>90.312748113588583</v>
      </c>
      <c r="FS20" s="351">
        <f>IFERROR(SUMIF($L$6:$FO$6,FS$8,#REF!),0)</f>
        <v>0</v>
      </c>
      <c r="FT20" s="351">
        <f>IFERROR(SUMIF($L$6:$FO$6,FT$8,#REF!),0)</f>
        <v>0</v>
      </c>
      <c r="FV20" s="507"/>
      <c r="FW20" s="507"/>
      <c r="FX20" s="507"/>
      <c r="FY20" s="507"/>
      <c r="FZ20" s="507"/>
      <c r="GA20" s="507"/>
      <c r="GB20" s="507"/>
      <c r="GC20" s="507"/>
      <c r="GD20" s="507"/>
      <c r="GE20" s="507"/>
      <c r="GF20" s="507"/>
      <c r="GG20" s="507"/>
      <c r="GH20" s="507"/>
      <c r="GI20" s="507"/>
      <c r="GJ20" s="507"/>
      <c r="GK20" s="507"/>
      <c r="GL20" s="507"/>
      <c r="GM20" s="507"/>
      <c r="GN20" s="507"/>
      <c r="GO20" s="507"/>
      <c r="GP20" s="507"/>
      <c r="GQ20" s="507"/>
      <c r="GR20" s="507"/>
      <c r="GS20" s="507"/>
      <c r="GT20" s="507"/>
      <c r="GU20" s="507"/>
      <c r="GV20" s="507"/>
      <c r="GW20" s="507"/>
      <c r="GX20" s="507"/>
      <c r="GY20" s="507"/>
      <c r="GZ20" s="507"/>
      <c r="HA20" s="507"/>
      <c r="HB20" s="507"/>
      <c r="HC20" s="507"/>
      <c r="HD20" s="507"/>
      <c r="HE20" s="507"/>
      <c r="HF20" s="507"/>
      <c r="HG20" s="507"/>
      <c r="HH20" s="507"/>
      <c r="HI20" s="507"/>
      <c r="HJ20" s="507"/>
      <c r="HK20" s="507"/>
      <c r="HL20" s="507"/>
      <c r="HM20" s="507"/>
      <c r="HN20" s="507"/>
      <c r="HO20" s="507"/>
      <c r="HP20" s="507"/>
      <c r="HQ20" s="507"/>
      <c r="HR20" s="507"/>
      <c r="HS20" s="507"/>
      <c r="HT20" s="507"/>
      <c r="HU20" s="507"/>
      <c r="HV20" s="507"/>
      <c r="HW20" s="507"/>
      <c r="HX20" s="507"/>
      <c r="HY20" s="507"/>
      <c r="HZ20" s="507"/>
      <c r="IA20" s="507"/>
      <c r="IB20" s="507"/>
      <c r="IC20" s="507"/>
      <c r="ID20" s="507"/>
      <c r="IE20" s="507"/>
      <c r="IF20" s="507"/>
      <c r="IG20" s="507"/>
      <c r="IH20" s="507"/>
      <c r="II20" s="507"/>
      <c r="IJ20" s="507"/>
      <c r="IK20" s="507"/>
      <c r="IL20" s="507"/>
      <c r="IM20" s="507"/>
      <c r="IN20" s="507"/>
      <c r="IO20" s="507"/>
      <c r="IP20" s="507"/>
      <c r="IQ20" s="507"/>
      <c r="IR20" s="507"/>
      <c r="IS20" s="507"/>
      <c r="IT20" s="507"/>
      <c r="IU20" s="507"/>
      <c r="IV20" s="507"/>
      <c r="IW20" s="507"/>
      <c r="IX20" s="507"/>
      <c r="IY20" s="507"/>
      <c r="IZ20" s="507"/>
      <c r="JA20" s="507"/>
      <c r="JB20" s="507"/>
      <c r="JC20" s="507"/>
      <c r="JD20" s="507"/>
      <c r="JE20" s="507"/>
      <c r="JF20" s="507"/>
      <c r="JG20" s="507"/>
      <c r="JH20" s="507"/>
      <c r="JI20" s="507"/>
      <c r="JJ20" s="507"/>
      <c r="JK20" s="507"/>
      <c r="JL20" s="507"/>
      <c r="JM20" s="507"/>
      <c r="JN20" s="507"/>
      <c r="JO20" s="507"/>
      <c r="JP20" s="507"/>
      <c r="JQ20" s="507"/>
      <c r="JR20" s="507"/>
      <c r="JS20" s="507"/>
      <c r="JT20" s="507"/>
      <c r="JU20" s="507"/>
      <c r="JV20" s="507"/>
      <c r="JW20" s="507"/>
      <c r="JX20" s="507"/>
      <c r="JY20" s="507"/>
      <c r="JZ20" s="507"/>
      <c r="KA20" s="507"/>
      <c r="KB20" s="507"/>
      <c r="KC20" s="507"/>
      <c r="KD20" s="507"/>
      <c r="KE20" s="507"/>
      <c r="KF20" s="507"/>
      <c r="KG20" s="507"/>
      <c r="KH20" s="507"/>
      <c r="KI20" s="507"/>
      <c r="KJ20" s="507"/>
      <c r="KK20" s="507"/>
      <c r="KL20" s="507"/>
      <c r="KM20" s="507"/>
      <c r="KN20" s="507"/>
      <c r="KO20" s="507"/>
      <c r="KP20" s="507"/>
      <c r="KQ20" s="507"/>
      <c r="KR20" s="507"/>
      <c r="KS20" s="507"/>
      <c r="KT20" s="507"/>
      <c r="KU20" s="507"/>
      <c r="KV20" s="507"/>
      <c r="KW20" s="507"/>
      <c r="KX20" s="507"/>
      <c r="KY20" s="507"/>
      <c r="KZ20" s="507"/>
      <c r="LA20" s="507"/>
      <c r="LB20" s="507"/>
      <c r="LC20" s="507"/>
      <c r="LD20" s="507"/>
      <c r="LE20" s="507"/>
      <c r="LF20" s="507"/>
      <c r="LG20" s="507"/>
      <c r="LH20" s="507"/>
      <c r="LI20" s="507"/>
      <c r="LJ20" s="507"/>
    </row>
    <row r="21" spans="1:385" s="347" customFormat="1" x14ac:dyDescent="0.3">
      <c r="A21" s="506"/>
      <c r="B21" s="21" t="s">
        <v>19</v>
      </c>
      <c r="C21" s="351">
        <v>84.096195349359419</v>
      </c>
      <c r="D21" s="351">
        <v>0</v>
      </c>
      <c r="E21" s="351">
        <v>84.096195349359419</v>
      </c>
      <c r="F21" s="348">
        <v>0</v>
      </c>
      <c r="G21" s="351"/>
      <c r="H21" s="351">
        <v>0</v>
      </c>
      <c r="I21" s="351">
        <v>0</v>
      </c>
      <c r="J21" s="348">
        <v>0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0</v>
      </c>
      <c r="EZ21" s="351">
        <v>0</v>
      </c>
      <c r="FA21" s="351">
        <v>0</v>
      </c>
      <c r="FB21" s="351">
        <v>0</v>
      </c>
      <c r="FC21" s="351">
        <v>0</v>
      </c>
      <c r="FD21" s="351">
        <v>0</v>
      </c>
      <c r="FE21" s="351">
        <v>0</v>
      </c>
      <c r="FF21" s="351">
        <v>0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22.816041299258025</v>
      </c>
      <c r="FM21" s="351">
        <v>20.439025973364632</v>
      </c>
      <c r="FN21" s="351">
        <v>15.86710904553092</v>
      </c>
      <c r="FO21" s="351">
        <v>11.540647917743126</v>
      </c>
      <c r="FP21" s="351">
        <v>13.433371113462705</v>
      </c>
      <c r="FQ21" s="351"/>
      <c r="FR21" s="351">
        <v>84.096195349359419</v>
      </c>
      <c r="FS21" s="351">
        <f>IFERROR(SUMIF($L$6:$FO$6,FS$8,#REF!),0)</f>
        <v>0</v>
      </c>
      <c r="FT21" s="351">
        <f>IFERROR(SUMIF($L$6:$FO$6,FT$8,#REF!),0)</f>
        <v>0</v>
      </c>
      <c r="FV21" s="507"/>
      <c r="FW21" s="507"/>
      <c r="FX21" s="507"/>
      <c r="FY21" s="507"/>
      <c r="FZ21" s="507"/>
      <c r="GA21" s="507"/>
      <c r="GB21" s="507"/>
      <c r="GC21" s="507"/>
      <c r="GD21" s="507"/>
      <c r="GE21" s="507"/>
      <c r="GF21" s="507"/>
      <c r="GG21" s="507"/>
      <c r="GH21" s="507"/>
      <c r="GI21" s="507"/>
      <c r="GJ21" s="507"/>
      <c r="GK21" s="507"/>
      <c r="GL21" s="507"/>
      <c r="GM21" s="507"/>
      <c r="GN21" s="507"/>
      <c r="GO21" s="507"/>
      <c r="GP21" s="507"/>
      <c r="GQ21" s="507"/>
      <c r="GR21" s="507"/>
      <c r="GS21" s="507"/>
      <c r="GT21" s="507"/>
      <c r="GU21" s="507"/>
      <c r="GV21" s="507"/>
      <c r="GW21" s="507"/>
      <c r="GX21" s="507"/>
      <c r="GY21" s="507"/>
      <c r="GZ21" s="507"/>
      <c r="HA21" s="507"/>
      <c r="HB21" s="507"/>
      <c r="HC21" s="507"/>
      <c r="HD21" s="507"/>
      <c r="HE21" s="507"/>
      <c r="HF21" s="507"/>
      <c r="HG21" s="507"/>
      <c r="HH21" s="507"/>
      <c r="HI21" s="507"/>
      <c r="HJ21" s="507"/>
      <c r="HK21" s="507"/>
      <c r="HL21" s="507"/>
      <c r="HM21" s="507"/>
      <c r="HN21" s="507"/>
      <c r="HO21" s="507"/>
      <c r="HP21" s="507"/>
      <c r="HQ21" s="507"/>
      <c r="HR21" s="507"/>
      <c r="HS21" s="507"/>
      <c r="HT21" s="507"/>
      <c r="HU21" s="507"/>
      <c r="HV21" s="507"/>
      <c r="HW21" s="507"/>
      <c r="HX21" s="507"/>
      <c r="HY21" s="507"/>
      <c r="HZ21" s="507"/>
      <c r="IA21" s="507"/>
      <c r="IB21" s="507"/>
      <c r="IC21" s="507"/>
      <c r="ID21" s="507"/>
      <c r="IE21" s="507"/>
      <c r="IF21" s="507"/>
      <c r="IG21" s="507"/>
      <c r="IH21" s="507"/>
      <c r="II21" s="507"/>
      <c r="IJ21" s="507"/>
      <c r="IK21" s="507"/>
      <c r="IL21" s="507"/>
      <c r="IM21" s="507"/>
      <c r="IN21" s="507"/>
      <c r="IO21" s="507"/>
      <c r="IP21" s="507"/>
      <c r="IQ21" s="507"/>
      <c r="IR21" s="507"/>
      <c r="IS21" s="507"/>
      <c r="IT21" s="507"/>
      <c r="IU21" s="507"/>
      <c r="IV21" s="507"/>
      <c r="IW21" s="507"/>
      <c r="IX21" s="507"/>
      <c r="IY21" s="507"/>
      <c r="IZ21" s="507"/>
      <c r="JA21" s="507"/>
      <c r="JB21" s="507"/>
      <c r="JC21" s="507"/>
      <c r="JD21" s="507"/>
      <c r="JE21" s="507"/>
      <c r="JF21" s="507"/>
      <c r="JG21" s="507"/>
      <c r="JH21" s="507"/>
      <c r="JI21" s="507"/>
      <c r="JJ21" s="507"/>
      <c r="JK21" s="507"/>
      <c r="JL21" s="507"/>
      <c r="JM21" s="507"/>
      <c r="JN21" s="507"/>
      <c r="JO21" s="507"/>
      <c r="JP21" s="507"/>
      <c r="JQ21" s="507"/>
      <c r="JR21" s="507"/>
      <c r="JS21" s="507"/>
      <c r="JT21" s="507"/>
      <c r="JU21" s="507"/>
      <c r="JV21" s="507"/>
      <c r="JW21" s="507"/>
      <c r="JX21" s="507"/>
      <c r="JY21" s="507"/>
      <c r="JZ21" s="507"/>
      <c r="KA21" s="507"/>
      <c r="KB21" s="507"/>
      <c r="KC21" s="507"/>
      <c r="KD21" s="507"/>
      <c r="KE21" s="507"/>
      <c r="KF21" s="507"/>
      <c r="KG21" s="507"/>
      <c r="KH21" s="507"/>
      <c r="KI21" s="507"/>
      <c r="KJ21" s="507"/>
      <c r="KK21" s="507"/>
      <c r="KL21" s="507"/>
      <c r="KM21" s="507"/>
      <c r="KN21" s="507"/>
      <c r="KO21" s="507"/>
      <c r="KP21" s="507"/>
      <c r="KQ21" s="507"/>
      <c r="KR21" s="507"/>
      <c r="KS21" s="507"/>
      <c r="KT21" s="507"/>
      <c r="KU21" s="507"/>
      <c r="KV21" s="507"/>
      <c r="KW21" s="507"/>
      <c r="KX21" s="507"/>
      <c r="KY21" s="507"/>
      <c r="KZ21" s="507"/>
      <c r="LA21" s="507"/>
      <c r="LB21" s="507"/>
      <c r="LC21" s="507"/>
      <c r="LD21" s="507"/>
      <c r="LE21" s="507"/>
      <c r="LF21" s="507"/>
      <c r="LG21" s="507"/>
      <c r="LH21" s="507"/>
      <c r="LI21" s="507"/>
      <c r="LJ21" s="507"/>
    </row>
    <row r="22" spans="1:385" s="347" customFormat="1" x14ac:dyDescent="0.3">
      <c r="A22" s="506"/>
      <c r="B22" s="21" t="s">
        <v>20</v>
      </c>
      <c r="C22" s="351">
        <v>89.783448997849959</v>
      </c>
      <c r="D22" s="351">
        <v>0</v>
      </c>
      <c r="E22" s="351">
        <v>89.783448997849959</v>
      </c>
      <c r="F22" s="348">
        <v>0</v>
      </c>
      <c r="G22" s="351"/>
      <c r="H22" s="351">
        <v>0</v>
      </c>
      <c r="I22" s="351">
        <v>0</v>
      </c>
      <c r="J22" s="348">
        <v>0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0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22.408231397824995</v>
      </c>
      <c r="FM22" s="351">
        <v>20.593272627175452</v>
      </c>
      <c r="FN22" s="351">
        <v>16.019851383243729</v>
      </c>
      <c r="FO22" s="351">
        <v>11.577247966069899</v>
      </c>
      <c r="FP22" s="351">
        <v>19.184845623535875</v>
      </c>
      <c r="FQ22" s="351"/>
      <c r="FR22" s="351">
        <v>89.783448997849959</v>
      </c>
      <c r="FS22" s="351">
        <f>IFERROR(SUMIF($L$6:$FO$6,FS$8,#REF!),0)</f>
        <v>0</v>
      </c>
      <c r="FT22" s="351">
        <f>IFERROR(SUMIF($L$6:$FO$6,FT$8,#REF!),0)</f>
        <v>0</v>
      </c>
      <c r="FV22" s="507"/>
      <c r="FW22" s="507"/>
      <c r="FX22" s="507"/>
      <c r="FY22" s="507"/>
      <c r="FZ22" s="507"/>
      <c r="GA22" s="507"/>
      <c r="GB22" s="507"/>
      <c r="GC22" s="507"/>
      <c r="GD22" s="507"/>
      <c r="GE22" s="507"/>
      <c r="GF22" s="507"/>
      <c r="GG22" s="507"/>
      <c r="GH22" s="507"/>
      <c r="GI22" s="507"/>
      <c r="GJ22" s="507"/>
      <c r="GK22" s="507"/>
      <c r="GL22" s="507"/>
      <c r="GM22" s="507"/>
      <c r="GN22" s="507"/>
      <c r="GO22" s="507"/>
      <c r="GP22" s="507"/>
      <c r="GQ22" s="507"/>
      <c r="GR22" s="507"/>
      <c r="GS22" s="507"/>
      <c r="GT22" s="507"/>
      <c r="GU22" s="507"/>
      <c r="GV22" s="507"/>
      <c r="GW22" s="507"/>
      <c r="GX22" s="507"/>
      <c r="GY22" s="507"/>
      <c r="GZ22" s="507"/>
      <c r="HA22" s="507"/>
      <c r="HB22" s="507"/>
      <c r="HC22" s="507"/>
      <c r="HD22" s="507"/>
      <c r="HE22" s="507"/>
      <c r="HF22" s="507"/>
      <c r="HG22" s="507"/>
      <c r="HH22" s="507"/>
      <c r="HI22" s="507"/>
      <c r="HJ22" s="507"/>
      <c r="HK22" s="507"/>
      <c r="HL22" s="507"/>
      <c r="HM22" s="507"/>
      <c r="HN22" s="507"/>
      <c r="HO22" s="507"/>
      <c r="HP22" s="507"/>
      <c r="HQ22" s="507"/>
      <c r="HR22" s="507"/>
      <c r="HS22" s="507"/>
      <c r="HT22" s="507"/>
      <c r="HU22" s="507"/>
      <c r="HV22" s="507"/>
      <c r="HW22" s="507"/>
      <c r="HX22" s="507"/>
      <c r="HY22" s="507"/>
      <c r="HZ22" s="507"/>
      <c r="IA22" s="507"/>
      <c r="IB22" s="507"/>
      <c r="IC22" s="507"/>
      <c r="ID22" s="507"/>
      <c r="IE22" s="507"/>
      <c r="IF22" s="507"/>
      <c r="IG22" s="507"/>
      <c r="IH22" s="507"/>
      <c r="II22" s="507"/>
      <c r="IJ22" s="507"/>
      <c r="IK22" s="507"/>
      <c r="IL22" s="507"/>
      <c r="IM22" s="507"/>
      <c r="IN22" s="507"/>
      <c r="IO22" s="507"/>
      <c r="IP22" s="507"/>
      <c r="IQ22" s="507"/>
      <c r="IR22" s="507"/>
      <c r="IS22" s="507"/>
      <c r="IT22" s="507"/>
      <c r="IU22" s="507"/>
      <c r="IV22" s="507"/>
      <c r="IW22" s="507"/>
      <c r="IX22" s="507"/>
      <c r="IY22" s="507"/>
      <c r="IZ22" s="507"/>
      <c r="JA22" s="507"/>
      <c r="JB22" s="507"/>
      <c r="JC22" s="507"/>
      <c r="JD22" s="507"/>
      <c r="JE22" s="507"/>
      <c r="JF22" s="507"/>
      <c r="JG22" s="507"/>
      <c r="JH22" s="507"/>
      <c r="JI22" s="507"/>
      <c r="JJ22" s="507"/>
      <c r="JK22" s="507"/>
      <c r="JL22" s="507"/>
      <c r="JM22" s="507"/>
      <c r="JN22" s="507"/>
      <c r="JO22" s="507"/>
      <c r="JP22" s="507"/>
      <c r="JQ22" s="507"/>
      <c r="JR22" s="507"/>
      <c r="JS22" s="507"/>
      <c r="JT22" s="507"/>
      <c r="JU22" s="507"/>
      <c r="JV22" s="507"/>
      <c r="JW22" s="507"/>
      <c r="JX22" s="507"/>
      <c r="JY22" s="507"/>
      <c r="JZ22" s="507"/>
      <c r="KA22" s="507"/>
      <c r="KB22" s="507"/>
      <c r="KC22" s="507"/>
      <c r="KD22" s="507"/>
      <c r="KE22" s="507"/>
      <c r="KF22" s="507"/>
      <c r="KG22" s="507"/>
      <c r="KH22" s="507"/>
      <c r="KI22" s="507"/>
      <c r="KJ22" s="507"/>
      <c r="KK22" s="507"/>
      <c r="KL22" s="507"/>
      <c r="KM22" s="507"/>
      <c r="KN22" s="507"/>
      <c r="KO22" s="507"/>
      <c r="KP22" s="507"/>
      <c r="KQ22" s="507"/>
      <c r="KR22" s="507"/>
      <c r="KS22" s="507"/>
      <c r="KT22" s="507"/>
      <c r="KU22" s="507"/>
      <c r="KV22" s="507"/>
      <c r="KW22" s="507"/>
      <c r="KX22" s="507"/>
      <c r="KY22" s="507"/>
      <c r="KZ22" s="507"/>
      <c r="LA22" s="507"/>
      <c r="LB22" s="507"/>
      <c r="LC22" s="507"/>
      <c r="LD22" s="507"/>
      <c r="LE22" s="507"/>
      <c r="LF22" s="507"/>
      <c r="LG22" s="507"/>
      <c r="LH22" s="507"/>
      <c r="LI22" s="507"/>
      <c r="LJ22" s="507"/>
    </row>
    <row r="23" spans="1:385" s="501" customFormat="1" x14ac:dyDescent="0.3">
      <c r="A23" s="509"/>
      <c r="B23" s="510" t="s">
        <v>67</v>
      </c>
      <c r="C23" s="350">
        <v>0.41611187064963628</v>
      </c>
      <c r="D23" s="350">
        <v>0</v>
      </c>
      <c r="E23" s="350">
        <v>0.41611187064963628</v>
      </c>
      <c r="F23" s="511">
        <v>0</v>
      </c>
      <c r="G23" s="350"/>
      <c r="H23" s="350">
        <v>0</v>
      </c>
      <c r="I23" s="350">
        <v>0</v>
      </c>
      <c r="J23" s="511">
        <v>0</v>
      </c>
      <c r="K23" s="350"/>
      <c r="L23" s="350">
        <v>0</v>
      </c>
      <c r="M23" s="350">
        <v>0</v>
      </c>
      <c r="N23" s="350">
        <v>0</v>
      </c>
      <c r="O23" s="350">
        <v>0</v>
      </c>
      <c r="P23" s="350">
        <v>0</v>
      </c>
      <c r="Q23" s="350">
        <v>0</v>
      </c>
      <c r="R23" s="350">
        <v>0</v>
      </c>
      <c r="S23" s="350">
        <v>0</v>
      </c>
      <c r="T23" s="350">
        <v>0</v>
      </c>
      <c r="U23" s="350">
        <v>0</v>
      </c>
      <c r="V23" s="350">
        <v>0</v>
      </c>
      <c r="W23" s="350">
        <v>0</v>
      </c>
      <c r="X23" s="350">
        <v>0</v>
      </c>
      <c r="Y23" s="350">
        <v>0</v>
      </c>
      <c r="Z23" s="350">
        <v>0</v>
      </c>
      <c r="AA23" s="350">
        <v>0</v>
      </c>
      <c r="AB23" s="350">
        <v>0</v>
      </c>
      <c r="AC23" s="350">
        <v>0</v>
      </c>
      <c r="AD23" s="350">
        <v>0</v>
      </c>
      <c r="AE23" s="350">
        <v>0</v>
      </c>
      <c r="AF23" s="350">
        <v>0</v>
      </c>
      <c r="AG23" s="350">
        <v>0</v>
      </c>
      <c r="AH23" s="350">
        <v>0</v>
      </c>
      <c r="AI23" s="350">
        <v>0</v>
      </c>
      <c r="AJ23" s="350">
        <v>0</v>
      </c>
      <c r="AK23" s="350">
        <v>0</v>
      </c>
      <c r="AL23" s="350">
        <v>0</v>
      </c>
      <c r="AM23" s="350">
        <v>0</v>
      </c>
      <c r="AN23" s="350">
        <v>0</v>
      </c>
      <c r="AO23" s="350">
        <v>0</v>
      </c>
      <c r="AP23" s="350">
        <v>0</v>
      </c>
      <c r="AQ23" s="350">
        <v>0</v>
      </c>
      <c r="AR23" s="350">
        <v>0</v>
      </c>
      <c r="AS23" s="350">
        <v>0</v>
      </c>
      <c r="AT23" s="350">
        <v>0</v>
      </c>
      <c r="AU23" s="350">
        <v>0</v>
      </c>
      <c r="AV23" s="350">
        <v>0</v>
      </c>
      <c r="AW23" s="350">
        <v>0</v>
      </c>
      <c r="AX23" s="350">
        <v>0</v>
      </c>
      <c r="AY23" s="350">
        <v>0</v>
      </c>
      <c r="AZ23" s="350">
        <v>0</v>
      </c>
      <c r="BA23" s="350">
        <v>0</v>
      </c>
      <c r="BB23" s="350">
        <v>0</v>
      </c>
      <c r="BC23" s="350">
        <v>0</v>
      </c>
      <c r="BD23" s="350">
        <v>0</v>
      </c>
      <c r="BE23" s="350">
        <v>0</v>
      </c>
      <c r="BF23" s="350">
        <v>0</v>
      </c>
      <c r="BG23" s="350">
        <v>0</v>
      </c>
      <c r="BH23" s="350">
        <v>0</v>
      </c>
      <c r="BI23" s="350">
        <v>0</v>
      </c>
      <c r="BJ23" s="350">
        <v>0</v>
      </c>
      <c r="BK23" s="350">
        <v>0</v>
      </c>
      <c r="BL23" s="350">
        <v>0</v>
      </c>
      <c r="BM23" s="350">
        <v>0</v>
      </c>
      <c r="BN23" s="350">
        <v>0</v>
      </c>
      <c r="BO23" s="350">
        <v>0</v>
      </c>
      <c r="BP23" s="350">
        <v>0</v>
      </c>
      <c r="BQ23" s="350">
        <v>0</v>
      </c>
      <c r="BR23" s="350">
        <v>0</v>
      </c>
      <c r="BS23" s="350">
        <v>0</v>
      </c>
      <c r="BT23" s="350">
        <v>0</v>
      </c>
      <c r="BU23" s="350">
        <v>0</v>
      </c>
      <c r="BV23" s="350">
        <v>0</v>
      </c>
      <c r="BW23" s="350">
        <v>0</v>
      </c>
      <c r="BX23" s="350">
        <v>0</v>
      </c>
      <c r="BY23" s="350">
        <v>0</v>
      </c>
      <c r="BZ23" s="350">
        <v>0</v>
      </c>
      <c r="CA23" s="350">
        <v>0</v>
      </c>
      <c r="CB23" s="350">
        <v>0</v>
      </c>
      <c r="CC23" s="350">
        <v>0</v>
      </c>
      <c r="CD23" s="350">
        <v>0</v>
      </c>
      <c r="CE23" s="350">
        <v>0</v>
      </c>
      <c r="CF23" s="350">
        <v>0</v>
      </c>
      <c r="CG23" s="350">
        <v>0</v>
      </c>
      <c r="CH23" s="350">
        <v>0</v>
      </c>
      <c r="CI23" s="350">
        <v>0</v>
      </c>
      <c r="CJ23" s="350">
        <v>0</v>
      </c>
      <c r="CK23" s="350">
        <v>0</v>
      </c>
      <c r="CL23" s="350">
        <v>0</v>
      </c>
      <c r="CM23" s="350">
        <v>0</v>
      </c>
      <c r="CN23" s="350">
        <v>0</v>
      </c>
      <c r="CO23" s="350">
        <v>0</v>
      </c>
      <c r="CP23" s="350">
        <v>0</v>
      </c>
      <c r="CQ23" s="350">
        <v>0</v>
      </c>
      <c r="CR23" s="350">
        <v>0</v>
      </c>
      <c r="CS23" s="350">
        <v>0</v>
      </c>
      <c r="CT23" s="350">
        <v>0</v>
      </c>
      <c r="CU23" s="350">
        <v>0</v>
      </c>
      <c r="CV23" s="350">
        <v>0</v>
      </c>
      <c r="CW23" s="350">
        <v>0</v>
      </c>
      <c r="CX23" s="350">
        <v>0</v>
      </c>
      <c r="CY23" s="350">
        <v>0</v>
      </c>
      <c r="CZ23" s="350">
        <v>0</v>
      </c>
      <c r="DA23" s="350">
        <v>0</v>
      </c>
      <c r="DB23" s="350">
        <v>0</v>
      </c>
      <c r="DC23" s="350">
        <v>0</v>
      </c>
      <c r="DD23" s="350">
        <v>0</v>
      </c>
      <c r="DE23" s="350">
        <v>0</v>
      </c>
      <c r="DF23" s="350">
        <v>0</v>
      </c>
      <c r="DG23" s="350">
        <v>0</v>
      </c>
      <c r="DH23" s="350">
        <v>0</v>
      </c>
      <c r="DI23" s="350">
        <v>0</v>
      </c>
      <c r="DJ23" s="350">
        <v>0</v>
      </c>
      <c r="DK23" s="350">
        <v>0</v>
      </c>
      <c r="DL23" s="350">
        <v>0</v>
      </c>
      <c r="DM23" s="350">
        <v>0</v>
      </c>
      <c r="DN23" s="350">
        <v>0</v>
      </c>
      <c r="DO23" s="350">
        <v>0</v>
      </c>
      <c r="DP23" s="350">
        <v>0</v>
      </c>
      <c r="DQ23" s="350">
        <v>0</v>
      </c>
      <c r="DR23" s="350">
        <v>0</v>
      </c>
      <c r="DS23" s="350">
        <v>0</v>
      </c>
      <c r="DT23" s="350">
        <v>0</v>
      </c>
      <c r="DU23" s="350">
        <v>0</v>
      </c>
      <c r="DV23" s="350">
        <v>0</v>
      </c>
      <c r="DW23" s="350">
        <v>0</v>
      </c>
      <c r="DX23" s="350">
        <v>0</v>
      </c>
      <c r="DY23" s="350">
        <v>0</v>
      </c>
      <c r="DZ23" s="350">
        <v>0</v>
      </c>
      <c r="EA23" s="350">
        <v>0</v>
      </c>
      <c r="EB23" s="350">
        <v>0</v>
      </c>
      <c r="EC23" s="350">
        <v>0</v>
      </c>
      <c r="ED23" s="350">
        <v>0</v>
      </c>
      <c r="EE23" s="350">
        <v>0</v>
      </c>
      <c r="EF23" s="350">
        <v>0</v>
      </c>
      <c r="EG23" s="350">
        <v>0</v>
      </c>
      <c r="EH23" s="350">
        <v>0</v>
      </c>
      <c r="EI23" s="350">
        <v>0</v>
      </c>
      <c r="EJ23" s="350">
        <v>0</v>
      </c>
      <c r="EK23" s="350">
        <v>0</v>
      </c>
      <c r="EL23" s="350">
        <v>0</v>
      </c>
      <c r="EM23" s="350">
        <v>0</v>
      </c>
      <c r="EN23" s="350">
        <v>0</v>
      </c>
      <c r="EO23" s="350">
        <v>0</v>
      </c>
      <c r="EP23" s="350">
        <v>0</v>
      </c>
      <c r="EQ23" s="350">
        <v>0</v>
      </c>
      <c r="ER23" s="350">
        <v>0</v>
      </c>
      <c r="ES23" s="350">
        <v>0</v>
      </c>
      <c r="ET23" s="350">
        <v>0</v>
      </c>
      <c r="EU23" s="350">
        <v>0</v>
      </c>
      <c r="EV23" s="350">
        <v>0</v>
      </c>
      <c r="EW23" s="350">
        <v>0</v>
      </c>
      <c r="EX23" s="350">
        <v>0</v>
      </c>
      <c r="EY23" s="350">
        <v>0</v>
      </c>
      <c r="EZ23" s="350">
        <v>0</v>
      </c>
      <c r="FA23" s="350">
        <v>0</v>
      </c>
      <c r="FB23" s="350">
        <v>0</v>
      </c>
      <c r="FC23" s="350">
        <v>0</v>
      </c>
      <c r="FD23" s="350">
        <v>0</v>
      </c>
      <c r="FE23" s="350">
        <v>0</v>
      </c>
      <c r="FF23" s="350">
        <v>0</v>
      </c>
      <c r="FG23" s="350">
        <v>0</v>
      </c>
      <c r="FH23" s="350">
        <v>0</v>
      </c>
      <c r="FI23" s="350">
        <v>0</v>
      </c>
      <c r="FJ23" s="350">
        <v>0</v>
      </c>
      <c r="FK23" s="350">
        <v>0</v>
      </c>
      <c r="FL23" s="350">
        <v>0.38320037442814925</v>
      </c>
      <c r="FM23" s="350">
        <v>0</v>
      </c>
      <c r="FN23" s="350">
        <v>1.6119388319552813E-2</v>
      </c>
      <c r="FO23" s="350">
        <v>1.6119388319552813E-2</v>
      </c>
      <c r="FP23" s="350">
        <v>6.7271958238135181E-4</v>
      </c>
      <c r="FQ23" s="350"/>
      <c r="FR23" s="350">
        <v>0.41611187064963628</v>
      </c>
      <c r="FS23" s="350">
        <f>IFERROR(SUMIF($L$6:$FO$6,FS$8,#REF!),0)</f>
        <v>0</v>
      </c>
      <c r="FT23" s="350">
        <f>IFERROR(SUMIF($L$6:$FO$6,FT$8,#REF!),0)</f>
        <v>0</v>
      </c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  <c r="HL23" s="512"/>
      <c r="HM23" s="512"/>
      <c r="HN23" s="512"/>
      <c r="HO23" s="512"/>
      <c r="HP23" s="512"/>
      <c r="HQ23" s="512"/>
      <c r="HR23" s="512"/>
      <c r="HS23" s="512"/>
      <c r="HT23" s="512"/>
      <c r="HU23" s="512"/>
      <c r="HV23" s="512"/>
      <c r="HW23" s="512"/>
      <c r="HX23" s="512"/>
      <c r="HY23" s="512"/>
      <c r="HZ23" s="512"/>
      <c r="IA23" s="512"/>
      <c r="IB23" s="512"/>
      <c r="IC23" s="512"/>
      <c r="ID23" s="512"/>
      <c r="IE23" s="512"/>
      <c r="IF23" s="512"/>
      <c r="IG23" s="512"/>
      <c r="IH23" s="512"/>
      <c r="II23" s="512"/>
      <c r="IJ23" s="512"/>
      <c r="IK23" s="512"/>
      <c r="IL23" s="512"/>
      <c r="IM23" s="512"/>
      <c r="IN23" s="512"/>
      <c r="IO23" s="512"/>
      <c r="IP23" s="512"/>
      <c r="IQ23" s="512"/>
      <c r="IR23" s="512"/>
      <c r="IS23" s="512"/>
      <c r="IT23" s="512"/>
      <c r="IU23" s="512"/>
      <c r="IV23" s="512"/>
      <c r="IW23" s="512"/>
      <c r="IX23" s="512"/>
      <c r="IY23" s="512"/>
      <c r="IZ23" s="512"/>
      <c r="JA23" s="512"/>
      <c r="JB23" s="512"/>
      <c r="JC23" s="512"/>
      <c r="JD23" s="512"/>
      <c r="JE23" s="512"/>
      <c r="JF23" s="512"/>
      <c r="JG23" s="512"/>
      <c r="JH23" s="512"/>
      <c r="JI23" s="512"/>
      <c r="JJ23" s="512"/>
      <c r="JK23" s="512"/>
      <c r="JL23" s="512"/>
      <c r="JM23" s="512"/>
      <c r="JN23" s="512"/>
      <c r="JO23" s="512"/>
      <c r="JP23" s="512"/>
      <c r="JQ23" s="512"/>
      <c r="JR23" s="512"/>
      <c r="JS23" s="512"/>
      <c r="JT23" s="512"/>
      <c r="JU23" s="512"/>
      <c r="JV23" s="512"/>
      <c r="JW23" s="512"/>
      <c r="JX23" s="512"/>
      <c r="JY23" s="512"/>
      <c r="JZ23" s="512"/>
      <c r="KA23" s="512"/>
      <c r="KB23" s="512"/>
      <c r="KC23" s="512"/>
      <c r="KD23" s="512"/>
      <c r="KE23" s="512"/>
      <c r="KF23" s="512"/>
      <c r="KG23" s="512"/>
      <c r="KH23" s="512"/>
      <c r="KI23" s="512"/>
      <c r="KJ23" s="512"/>
      <c r="KK23" s="512"/>
      <c r="KL23" s="512"/>
      <c r="KM23" s="512"/>
      <c r="KN23" s="512"/>
      <c r="KO23" s="512"/>
      <c r="KP23" s="512"/>
      <c r="KQ23" s="512"/>
      <c r="KR23" s="512"/>
      <c r="KS23" s="512"/>
      <c r="KT23" s="512"/>
      <c r="KU23" s="512"/>
      <c r="KV23" s="512"/>
      <c r="KW23" s="512"/>
      <c r="KX23" s="512"/>
      <c r="KY23" s="512"/>
      <c r="KZ23" s="512"/>
      <c r="LA23" s="512"/>
      <c r="LB23" s="512"/>
      <c r="LC23" s="512"/>
      <c r="LD23" s="512"/>
      <c r="LE23" s="512"/>
      <c r="LF23" s="512"/>
      <c r="LG23" s="512"/>
      <c r="LH23" s="512"/>
      <c r="LI23" s="512"/>
      <c r="LJ23" s="512"/>
    </row>
    <row r="24" spans="1:385" s="347" customFormat="1" x14ac:dyDescent="0.3">
      <c r="A24" s="506"/>
      <c r="B24" s="21"/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351"/>
      <c r="L24" s="351">
        <v>0</v>
      </c>
      <c r="M24" s="351">
        <v>0</v>
      </c>
      <c r="N24" s="351">
        <v>0</v>
      </c>
      <c r="O24" s="351">
        <v>0</v>
      </c>
      <c r="P24" s="351">
        <v>0</v>
      </c>
      <c r="Q24" s="351">
        <v>0</v>
      </c>
      <c r="R24" s="351">
        <v>0</v>
      </c>
      <c r="S24" s="351">
        <v>0</v>
      </c>
      <c r="T24" s="351">
        <v>0</v>
      </c>
      <c r="U24" s="351">
        <v>0</v>
      </c>
      <c r="V24" s="351">
        <v>0</v>
      </c>
      <c r="W24" s="351">
        <v>0</v>
      </c>
      <c r="X24" s="351">
        <v>0</v>
      </c>
      <c r="Y24" s="351">
        <v>0</v>
      </c>
      <c r="Z24" s="351">
        <v>0</v>
      </c>
      <c r="AA24" s="351">
        <v>0</v>
      </c>
      <c r="AB24" s="351">
        <v>0</v>
      </c>
      <c r="AC24" s="351">
        <v>0</v>
      </c>
      <c r="AD24" s="351">
        <v>0</v>
      </c>
      <c r="AE24" s="351">
        <v>0</v>
      </c>
      <c r="AF24" s="351">
        <v>0</v>
      </c>
      <c r="AG24" s="351">
        <v>0</v>
      </c>
      <c r="AH24" s="351">
        <v>0</v>
      </c>
      <c r="AI24" s="351">
        <v>0</v>
      </c>
      <c r="AJ24" s="351">
        <v>0</v>
      </c>
      <c r="AK24" s="351">
        <v>0</v>
      </c>
      <c r="AL24" s="351">
        <v>0</v>
      </c>
      <c r="AM24" s="351">
        <v>0</v>
      </c>
      <c r="AN24" s="351">
        <v>0</v>
      </c>
      <c r="AO24" s="351">
        <v>0</v>
      </c>
      <c r="AP24" s="351">
        <v>0</v>
      </c>
      <c r="AQ24" s="351">
        <v>0</v>
      </c>
      <c r="AR24" s="351">
        <v>0</v>
      </c>
      <c r="AS24" s="351">
        <v>0</v>
      </c>
      <c r="AT24" s="351">
        <v>0</v>
      </c>
      <c r="AU24" s="351">
        <v>0</v>
      </c>
      <c r="AV24" s="351">
        <v>0</v>
      </c>
      <c r="AW24" s="351">
        <v>0</v>
      </c>
      <c r="AX24" s="351">
        <v>0</v>
      </c>
      <c r="AY24" s="351">
        <v>0</v>
      </c>
      <c r="AZ24" s="351">
        <v>0</v>
      </c>
      <c r="BA24" s="351">
        <v>0</v>
      </c>
      <c r="BB24" s="351">
        <v>0</v>
      </c>
      <c r="BC24" s="351">
        <v>0</v>
      </c>
      <c r="BD24" s="351">
        <v>0</v>
      </c>
      <c r="BE24" s="351">
        <v>0</v>
      </c>
      <c r="BF24" s="351">
        <v>0</v>
      </c>
      <c r="BG24" s="351">
        <v>0</v>
      </c>
      <c r="BH24" s="351">
        <v>0</v>
      </c>
      <c r="BI24" s="351">
        <v>0</v>
      </c>
      <c r="BJ24" s="351">
        <v>0</v>
      </c>
      <c r="BK24" s="351">
        <v>0</v>
      </c>
      <c r="BL24" s="351">
        <v>0</v>
      </c>
      <c r="BM24" s="351">
        <v>0</v>
      </c>
      <c r="BN24" s="351">
        <v>0</v>
      </c>
      <c r="BO24" s="351">
        <v>0</v>
      </c>
      <c r="BP24" s="351">
        <v>0</v>
      </c>
      <c r="BQ24" s="351">
        <v>0</v>
      </c>
      <c r="BR24" s="351">
        <v>0</v>
      </c>
      <c r="BS24" s="351">
        <v>0</v>
      </c>
      <c r="BT24" s="351">
        <v>0</v>
      </c>
      <c r="BU24" s="351">
        <v>0</v>
      </c>
      <c r="BV24" s="351">
        <v>0</v>
      </c>
      <c r="BW24" s="351">
        <v>0</v>
      </c>
      <c r="BX24" s="351">
        <v>0</v>
      </c>
      <c r="BY24" s="351">
        <v>0</v>
      </c>
      <c r="BZ24" s="351">
        <v>0</v>
      </c>
      <c r="CA24" s="351">
        <v>0</v>
      </c>
      <c r="CB24" s="351">
        <v>0</v>
      </c>
      <c r="CC24" s="351">
        <v>0</v>
      </c>
      <c r="CD24" s="351">
        <v>0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0</v>
      </c>
      <c r="CW24" s="351">
        <v>0</v>
      </c>
      <c r="CX24" s="351">
        <v>0</v>
      </c>
      <c r="CY24" s="351">
        <v>0</v>
      </c>
      <c r="CZ24" s="351">
        <v>0</v>
      </c>
      <c r="DA24" s="351">
        <v>0</v>
      </c>
      <c r="DB24" s="351">
        <v>0</v>
      </c>
      <c r="DC24" s="351">
        <v>0</v>
      </c>
      <c r="DD24" s="351">
        <v>0</v>
      </c>
      <c r="DE24" s="351">
        <v>0</v>
      </c>
      <c r="DF24" s="351">
        <v>0</v>
      </c>
      <c r="DG24" s="351">
        <v>0</v>
      </c>
      <c r="DH24" s="351">
        <v>0</v>
      </c>
      <c r="DI24" s="351">
        <v>0</v>
      </c>
      <c r="DJ24" s="351">
        <v>0</v>
      </c>
      <c r="DK24" s="351">
        <v>0</v>
      </c>
      <c r="DL24" s="351">
        <v>0</v>
      </c>
      <c r="DM24" s="351">
        <v>0</v>
      </c>
      <c r="DN24" s="351">
        <v>0</v>
      </c>
      <c r="DO24" s="351">
        <v>0</v>
      </c>
      <c r="DP24" s="351">
        <v>0</v>
      </c>
      <c r="DQ24" s="351">
        <v>0</v>
      </c>
      <c r="DR24" s="351">
        <v>0</v>
      </c>
      <c r="DS24" s="351">
        <v>0</v>
      </c>
      <c r="DT24" s="351">
        <v>0</v>
      </c>
      <c r="DU24" s="351">
        <v>0</v>
      </c>
      <c r="DV24" s="351">
        <v>0</v>
      </c>
      <c r="DW24" s="351">
        <v>0</v>
      </c>
      <c r="DX24" s="351">
        <v>0</v>
      </c>
      <c r="DY24" s="351">
        <v>0</v>
      </c>
      <c r="DZ24" s="351">
        <v>0</v>
      </c>
      <c r="EA24" s="351">
        <v>0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0</v>
      </c>
      <c r="EJ24" s="351">
        <v>0</v>
      </c>
      <c r="EK24" s="351">
        <v>0</v>
      </c>
      <c r="EL24" s="351">
        <v>0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/>
      <c r="FR24" s="351">
        <v>0</v>
      </c>
      <c r="FS24" s="350">
        <f>IFERROR(SUMIF($L$6:$FO$6,FS$8,#REF!),0)</f>
        <v>0</v>
      </c>
      <c r="FT24" s="350">
        <f>IFERROR(SUMIF($L$6:$FO$6,FT$8,#REF!),0)</f>
        <v>0</v>
      </c>
      <c r="FU24" s="501"/>
      <c r="FV24" s="507"/>
      <c r="FW24" s="507"/>
      <c r="FX24" s="507"/>
      <c r="FY24" s="507"/>
      <c r="FZ24" s="507"/>
      <c r="GA24" s="507"/>
      <c r="GB24" s="507"/>
      <c r="GC24" s="507"/>
      <c r="GD24" s="507"/>
      <c r="GE24" s="507"/>
      <c r="GF24" s="507"/>
      <c r="GG24" s="507"/>
      <c r="GH24" s="507"/>
      <c r="GI24" s="507"/>
      <c r="GJ24" s="507"/>
      <c r="GK24" s="507"/>
      <c r="GL24" s="507"/>
      <c r="GM24" s="507"/>
      <c r="GN24" s="507"/>
      <c r="GO24" s="507"/>
      <c r="GP24" s="507"/>
      <c r="GQ24" s="507"/>
      <c r="GR24" s="507"/>
      <c r="GS24" s="507"/>
      <c r="GT24" s="507"/>
      <c r="GU24" s="507"/>
      <c r="GV24" s="507"/>
      <c r="GW24" s="507"/>
      <c r="GX24" s="507"/>
      <c r="GY24" s="507"/>
      <c r="GZ24" s="507"/>
      <c r="HA24" s="507"/>
      <c r="HB24" s="507"/>
      <c r="HC24" s="507"/>
      <c r="HD24" s="507"/>
      <c r="HE24" s="507"/>
      <c r="HF24" s="507"/>
      <c r="HG24" s="507"/>
      <c r="HH24" s="507"/>
      <c r="HI24" s="507"/>
      <c r="HJ24" s="507"/>
      <c r="HK24" s="507"/>
      <c r="HL24" s="507"/>
      <c r="HM24" s="507"/>
      <c r="HN24" s="507"/>
      <c r="HO24" s="507"/>
      <c r="HP24" s="507"/>
      <c r="HQ24" s="507"/>
      <c r="HR24" s="507"/>
      <c r="HS24" s="507"/>
      <c r="HT24" s="507"/>
      <c r="HU24" s="507"/>
      <c r="HV24" s="507"/>
      <c r="HW24" s="507"/>
      <c r="HX24" s="507"/>
      <c r="HY24" s="507"/>
      <c r="HZ24" s="507"/>
      <c r="IA24" s="507"/>
      <c r="IB24" s="507"/>
      <c r="IC24" s="507"/>
      <c r="ID24" s="507"/>
      <c r="IE24" s="507"/>
      <c r="IF24" s="507"/>
      <c r="IG24" s="507"/>
      <c r="IH24" s="507"/>
      <c r="II24" s="507"/>
      <c r="IJ24" s="507"/>
      <c r="IK24" s="507"/>
      <c r="IL24" s="507"/>
      <c r="IM24" s="507"/>
      <c r="IN24" s="507"/>
      <c r="IO24" s="507"/>
      <c r="IP24" s="507"/>
      <c r="IQ24" s="507"/>
      <c r="IR24" s="507"/>
      <c r="IS24" s="507"/>
      <c r="IT24" s="507"/>
      <c r="IU24" s="507"/>
      <c r="IV24" s="507"/>
      <c r="IW24" s="507"/>
      <c r="IX24" s="507"/>
      <c r="IY24" s="507"/>
      <c r="IZ24" s="507"/>
      <c r="JA24" s="507"/>
      <c r="JB24" s="507"/>
      <c r="JC24" s="507"/>
      <c r="JD24" s="507"/>
      <c r="JE24" s="507"/>
      <c r="JF24" s="507"/>
      <c r="JG24" s="507"/>
      <c r="JH24" s="507"/>
      <c r="JI24" s="507"/>
      <c r="JJ24" s="507"/>
      <c r="JK24" s="507"/>
      <c r="JL24" s="507"/>
      <c r="JM24" s="507"/>
      <c r="JN24" s="507"/>
      <c r="JO24" s="507"/>
      <c r="JP24" s="507"/>
      <c r="JQ24" s="507"/>
      <c r="JR24" s="507"/>
      <c r="JS24" s="507"/>
      <c r="JT24" s="507"/>
      <c r="JU24" s="507"/>
      <c r="JV24" s="507"/>
      <c r="JW24" s="507"/>
      <c r="JX24" s="507"/>
      <c r="JY24" s="507"/>
      <c r="JZ24" s="507"/>
      <c r="KA24" s="507"/>
      <c r="KB24" s="507"/>
      <c r="KC24" s="507"/>
      <c r="KD24" s="507"/>
      <c r="KE24" s="507"/>
      <c r="KF24" s="507"/>
      <c r="KG24" s="507"/>
      <c r="KH24" s="507"/>
      <c r="KI24" s="507"/>
      <c r="KJ24" s="507"/>
      <c r="KK24" s="507"/>
      <c r="KL24" s="507"/>
      <c r="KM24" s="507"/>
      <c r="KN24" s="507"/>
      <c r="KO24" s="507"/>
      <c r="KP24" s="507"/>
      <c r="KQ24" s="507"/>
      <c r="KR24" s="507"/>
      <c r="KS24" s="507"/>
      <c r="KT24" s="507"/>
      <c r="KU24" s="507"/>
      <c r="KV24" s="507"/>
      <c r="KW24" s="507"/>
      <c r="KX24" s="507"/>
      <c r="KY24" s="507"/>
      <c r="KZ24" s="507"/>
      <c r="LA24" s="507"/>
      <c r="LB24" s="507"/>
      <c r="LC24" s="507"/>
      <c r="LD24" s="507"/>
      <c r="LE24" s="507"/>
      <c r="LF24" s="507"/>
      <c r="LG24" s="507"/>
      <c r="LH24" s="507"/>
      <c r="LI24" s="507"/>
      <c r="LJ24" s="507"/>
    </row>
    <row r="25" spans="1:385" s="501" customFormat="1" x14ac:dyDescent="0.3">
      <c r="A25" s="506"/>
      <c r="B25" s="27" t="s">
        <v>38</v>
      </c>
      <c r="C25" s="349">
        <v>1.2816422582351594</v>
      </c>
      <c r="D25" s="349">
        <v>0</v>
      </c>
      <c r="E25" s="349">
        <v>1.2816422582351594</v>
      </c>
      <c r="F25" s="352">
        <v>0</v>
      </c>
      <c r="G25" s="350"/>
      <c r="H25" s="349">
        <v>0</v>
      </c>
      <c r="I25" s="349">
        <v>0</v>
      </c>
      <c r="J25" s="352">
        <v>0</v>
      </c>
      <c r="K25" s="350"/>
      <c r="L25" s="349">
        <v>0</v>
      </c>
      <c r="M25" s="349">
        <v>0</v>
      </c>
      <c r="N25" s="349">
        <v>0</v>
      </c>
      <c r="O25" s="349">
        <v>0</v>
      </c>
      <c r="P25" s="349">
        <v>0</v>
      </c>
      <c r="Q25" s="349">
        <v>0</v>
      </c>
      <c r="R25" s="349">
        <v>0</v>
      </c>
      <c r="S25" s="349">
        <v>0</v>
      </c>
      <c r="T25" s="349">
        <v>0</v>
      </c>
      <c r="U25" s="349">
        <v>0</v>
      </c>
      <c r="V25" s="349">
        <v>0</v>
      </c>
      <c r="W25" s="349">
        <v>0</v>
      </c>
      <c r="X25" s="349">
        <v>0</v>
      </c>
      <c r="Y25" s="349">
        <v>0</v>
      </c>
      <c r="Z25" s="349">
        <v>0</v>
      </c>
      <c r="AA25" s="349">
        <v>0</v>
      </c>
      <c r="AB25" s="349">
        <v>0</v>
      </c>
      <c r="AC25" s="349">
        <v>0</v>
      </c>
      <c r="AD25" s="349">
        <v>0</v>
      </c>
      <c r="AE25" s="349">
        <v>0</v>
      </c>
      <c r="AF25" s="349">
        <v>0</v>
      </c>
      <c r="AG25" s="349">
        <v>0</v>
      </c>
      <c r="AH25" s="349">
        <v>0</v>
      </c>
      <c r="AI25" s="349">
        <v>0</v>
      </c>
      <c r="AJ25" s="349">
        <v>0</v>
      </c>
      <c r="AK25" s="349">
        <v>0</v>
      </c>
      <c r="AL25" s="349">
        <v>0</v>
      </c>
      <c r="AM25" s="349">
        <v>0</v>
      </c>
      <c r="AN25" s="349">
        <v>0</v>
      </c>
      <c r="AO25" s="349">
        <v>0</v>
      </c>
      <c r="AP25" s="349">
        <v>0</v>
      </c>
      <c r="AQ25" s="349">
        <v>0</v>
      </c>
      <c r="AR25" s="349">
        <v>0</v>
      </c>
      <c r="AS25" s="349">
        <v>0</v>
      </c>
      <c r="AT25" s="349">
        <v>0</v>
      </c>
      <c r="AU25" s="349">
        <v>0</v>
      </c>
      <c r="AV25" s="349">
        <v>0</v>
      </c>
      <c r="AW25" s="349">
        <v>0</v>
      </c>
      <c r="AX25" s="349">
        <v>0</v>
      </c>
      <c r="AY25" s="349">
        <v>0</v>
      </c>
      <c r="AZ25" s="349">
        <v>0</v>
      </c>
      <c r="BA25" s="349">
        <v>0</v>
      </c>
      <c r="BB25" s="349">
        <v>0</v>
      </c>
      <c r="BC25" s="349">
        <v>0</v>
      </c>
      <c r="BD25" s="349">
        <v>0</v>
      </c>
      <c r="BE25" s="349">
        <v>0</v>
      </c>
      <c r="BF25" s="349">
        <v>0</v>
      </c>
      <c r="BG25" s="349">
        <v>0</v>
      </c>
      <c r="BH25" s="349">
        <v>0</v>
      </c>
      <c r="BI25" s="349">
        <v>0</v>
      </c>
      <c r="BJ25" s="349">
        <v>0</v>
      </c>
      <c r="BK25" s="349">
        <v>0</v>
      </c>
      <c r="BL25" s="349">
        <v>0</v>
      </c>
      <c r="BM25" s="349">
        <v>0</v>
      </c>
      <c r="BN25" s="349">
        <v>0</v>
      </c>
      <c r="BO25" s="349">
        <v>0</v>
      </c>
      <c r="BP25" s="349">
        <v>0</v>
      </c>
      <c r="BQ25" s="349">
        <v>0</v>
      </c>
      <c r="BR25" s="349">
        <v>0</v>
      </c>
      <c r="BS25" s="349">
        <v>0</v>
      </c>
      <c r="BT25" s="349">
        <v>0</v>
      </c>
      <c r="BU25" s="349">
        <v>0</v>
      </c>
      <c r="BV25" s="349">
        <v>0</v>
      </c>
      <c r="BW25" s="349">
        <v>0</v>
      </c>
      <c r="BX25" s="349">
        <v>0</v>
      </c>
      <c r="BY25" s="349">
        <v>0</v>
      </c>
      <c r="BZ25" s="349">
        <v>0</v>
      </c>
      <c r="CA25" s="349">
        <v>0</v>
      </c>
      <c r="CB25" s="349">
        <v>0</v>
      </c>
      <c r="CC25" s="349">
        <v>0</v>
      </c>
      <c r="CD25" s="349">
        <v>0</v>
      </c>
      <c r="CE25" s="349">
        <v>0</v>
      </c>
      <c r="CF25" s="349">
        <v>0</v>
      </c>
      <c r="CG25" s="349">
        <v>0</v>
      </c>
      <c r="CH25" s="349">
        <v>0</v>
      </c>
      <c r="CI25" s="349">
        <v>0</v>
      </c>
      <c r="CJ25" s="349">
        <v>0</v>
      </c>
      <c r="CK25" s="349">
        <v>0</v>
      </c>
      <c r="CL25" s="349">
        <v>0</v>
      </c>
      <c r="CM25" s="349">
        <v>0</v>
      </c>
      <c r="CN25" s="349">
        <v>0</v>
      </c>
      <c r="CO25" s="349">
        <v>0</v>
      </c>
      <c r="CP25" s="349">
        <v>0</v>
      </c>
      <c r="CQ25" s="349">
        <v>0</v>
      </c>
      <c r="CR25" s="349">
        <v>0</v>
      </c>
      <c r="CS25" s="349">
        <v>0</v>
      </c>
      <c r="CT25" s="349">
        <v>0</v>
      </c>
      <c r="CU25" s="349">
        <v>0</v>
      </c>
      <c r="CV25" s="349">
        <v>0</v>
      </c>
      <c r="CW25" s="349">
        <v>0</v>
      </c>
      <c r="CX25" s="349">
        <v>0</v>
      </c>
      <c r="CY25" s="349">
        <v>0</v>
      </c>
      <c r="CZ25" s="349">
        <v>0</v>
      </c>
      <c r="DA25" s="349">
        <v>0</v>
      </c>
      <c r="DB25" s="349">
        <v>0</v>
      </c>
      <c r="DC25" s="349">
        <v>0</v>
      </c>
      <c r="DD25" s="349">
        <v>0</v>
      </c>
      <c r="DE25" s="349">
        <v>0</v>
      </c>
      <c r="DF25" s="349">
        <v>0</v>
      </c>
      <c r="DG25" s="349">
        <v>0</v>
      </c>
      <c r="DH25" s="349">
        <v>0</v>
      </c>
      <c r="DI25" s="349">
        <v>0</v>
      </c>
      <c r="DJ25" s="349">
        <v>0</v>
      </c>
      <c r="DK25" s="349">
        <v>0</v>
      </c>
      <c r="DL25" s="349">
        <v>0</v>
      </c>
      <c r="DM25" s="349">
        <v>0</v>
      </c>
      <c r="DN25" s="349">
        <v>0</v>
      </c>
      <c r="DO25" s="349">
        <v>0</v>
      </c>
      <c r="DP25" s="349">
        <v>0</v>
      </c>
      <c r="DQ25" s="349">
        <v>0</v>
      </c>
      <c r="DR25" s="349">
        <v>0</v>
      </c>
      <c r="DS25" s="349">
        <v>0</v>
      </c>
      <c r="DT25" s="349">
        <v>0</v>
      </c>
      <c r="DU25" s="349">
        <v>0</v>
      </c>
      <c r="DV25" s="349">
        <v>0</v>
      </c>
      <c r="DW25" s="349">
        <v>0</v>
      </c>
      <c r="DX25" s="349">
        <v>0</v>
      </c>
      <c r="DY25" s="349">
        <v>0</v>
      </c>
      <c r="DZ25" s="349">
        <v>0</v>
      </c>
      <c r="EA25" s="349">
        <v>0</v>
      </c>
      <c r="EB25" s="349">
        <v>0</v>
      </c>
      <c r="EC25" s="349">
        <v>0</v>
      </c>
      <c r="ED25" s="349">
        <v>0</v>
      </c>
      <c r="EE25" s="349">
        <v>0</v>
      </c>
      <c r="EF25" s="349">
        <v>0</v>
      </c>
      <c r="EG25" s="349">
        <v>0</v>
      </c>
      <c r="EH25" s="349">
        <v>0</v>
      </c>
      <c r="EI25" s="349">
        <v>0</v>
      </c>
      <c r="EJ25" s="349">
        <v>0</v>
      </c>
      <c r="EK25" s="349">
        <v>0</v>
      </c>
      <c r="EL25" s="349">
        <v>0</v>
      </c>
      <c r="EM25" s="349">
        <v>0</v>
      </c>
      <c r="EN25" s="349">
        <v>0</v>
      </c>
      <c r="EO25" s="349">
        <v>0</v>
      </c>
      <c r="EP25" s="349">
        <v>0</v>
      </c>
      <c r="EQ25" s="349">
        <v>0</v>
      </c>
      <c r="ER25" s="349">
        <v>0</v>
      </c>
      <c r="ES25" s="349">
        <v>0</v>
      </c>
      <c r="ET25" s="349">
        <v>0</v>
      </c>
      <c r="EU25" s="349">
        <v>0</v>
      </c>
      <c r="EV25" s="349">
        <v>0</v>
      </c>
      <c r="EW25" s="349">
        <v>0</v>
      </c>
      <c r="EX25" s="349">
        <v>0</v>
      </c>
      <c r="EY25" s="349">
        <v>0</v>
      </c>
      <c r="EZ25" s="349">
        <v>0</v>
      </c>
      <c r="FA25" s="349">
        <v>0</v>
      </c>
      <c r="FB25" s="349">
        <v>0</v>
      </c>
      <c r="FC25" s="349">
        <v>0</v>
      </c>
      <c r="FD25" s="349">
        <v>0</v>
      </c>
      <c r="FE25" s="349">
        <v>0</v>
      </c>
      <c r="FF25" s="349">
        <v>0</v>
      </c>
      <c r="FG25" s="349">
        <v>0</v>
      </c>
      <c r="FH25" s="349">
        <v>0</v>
      </c>
      <c r="FI25" s="349">
        <v>0</v>
      </c>
      <c r="FJ25" s="349">
        <v>0</v>
      </c>
      <c r="FK25" s="349">
        <v>0</v>
      </c>
      <c r="FL25" s="349">
        <v>0</v>
      </c>
      <c r="FM25" s="349">
        <v>0.94078281751155701</v>
      </c>
      <c r="FN25" s="349">
        <v>2.281437E-2</v>
      </c>
      <c r="FO25" s="349">
        <v>0.24824157999999999</v>
      </c>
      <c r="FP25" s="349">
        <v>6.9803490723602396E-2</v>
      </c>
      <c r="FQ25" s="350"/>
      <c r="FR25" s="349">
        <v>1.2816422582351594</v>
      </c>
      <c r="FS25" s="351">
        <f>IFERROR(SUMIF($L$6:$FO$6,FS$8,#REF!),0)</f>
        <v>0</v>
      </c>
      <c r="FT25" s="351">
        <f>IFERROR(SUMIF($L$6:$FO$6,FT$8,#REF!),0)</f>
        <v>0</v>
      </c>
      <c r="FU25" s="347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  <c r="HL25" s="512"/>
      <c r="HM25" s="512"/>
      <c r="HN25" s="512"/>
      <c r="HO25" s="512"/>
      <c r="HP25" s="512"/>
      <c r="HQ25" s="512"/>
      <c r="HR25" s="512"/>
      <c r="HS25" s="512"/>
      <c r="HT25" s="512"/>
      <c r="HU25" s="512"/>
      <c r="HV25" s="512"/>
      <c r="HW25" s="512"/>
      <c r="HX25" s="512"/>
      <c r="HY25" s="512"/>
      <c r="HZ25" s="512"/>
      <c r="IA25" s="512"/>
      <c r="IB25" s="512"/>
      <c r="IC25" s="512"/>
      <c r="ID25" s="512"/>
      <c r="IE25" s="512"/>
      <c r="IF25" s="512"/>
      <c r="IG25" s="512"/>
      <c r="IH25" s="512"/>
      <c r="II25" s="512"/>
      <c r="IJ25" s="512"/>
      <c r="IK25" s="512"/>
      <c r="IL25" s="512"/>
      <c r="IM25" s="512"/>
      <c r="IN25" s="512"/>
      <c r="IO25" s="512"/>
      <c r="IP25" s="512"/>
      <c r="IQ25" s="512"/>
      <c r="IR25" s="512"/>
      <c r="IS25" s="512"/>
      <c r="IT25" s="512"/>
      <c r="IU25" s="512"/>
      <c r="IV25" s="512"/>
      <c r="IW25" s="512"/>
      <c r="IX25" s="512"/>
      <c r="IY25" s="512"/>
      <c r="IZ25" s="512"/>
      <c r="JA25" s="512"/>
      <c r="JB25" s="512"/>
      <c r="JC25" s="512"/>
      <c r="JD25" s="512"/>
      <c r="JE25" s="512"/>
      <c r="JF25" s="512"/>
      <c r="JG25" s="512"/>
      <c r="JH25" s="512"/>
      <c r="JI25" s="512"/>
      <c r="JJ25" s="512"/>
      <c r="JK25" s="512"/>
      <c r="JL25" s="512"/>
      <c r="JM25" s="512"/>
      <c r="JN25" s="512"/>
      <c r="JO25" s="512"/>
      <c r="JP25" s="512"/>
      <c r="JQ25" s="512"/>
      <c r="JR25" s="512"/>
      <c r="JS25" s="512"/>
      <c r="JT25" s="512"/>
      <c r="JU25" s="512"/>
      <c r="JV25" s="512"/>
      <c r="JW25" s="512"/>
      <c r="JX25" s="512"/>
      <c r="JY25" s="512"/>
      <c r="JZ25" s="512"/>
      <c r="KA25" s="512"/>
      <c r="KB25" s="512"/>
      <c r="KC25" s="512"/>
      <c r="KD25" s="512"/>
      <c r="KE25" s="512"/>
      <c r="KF25" s="512"/>
      <c r="KG25" s="512"/>
      <c r="KH25" s="512"/>
      <c r="KI25" s="512"/>
      <c r="KJ25" s="512"/>
      <c r="KK25" s="512"/>
      <c r="KL25" s="512"/>
      <c r="KM25" s="512"/>
      <c r="KN25" s="512"/>
      <c r="KO25" s="512"/>
      <c r="KP25" s="512"/>
      <c r="KQ25" s="512"/>
      <c r="KR25" s="512"/>
      <c r="KS25" s="512"/>
      <c r="KT25" s="512"/>
      <c r="KU25" s="512"/>
      <c r="KV25" s="512"/>
      <c r="KW25" s="512"/>
      <c r="KX25" s="512"/>
      <c r="KY25" s="512"/>
      <c r="KZ25" s="512"/>
      <c r="LA25" s="512"/>
      <c r="LB25" s="512"/>
      <c r="LC25" s="512"/>
      <c r="LD25" s="512"/>
      <c r="LE25" s="512"/>
      <c r="LF25" s="512"/>
      <c r="LG25" s="512"/>
      <c r="LH25" s="512"/>
      <c r="LI25" s="512"/>
      <c r="LJ25" s="512"/>
      <c r="LK25" s="512"/>
      <c r="LL25" s="512"/>
      <c r="LM25" s="512"/>
      <c r="LN25" s="512"/>
      <c r="LO25" s="512"/>
      <c r="LP25" s="512"/>
      <c r="LQ25" s="512"/>
      <c r="LR25" s="512"/>
      <c r="LS25" s="512"/>
      <c r="LT25" s="512"/>
      <c r="LU25" s="512"/>
      <c r="LV25" s="512"/>
      <c r="LW25" s="512"/>
      <c r="LX25" s="512"/>
      <c r="LY25" s="512"/>
      <c r="LZ25" s="512"/>
      <c r="MA25" s="512"/>
      <c r="MB25" s="512"/>
      <c r="MC25" s="512"/>
      <c r="MD25" s="512"/>
      <c r="ME25" s="512"/>
      <c r="MF25" s="512"/>
      <c r="MG25" s="512"/>
      <c r="MH25" s="512"/>
      <c r="MI25" s="512"/>
      <c r="MJ25" s="512"/>
      <c r="MK25" s="512"/>
      <c r="ML25" s="512"/>
      <c r="MM25" s="512"/>
      <c r="MN25" s="512"/>
      <c r="MO25" s="512"/>
      <c r="MP25" s="512"/>
      <c r="MQ25" s="512"/>
      <c r="MR25" s="512"/>
      <c r="MS25" s="512"/>
      <c r="MT25" s="512"/>
      <c r="MU25" s="512"/>
      <c r="MV25" s="512"/>
      <c r="MW25" s="512"/>
      <c r="MX25" s="512"/>
      <c r="MY25" s="512"/>
      <c r="MZ25" s="512"/>
      <c r="NA25" s="512"/>
      <c r="NB25" s="512"/>
      <c r="NC25" s="512"/>
      <c r="ND25" s="512"/>
      <c r="NE25" s="512"/>
    </row>
    <row r="26" spans="1:385" s="347" customFormat="1" x14ac:dyDescent="0.3">
      <c r="A26" s="506"/>
      <c r="B26" s="7"/>
      <c r="C26" s="345">
        <v>0</v>
      </c>
      <c r="D26" s="345">
        <v>0</v>
      </c>
      <c r="E26" s="345">
        <v>0</v>
      </c>
      <c r="F26" s="345">
        <v>0</v>
      </c>
      <c r="H26" s="345">
        <v>0</v>
      </c>
      <c r="I26" s="345">
        <v>0</v>
      </c>
      <c r="J26" s="345">
        <v>0</v>
      </c>
      <c r="L26" s="324">
        <v>0</v>
      </c>
      <c r="M26" s="324">
        <v>0</v>
      </c>
      <c r="N26" s="324">
        <v>0</v>
      </c>
      <c r="O26" s="324">
        <v>0</v>
      </c>
      <c r="P26" s="324">
        <v>0</v>
      </c>
      <c r="Q26" s="324">
        <v>0</v>
      </c>
      <c r="R26" s="324">
        <v>0</v>
      </c>
      <c r="S26" s="324">
        <v>0</v>
      </c>
      <c r="T26" s="324">
        <v>0</v>
      </c>
      <c r="U26" s="324">
        <v>0</v>
      </c>
      <c r="V26" s="324">
        <v>0</v>
      </c>
      <c r="W26" s="324">
        <v>0</v>
      </c>
      <c r="X26" s="324">
        <v>0</v>
      </c>
      <c r="Y26" s="324">
        <v>0</v>
      </c>
      <c r="Z26" s="324">
        <v>0</v>
      </c>
      <c r="AA26" s="324">
        <v>0</v>
      </c>
      <c r="AB26" s="324">
        <v>0</v>
      </c>
      <c r="AC26" s="324">
        <v>0</v>
      </c>
      <c r="AD26" s="324">
        <v>0</v>
      </c>
      <c r="AE26" s="324">
        <v>0</v>
      </c>
      <c r="AF26" s="324">
        <v>0</v>
      </c>
      <c r="AG26" s="324">
        <v>0</v>
      </c>
      <c r="AH26" s="324">
        <v>0</v>
      </c>
      <c r="AI26" s="324">
        <v>0</v>
      </c>
      <c r="AJ26" s="324">
        <v>0</v>
      </c>
      <c r="AK26" s="324">
        <v>0</v>
      </c>
      <c r="AL26" s="324">
        <v>0</v>
      </c>
      <c r="AM26" s="324">
        <v>0</v>
      </c>
      <c r="AN26" s="324">
        <v>0</v>
      </c>
      <c r="AO26" s="324">
        <v>0</v>
      </c>
      <c r="AP26" s="324">
        <v>0</v>
      </c>
      <c r="AQ26" s="324">
        <v>0</v>
      </c>
      <c r="AR26" s="324">
        <v>0</v>
      </c>
      <c r="AS26" s="324">
        <v>0</v>
      </c>
      <c r="AT26" s="324">
        <v>0</v>
      </c>
      <c r="AU26" s="324">
        <v>0</v>
      </c>
      <c r="AV26" s="324">
        <v>0</v>
      </c>
      <c r="AW26" s="324">
        <v>0</v>
      </c>
      <c r="AX26" s="324">
        <v>0</v>
      </c>
      <c r="AY26" s="324">
        <v>0</v>
      </c>
      <c r="AZ26" s="324">
        <v>0</v>
      </c>
      <c r="BA26" s="324">
        <v>0</v>
      </c>
      <c r="BB26" s="324">
        <v>0</v>
      </c>
      <c r="BC26" s="324">
        <v>0</v>
      </c>
      <c r="BD26" s="324">
        <v>0</v>
      </c>
      <c r="BE26" s="324">
        <v>0</v>
      </c>
      <c r="BF26" s="324">
        <v>0</v>
      </c>
      <c r="BG26" s="324">
        <v>0</v>
      </c>
      <c r="BH26" s="324">
        <v>0</v>
      </c>
      <c r="BI26" s="324">
        <v>0</v>
      </c>
      <c r="BJ26" s="324">
        <v>0</v>
      </c>
      <c r="BK26" s="324">
        <v>0</v>
      </c>
      <c r="BL26" s="324">
        <v>0</v>
      </c>
      <c r="BM26" s="324">
        <v>0</v>
      </c>
      <c r="BN26" s="324">
        <v>0</v>
      </c>
      <c r="BO26" s="324">
        <v>0</v>
      </c>
      <c r="BP26" s="324">
        <v>0</v>
      </c>
      <c r="BQ26" s="324">
        <v>0</v>
      </c>
      <c r="BR26" s="324">
        <v>0</v>
      </c>
      <c r="BS26" s="324">
        <v>0</v>
      </c>
      <c r="BT26" s="324">
        <v>0</v>
      </c>
      <c r="BU26" s="324">
        <v>0</v>
      </c>
      <c r="BV26" s="324">
        <v>0</v>
      </c>
      <c r="BW26" s="324">
        <v>0</v>
      </c>
      <c r="BX26" s="324">
        <v>0</v>
      </c>
      <c r="BY26" s="324">
        <v>0</v>
      </c>
      <c r="BZ26" s="324">
        <v>0</v>
      </c>
      <c r="CA26" s="324">
        <v>0</v>
      </c>
      <c r="CB26" s="324">
        <v>0</v>
      </c>
      <c r="CC26" s="324">
        <v>0</v>
      </c>
      <c r="CD26" s="324">
        <v>0</v>
      </c>
      <c r="CE26" s="324">
        <v>0</v>
      </c>
      <c r="CF26" s="324">
        <v>0</v>
      </c>
      <c r="CG26" s="324">
        <v>0</v>
      </c>
      <c r="CH26" s="324">
        <v>0</v>
      </c>
      <c r="CI26" s="324">
        <v>0</v>
      </c>
      <c r="CJ26" s="324">
        <v>0</v>
      </c>
      <c r="CK26" s="324">
        <v>0</v>
      </c>
      <c r="CL26" s="324">
        <v>0</v>
      </c>
      <c r="CM26" s="324">
        <v>0</v>
      </c>
      <c r="CN26" s="324">
        <v>0</v>
      </c>
      <c r="CO26" s="324">
        <v>0</v>
      </c>
      <c r="CP26" s="324">
        <v>0</v>
      </c>
      <c r="CQ26" s="324">
        <v>0</v>
      </c>
      <c r="CR26" s="324">
        <v>0</v>
      </c>
      <c r="CS26" s="324">
        <v>0</v>
      </c>
      <c r="CT26" s="324">
        <v>0</v>
      </c>
      <c r="CU26" s="324">
        <v>0</v>
      </c>
      <c r="CV26" s="324">
        <v>0</v>
      </c>
      <c r="CW26" s="324">
        <v>0</v>
      </c>
      <c r="CX26" s="324">
        <v>0</v>
      </c>
      <c r="CY26" s="324">
        <v>0</v>
      </c>
      <c r="CZ26" s="324">
        <v>0</v>
      </c>
      <c r="DA26" s="324">
        <v>0</v>
      </c>
      <c r="DB26" s="324">
        <v>0</v>
      </c>
      <c r="DC26" s="324">
        <v>0</v>
      </c>
      <c r="DD26" s="324">
        <v>0</v>
      </c>
      <c r="DE26" s="324">
        <v>0</v>
      </c>
      <c r="DF26" s="324">
        <v>0</v>
      </c>
      <c r="DG26" s="324">
        <v>0</v>
      </c>
      <c r="DH26" s="324">
        <v>0</v>
      </c>
      <c r="DI26" s="324">
        <v>0</v>
      </c>
      <c r="DJ26" s="324">
        <v>0</v>
      </c>
      <c r="DK26" s="324">
        <v>0</v>
      </c>
      <c r="DL26" s="324">
        <v>0</v>
      </c>
      <c r="DM26" s="324">
        <v>0</v>
      </c>
      <c r="DN26" s="324">
        <v>0</v>
      </c>
      <c r="DO26" s="324">
        <v>0</v>
      </c>
      <c r="DP26" s="324">
        <v>0</v>
      </c>
      <c r="DQ26" s="324">
        <v>0</v>
      </c>
      <c r="DR26" s="324">
        <v>0</v>
      </c>
      <c r="DS26" s="324">
        <v>0</v>
      </c>
      <c r="DT26" s="324">
        <v>0</v>
      </c>
      <c r="DU26" s="324">
        <v>0</v>
      </c>
      <c r="DV26" s="324">
        <v>0</v>
      </c>
      <c r="DW26" s="324">
        <v>0</v>
      </c>
      <c r="DX26" s="324">
        <v>0</v>
      </c>
      <c r="DY26" s="324">
        <v>0</v>
      </c>
      <c r="DZ26" s="324">
        <v>0</v>
      </c>
      <c r="EA26" s="324">
        <v>0</v>
      </c>
      <c r="EB26" s="324">
        <v>0</v>
      </c>
      <c r="EC26" s="324">
        <v>0</v>
      </c>
      <c r="ED26" s="324">
        <v>0</v>
      </c>
      <c r="EE26" s="324">
        <v>0</v>
      </c>
      <c r="EF26" s="324">
        <v>0</v>
      </c>
      <c r="EG26" s="324">
        <v>0</v>
      </c>
      <c r="EH26" s="324">
        <v>0</v>
      </c>
      <c r="EI26" s="324">
        <v>0</v>
      </c>
      <c r="EJ26" s="324">
        <v>0</v>
      </c>
      <c r="EK26" s="324">
        <v>0</v>
      </c>
      <c r="EL26" s="324">
        <v>0</v>
      </c>
      <c r="EM26" s="324">
        <v>0</v>
      </c>
      <c r="EN26" s="324">
        <v>0</v>
      </c>
      <c r="EO26" s="324">
        <v>0</v>
      </c>
      <c r="EP26" s="324">
        <v>0</v>
      </c>
      <c r="EQ26" s="324">
        <v>0</v>
      </c>
      <c r="ER26" s="324">
        <v>0</v>
      </c>
      <c r="ES26" s="324">
        <v>0</v>
      </c>
      <c r="ET26" s="324">
        <v>0</v>
      </c>
      <c r="EU26" s="324">
        <v>0</v>
      </c>
      <c r="EV26" s="324">
        <v>0</v>
      </c>
      <c r="EW26" s="324">
        <v>0</v>
      </c>
      <c r="EX26" s="324">
        <v>0</v>
      </c>
      <c r="EY26" s="324">
        <v>0</v>
      </c>
      <c r="EZ26" s="324">
        <v>0</v>
      </c>
      <c r="FA26" s="324">
        <v>0</v>
      </c>
      <c r="FB26" s="324">
        <v>0</v>
      </c>
      <c r="FC26" s="324">
        <v>0</v>
      </c>
      <c r="FD26" s="324">
        <v>0</v>
      </c>
      <c r="FE26" s="324">
        <v>0</v>
      </c>
      <c r="FF26" s="324">
        <v>0</v>
      </c>
      <c r="FG26" s="324">
        <v>0</v>
      </c>
      <c r="FH26" s="324">
        <v>0</v>
      </c>
      <c r="FI26" s="324">
        <v>0</v>
      </c>
      <c r="FJ26" s="324">
        <v>0</v>
      </c>
      <c r="FK26" s="324">
        <v>0</v>
      </c>
      <c r="FL26" s="324">
        <v>0</v>
      </c>
      <c r="FM26" s="324">
        <v>0</v>
      </c>
      <c r="FN26" s="324">
        <v>0</v>
      </c>
      <c r="FO26" s="324">
        <v>0</v>
      </c>
      <c r="FP26" s="324">
        <v>0</v>
      </c>
      <c r="FQ26" s="324"/>
      <c r="FR26" s="324">
        <v>0</v>
      </c>
      <c r="FS26" s="351">
        <f>IFERROR(SUMIF($L$6:$FO$6,FS$8,#REF!),0)</f>
        <v>0</v>
      </c>
      <c r="FT26" s="351">
        <f>IFERROR(SUMIF($L$6:$FO$6,FT$8,#REF!),0)</f>
        <v>0</v>
      </c>
      <c r="FV26" s="507"/>
      <c r="FW26" s="507"/>
      <c r="FX26" s="507"/>
      <c r="FY26" s="507"/>
      <c r="FZ26" s="507"/>
      <c r="GA26" s="507"/>
      <c r="GB26" s="507"/>
      <c r="GC26" s="507"/>
      <c r="GD26" s="507"/>
      <c r="GE26" s="507"/>
      <c r="GF26" s="507"/>
      <c r="GG26" s="507"/>
      <c r="GH26" s="507"/>
      <c r="GI26" s="507"/>
      <c r="GJ26" s="507"/>
      <c r="GK26" s="507"/>
      <c r="GL26" s="507"/>
      <c r="GM26" s="507"/>
      <c r="GN26" s="507"/>
      <c r="GO26" s="507"/>
      <c r="GP26" s="507"/>
      <c r="GQ26" s="507"/>
      <c r="GR26" s="507"/>
      <c r="GS26" s="507"/>
      <c r="GT26" s="507"/>
      <c r="GU26" s="507"/>
      <c r="GV26" s="507"/>
      <c r="GW26" s="507"/>
      <c r="GX26" s="507"/>
      <c r="GY26" s="507"/>
      <c r="GZ26" s="507"/>
      <c r="HA26" s="507"/>
      <c r="HB26" s="507"/>
      <c r="HC26" s="507"/>
      <c r="HD26" s="507"/>
      <c r="HE26" s="507"/>
      <c r="HF26" s="507"/>
      <c r="HG26" s="507"/>
      <c r="HH26" s="507"/>
      <c r="HI26" s="507"/>
      <c r="HJ26" s="507"/>
      <c r="HK26" s="507"/>
      <c r="HL26" s="507"/>
      <c r="HM26" s="507"/>
      <c r="HN26" s="507"/>
      <c r="HO26" s="507"/>
      <c r="HP26" s="507"/>
      <c r="HQ26" s="507"/>
      <c r="HR26" s="507"/>
      <c r="HS26" s="507"/>
      <c r="HT26" s="507"/>
      <c r="HU26" s="507"/>
      <c r="HV26" s="507"/>
      <c r="HW26" s="507"/>
      <c r="HX26" s="507"/>
      <c r="HY26" s="507"/>
      <c r="HZ26" s="507"/>
      <c r="IA26" s="507"/>
      <c r="IB26" s="507"/>
      <c r="IC26" s="507"/>
      <c r="ID26" s="507"/>
      <c r="IE26" s="507"/>
      <c r="IF26" s="507"/>
      <c r="IG26" s="507"/>
      <c r="IH26" s="507"/>
      <c r="II26" s="507"/>
      <c r="IJ26" s="507"/>
      <c r="IK26" s="507"/>
      <c r="IL26" s="507"/>
      <c r="IM26" s="507"/>
      <c r="IN26" s="507"/>
      <c r="IO26" s="507"/>
      <c r="IP26" s="507"/>
      <c r="IQ26" s="507"/>
      <c r="IR26" s="507"/>
      <c r="IS26" s="507"/>
      <c r="IT26" s="507"/>
      <c r="IU26" s="507"/>
      <c r="IV26" s="507"/>
      <c r="IW26" s="507"/>
      <c r="IX26" s="507"/>
      <c r="IY26" s="507"/>
      <c r="IZ26" s="507"/>
      <c r="JA26" s="507"/>
      <c r="JB26" s="507"/>
      <c r="JC26" s="507"/>
      <c r="JD26" s="507"/>
      <c r="JE26" s="507"/>
      <c r="JF26" s="507"/>
      <c r="JG26" s="507"/>
      <c r="JH26" s="507"/>
      <c r="JI26" s="507"/>
      <c r="JJ26" s="507"/>
      <c r="JK26" s="507"/>
      <c r="JL26" s="507"/>
      <c r="JM26" s="507"/>
      <c r="JN26" s="507"/>
      <c r="JO26" s="507"/>
      <c r="JP26" s="507"/>
      <c r="JQ26" s="507"/>
      <c r="JR26" s="507"/>
      <c r="JS26" s="507"/>
      <c r="JT26" s="507"/>
      <c r="JU26" s="507"/>
      <c r="JV26" s="507"/>
      <c r="JW26" s="507"/>
      <c r="JX26" s="507"/>
      <c r="JY26" s="507"/>
      <c r="JZ26" s="507"/>
      <c r="KA26" s="507"/>
      <c r="KB26" s="507"/>
      <c r="KC26" s="507"/>
      <c r="KD26" s="507"/>
      <c r="KE26" s="507"/>
      <c r="KF26" s="507"/>
      <c r="KG26" s="507"/>
      <c r="KH26" s="507"/>
      <c r="KI26" s="507"/>
      <c r="KJ26" s="507"/>
      <c r="KK26" s="507"/>
      <c r="KL26" s="507"/>
      <c r="KM26" s="507"/>
      <c r="KN26" s="507"/>
      <c r="KO26" s="507"/>
      <c r="KP26" s="507"/>
      <c r="KQ26" s="507"/>
      <c r="KR26" s="507"/>
      <c r="KS26" s="507"/>
      <c r="KT26" s="507"/>
      <c r="KU26" s="507"/>
      <c r="KV26" s="507"/>
      <c r="KW26" s="507"/>
      <c r="KX26" s="507"/>
      <c r="KY26" s="507"/>
      <c r="KZ26" s="507"/>
      <c r="LA26" s="507"/>
      <c r="LB26" s="507"/>
      <c r="LC26" s="507"/>
      <c r="LD26" s="507"/>
      <c r="LE26" s="507"/>
      <c r="LF26" s="507"/>
      <c r="LG26" s="507"/>
      <c r="LH26" s="507"/>
      <c r="LI26" s="507"/>
      <c r="LJ26" s="507"/>
      <c r="LK26" s="507"/>
      <c r="LL26" s="507"/>
      <c r="LM26" s="507"/>
      <c r="LN26" s="507"/>
      <c r="LO26" s="507"/>
      <c r="LP26" s="507"/>
      <c r="LQ26" s="507"/>
      <c r="LR26" s="507"/>
      <c r="LS26" s="507"/>
      <c r="LT26" s="507"/>
      <c r="LU26" s="507"/>
      <c r="LV26" s="507"/>
      <c r="LW26" s="507"/>
      <c r="LX26" s="507"/>
      <c r="LY26" s="507"/>
      <c r="LZ26" s="507"/>
      <c r="MA26" s="507"/>
      <c r="MB26" s="507"/>
      <c r="MC26" s="507"/>
      <c r="MD26" s="507"/>
      <c r="ME26" s="507"/>
      <c r="MF26" s="507"/>
      <c r="MG26" s="507"/>
      <c r="MH26" s="507"/>
      <c r="MI26" s="507"/>
      <c r="MJ26" s="507"/>
      <c r="MK26" s="507"/>
      <c r="ML26" s="507"/>
      <c r="MM26" s="507"/>
      <c r="MN26" s="507"/>
      <c r="MO26" s="507"/>
      <c r="MP26" s="507"/>
      <c r="MQ26" s="507"/>
      <c r="MR26" s="507"/>
      <c r="MS26" s="507"/>
      <c r="MT26" s="507"/>
      <c r="MU26" s="507"/>
      <c r="MV26" s="507"/>
      <c r="MW26" s="507"/>
      <c r="MX26" s="507"/>
      <c r="MY26" s="507"/>
      <c r="MZ26" s="507"/>
      <c r="NA26" s="507"/>
      <c r="NB26" s="507"/>
      <c r="NC26" s="507"/>
      <c r="ND26" s="507"/>
      <c r="NE26" s="507"/>
      <c r="NF26" s="507"/>
      <c r="NG26" s="507"/>
      <c r="NH26" s="507"/>
      <c r="NI26" s="507"/>
      <c r="NJ26" s="507"/>
      <c r="NK26" s="507"/>
      <c r="NL26" s="507"/>
      <c r="NM26" s="507"/>
      <c r="NN26" s="507"/>
      <c r="NO26" s="507"/>
      <c r="NP26" s="507"/>
      <c r="NQ26" s="507"/>
      <c r="NR26" s="507"/>
      <c r="NS26" s="507"/>
      <c r="NT26" s="507"/>
      <c r="NU26" s="507"/>
    </row>
    <row r="27" spans="1:385" s="347" customFormat="1" x14ac:dyDescent="0.3">
      <c r="A27" s="506"/>
      <c r="B27" s="27" t="s">
        <v>39</v>
      </c>
      <c r="C27" s="349">
        <v>149.82156126926986</v>
      </c>
      <c r="D27" s="349">
        <v>0</v>
      </c>
      <c r="E27" s="349">
        <v>149.82156126926986</v>
      </c>
      <c r="F27" s="352">
        <v>0</v>
      </c>
      <c r="G27" s="350"/>
      <c r="H27" s="349">
        <v>0</v>
      </c>
      <c r="I27" s="349">
        <v>0</v>
      </c>
      <c r="J27" s="352">
        <v>0</v>
      </c>
      <c r="K27" s="350"/>
      <c r="L27" s="349">
        <v>0</v>
      </c>
      <c r="M27" s="349">
        <v>0</v>
      </c>
      <c r="N27" s="349">
        <v>0</v>
      </c>
      <c r="O27" s="349">
        <v>0</v>
      </c>
      <c r="P27" s="349">
        <v>0</v>
      </c>
      <c r="Q27" s="349">
        <v>0</v>
      </c>
      <c r="R27" s="349">
        <v>0</v>
      </c>
      <c r="S27" s="349">
        <v>0</v>
      </c>
      <c r="T27" s="349">
        <v>0</v>
      </c>
      <c r="U27" s="349">
        <v>0</v>
      </c>
      <c r="V27" s="349">
        <v>0</v>
      </c>
      <c r="W27" s="349">
        <v>0</v>
      </c>
      <c r="X27" s="349">
        <v>0</v>
      </c>
      <c r="Y27" s="349">
        <v>0</v>
      </c>
      <c r="Z27" s="349">
        <v>0</v>
      </c>
      <c r="AA27" s="349">
        <v>0</v>
      </c>
      <c r="AB27" s="349">
        <v>0</v>
      </c>
      <c r="AC27" s="349">
        <v>0</v>
      </c>
      <c r="AD27" s="349">
        <v>0</v>
      </c>
      <c r="AE27" s="349">
        <v>0</v>
      </c>
      <c r="AF27" s="349">
        <v>0</v>
      </c>
      <c r="AG27" s="349">
        <v>0</v>
      </c>
      <c r="AH27" s="349">
        <v>0</v>
      </c>
      <c r="AI27" s="349">
        <v>0</v>
      </c>
      <c r="AJ27" s="349">
        <v>0</v>
      </c>
      <c r="AK27" s="349">
        <v>0</v>
      </c>
      <c r="AL27" s="349">
        <v>0</v>
      </c>
      <c r="AM27" s="349">
        <v>0</v>
      </c>
      <c r="AN27" s="349">
        <v>0</v>
      </c>
      <c r="AO27" s="349">
        <v>0</v>
      </c>
      <c r="AP27" s="349">
        <v>0</v>
      </c>
      <c r="AQ27" s="349">
        <v>0</v>
      </c>
      <c r="AR27" s="349">
        <v>0</v>
      </c>
      <c r="AS27" s="349">
        <v>0</v>
      </c>
      <c r="AT27" s="349">
        <v>0</v>
      </c>
      <c r="AU27" s="349">
        <v>0</v>
      </c>
      <c r="AV27" s="349">
        <v>0</v>
      </c>
      <c r="AW27" s="349">
        <v>0</v>
      </c>
      <c r="AX27" s="349">
        <v>0</v>
      </c>
      <c r="AY27" s="349">
        <v>0</v>
      </c>
      <c r="AZ27" s="349">
        <v>0</v>
      </c>
      <c r="BA27" s="349">
        <v>0</v>
      </c>
      <c r="BB27" s="349">
        <v>0</v>
      </c>
      <c r="BC27" s="349">
        <v>0</v>
      </c>
      <c r="BD27" s="349">
        <v>0</v>
      </c>
      <c r="BE27" s="349">
        <v>0</v>
      </c>
      <c r="BF27" s="349">
        <v>0</v>
      </c>
      <c r="BG27" s="349">
        <v>0</v>
      </c>
      <c r="BH27" s="349">
        <v>0</v>
      </c>
      <c r="BI27" s="349">
        <v>0</v>
      </c>
      <c r="BJ27" s="349">
        <v>0</v>
      </c>
      <c r="BK27" s="349">
        <v>0</v>
      </c>
      <c r="BL27" s="349">
        <v>0</v>
      </c>
      <c r="BM27" s="349">
        <v>0</v>
      </c>
      <c r="BN27" s="349">
        <v>0</v>
      </c>
      <c r="BO27" s="349">
        <v>0</v>
      </c>
      <c r="BP27" s="349">
        <v>0</v>
      </c>
      <c r="BQ27" s="349">
        <v>0</v>
      </c>
      <c r="BR27" s="349">
        <v>0</v>
      </c>
      <c r="BS27" s="349">
        <v>0</v>
      </c>
      <c r="BT27" s="349">
        <v>0</v>
      </c>
      <c r="BU27" s="349">
        <v>0</v>
      </c>
      <c r="BV27" s="349">
        <v>0</v>
      </c>
      <c r="BW27" s="349">
        <v>0</v>
      </c>
      <c r="BX27" s="349">
        <v>0</v>
      </c>
      <c r="BY27" s="349">
        <v>0</v>
      </c>
      <c r="BZ27" s="349">
        <v>0</v>
      </c>
      <c r="CA27" s="349">
        <v>0</v>
      </c>
      <c r="CB27" s="349">
        <v>0</v>
      </c>
      <c r="CC27" s="349">
        <v>0</v>
      </c>
      <c r="CD27" s="349">
        <v>0</v>
      </c>
      <c r="CE27" s="349">
        <v>0</v>
      </c>
      <c r="CF27" s="349">
        <v>0</v>
      </c>
      <c r="CG27" s="349">
        <v>0</v>
      </c>
      <c r="CH27" s="349">
        <v>0</v>
      </c>
      <c r="CI27" s="349">
        <v>0</v>
      </c>
      <c r="CJ27" s="349">
        <v>0</v>
      </c>
      <c r="CK27" s="349">
        <v>0</v>
      </c>
      <c r="CL27" s="349">
        <v>0</v>
      </c>
      <c r="CM27" s="349">
        <v>0</v>
      </c>
      <c r="CN27" s="349">
        <v>0</v>
      </c>
      <c r="CO27" s="349">
        <v>0</v>
      </c>
      <c r="CP27" s="349">
        <v>0</v>
      </c>
      <c r="CQ27" s="349">
        <v>0</v>
      </c>
      <c r="CR27" s="349">
        <v>0</v>
      </c>
      <c r="CS27" s="349">
        <v>0</v>
      </c>
      <c r="CT27" s="349">
        <v>0</v>
      </c>
      <c r="CU27" s="349">
        <v>0</v>
      </c>
      <c r="CV27" s="349">
        <v>0</v>
      </c>
      <c r="CW27" s="349">
        <v>0</v>
      </c>
      <c r="CX27" s="349">
        <v>0</v>
      </c>
      <c r="CY27" s="349">
        <v>0</v>
      </c>
      <c r="CZ27" s="349">
        <v>0</v>
      </c>
      <c r="DA27" s="349">
        <v>0</v>
      </c>
      <c r="DB27" s="349">
        <v>0</v>
      </c>
      <c r="DC27" s="349">
        <v>0</v>
      </c>
      <c r="DD27" s="349">
        <v>0</v>
      </c>
      <c r="DE27" s="349">
        <v>0</v>
      </c>
      <c r="DF27" s="349">
        <v>0</v>
      </c>
      <c r="DG27" s="349">
        <v>0</v>
      </c>
      <c r="DH27" s="349">
        <v>0</v>
      </c>
      <c r="DI27" s="349">
        <v>0</v>
      </c>
      <c r="DJ27" s="349">
        <v>0</v>
      </c>
      <c r="DK27" s="349">
        <v>0</v>
      </c>
      <c r="DL27" s="349">
        <v>0</v>
      </c>
      <c r="DM27" s="349">
        <v>0</v>
      </c>
      <c r="DN27" s="349">
        <v>0</v>
      </c>
      <c r="DO27" s="349">
        <v>0</v>
      </c>
      <c r="DP27" s="349">
        <v>0</v>
      </c>
      <c r="DQ27" s="349">
        <v>0</v>
      </c>
      <c r="DR27" s="349">
        <v>0</v>
      </c>
      <c r="DS27" s="349">
        <v>0</v>
      </c>
      <c r="DT27" s="349">
        <v>0</v>
      </c>
      <c r="DU27" s="349">
        <v>0</v>
      </c>
      <c r="DV27" s="349">
        <v>0</v>
      </c>
      <c r="DW27" s="349">
        <v>0</v>
      </c>
      <c r="DX27" s="349">
        <v>0</v>
      </c>
      <c r="DY27" s="349">
        <v>0</v>
      </c>
      <c r="DZ27" s="349">
        <v>0</v>
      </c>
      <c r="EA27" s="349">
        <v>0</v>
      </c>
      <c r="EB27" s="349">
        <v>0</v>
      </c>
      <c r="EC27" s="349">
        <v>0</v>
      </c>
      <c r="ED27" s="349">
        <v>0</v>
      </c>
      <c r="EE27" s="349">
        <v>0</v>
      </c>
      <c r="EF27" s="349">
        <v>0</v>
      </c>
      <c r="EG27" s="349">
        <v>0</v>
      </c>
      <c r="EH27" s="349">
        <v>0</v>
      </c>
      <c r="EI27" s="349">
        <v>0</v>
      </c>
      <c r="EJ27" s="349">
        <v>0</v>
      </c>
      <c r="EK27" s="349">
        <v>0</v>
      </c>
      <c r="EL27" s="349">
        <v>0</v>
      </c>
      <c r="EM27" s="349">
        <v>0</v>
      </c>
      <c r="EN27" s="349">
        <v>0</v>
      </c>
      <c r="EO27" s="349">
        <v>0</v>
      </c>
      <c r="EP27" s="349">
        <v>0</v>
      </c>
      <c r="EQ27" s="349">
        <v>0</v>
      </c>
      <c r="ER27" s="349">
        <v>0</v>
      </c>
      <c r="ES27" s="349">
        <v>0</v>
      </c>
      <c r="ET27" s="349">
        <v>0</v>
      </c>
      <c r="EU27" s="349">
        <v>0</v>
      </c>
      <c r="EV27" s="349">
        <v>0</v>
      </c>
      <c r="EW27" s="349">
        <v>0</v>
      </c>
      <c r="EX27" s="349">
        <v>0</v>
      </c>
      <c r="EY27" s="349">
        <v>0</v>
      </c>
      <c r="EZ27" s="349">
        <v>0</v>
      </c>
      <c r="FA27" s="349">
        <v>0</v>
      </c>
      <c r="FB27" s="349">
        <v>0</v>
      </c>
      <c r="FC27" s="349">
        <v>0</v>
      </c>
      <c r="FD27" s="349">
        <v>0</v>
      </c>
      <c r="FE27" s="349">
        <v>0</v>
      </c>
      <c r="FF27" s="349">
        <v>0</v>
      </c>
      <c r="FG27" s="349">
        <v>0</v>
      </c>
      <c r="FH27" s="349">
        <v>0</v>
      </c>
      <c r="FI27" s="349">
        <v>0</v>
      </c>
      <c r="FJ27" s="349">
        <v>0</v>
      </c>
      <c r="FK27" s="349">
        <v>0</v>
      </c>
      <c r="FL27" s="349">
        <v>25.82139241097595</v>
      </c>
      <c r="FM27" s="349">
        <v>5.7718389543618018</v>
      </c>
      <c r="FN27" s="349">
        <v>17.710150283300035</v>
      </c>
      <c r="FO27" s="349">
        <v>54.796895313464603</v>
      </c>
      <c r="FP27" s="349">
        <v>45.721284307167473</v>
      </c>
      <c r="FQ27" s="350"/>
      <c r="FR27" s="349">
        <v>140.19505598405971</v>
      </c>
      <c r="FS27" s="351">
        <f>IFERROR(SUMIF($L$6:$FO$6,FS$8,#REF!),0)</f>
        <v>0</v>
      </c>
      <c r="FT27" s="351">
        <f>IFERROR(SUMIF($L$6:$FO$6,FT$8,#REF!),0)</f>
        <v>0</v>
      </c>
      <c r="FV27" s="505"/>
      <c r="FW27" s="505"/>
      <c r="FX27" s="505"/>
      <c r="FY27" s="505"/>
      <c r="FZ27" s="505"/>
      <c r="GA27" s="505"/>
      <c r="GB27" s="505"/>
      <c r="GC27" s="505"/>
      <c r="GD27" s="505"/>
      <c r="GE27" s="505"/>
      <c r="GF27" s="505"/>
      <c r="GG27" s="505"/>
      <c r="GH27" s="505"/>
      <c r="GI27" s="505"/>
      <c r="GJ27" s="505"/>
      <c r="GK27" s="505"/>
      <c r="GL27" s="505"/>
      <c r="GM27" s="505"/>
      <c r="GN27" s="505"/>
      <c r="GO27" s="505"/>
      <c r="GP27" s="505"/>
      <c r="GQ27" s="505"/>
      <c r="GR27" s="505"/>
      <c r="GS27" s="505"/>
      <c r="GT27" s="505"/>
      <c r="GU27" s="505"/>
      <c r="GV27" s="505"/>
      <c r="GW27" s="505"/>
      <c r="GX27" s="505"/>
      <c r="GY27" s="505"/>
      <c r="GZ27" s="505"/>
      <c r="HA27" s="505"/>
      <c r="HB27" s="505"/>
      <c r="HC27" s="505"/>
      <c r="HD27" s="505"/>
      <c r="HE27" s="505"/>
      <c r="HF27" s="505"/>
      <c r="HG27" s="505"/>
      <c r="HH27" s="505"/>
      <c r="HI27" s="505"/>
      <c r="HJ27" s="505"/>
      <c r="HK27" s="505"/>
      <c r="HL27" s="505"/>
      <c r="HM27" s="505"/>
      <c r="HN27" s="505"/>
      <c r="HO27" s="505"/>
      <c r="HP27" s="505"/>
      <c r="HQ27" s="505"/>
      <c r="HR27" s="505"/>
      <c r="HS27" s="505"/>
      <c r="HT27" s="505"/>
      <c r="HU27" s="505"/>
      <c r="HV27" s="505"/>
      <c r="HW27" s="505"/>
      <c r="HX27" s="505"/>
      <c r="HY27" s="505"/>
      <c r="HZ27" s="505"/>
      <c r="IA27" s="505"/>
      <c r="IB27" s="505"/>
      <c r="IC27" s="505"/>
      <c r="ID27" s="505"/>
      <c r="IE27" s="505"/>
      <c r="IF27" s="505"/>
      <c r="IG27" s="505"/>
      <c r="IH27" s="505"/>
      <c r="II27" s="505"/>
      <c r="IJ27" s="505"/>
      <c r="IK27" s="505"/>
      <c r="IL27" s="505"/>
      <c r="IM27" s="505"/>
      <c r="IN27" s="505"/>
      <c r="IO27" s="505"/>
      <c r="IP27" s="505"/>
      <c r="IQ27" s="505"/>
      <c r="IR27" s="505"/>
      <c r="IS27" s="505"/>
      <c r="IT27" s="505"/>
      <c r="IU27" s="505"/>
      <c r="IV27" s="505"/>
      <c r="IW27" s="505"/>
      <c r="IX27" s="505"/>
      <c r="IY27" s="505"/>
      <c r="IZ27" s="505"/>
      <c r="JA27" s="505"/>
      <c r="JB27" s="505"/>
      <c r="JC27" s="505"/>
      <c r="JD27" s="505"/>
      <c r="JE27" s="505"/>
      <c r="JF27" s="505"/>
      <c r="JG27" s="505"/>
      <c r="JH27" s="505"/>
      <c r="JI27" s="505"/>
      <c r="JJ27" s="505"/>
      <c r="JK27" s="505"/>
      <c r="JL27" s="505"/>
      <c r="JM27" s="505"/>
      <c r="JN27" s="505"/>
      <c r="JO27" s="505"/>
      <c r="JP27" s="505"/>
      <c r="JQ27" s="505"/>
      <c r="JR27" s="505"/>
      <c r="JS27" s="505"/>
      <c r="JT27" s="505"/>
      <c r="JU27" s="505"/>
      <c r="JV27" s="505"/>
      <c r="JW27" s="505"/>
      <c r="JX27" s="505"/>
      <c r="JY27" s="505"/>
      <c r="JZ27" s="505"/>
      <c r="KA27" s="505"/>
      <c r="KB27" s="505"/>
      <c r="KC27" s="505"/>
      <c r="KD27" s="505"/>
      <c r="KE27" s="505"/>
      <c r="KF27" s="505"/>
      <c r="KG27" s="505"/>
      <c r="KH27" s="505"/>
      <c r="KI27" s="505"/>
      <c r="KJ27" s="505"/>
      <c r="KK27" s="505"/>
      <c r="KL27" s="505"/>
      <c r="KM27" s="505"/>
      <c r="KN27" s="505"/>
      <c r="KO27" s="505"/>
      <c r="KP27" s="505"/>
      <c r="KQ27" s="505"/>
      <c r="KR27" s="505"/>
      <c r="KS27" s="505"/>
      <c r="KT27" s="505"/>
      <c r="KU27" s="505"/>
      <c r="KV27" s="505"/>
      <c r="KW27" s="505"/>
      <c r="KX27" s="505"/>
      <c r="KY27" s="505"/>
      <c r="KZ27" s="505"/>
      <c r="LA27" s="505"/>
      <c r="LB27" s="505"/>
      <c r="LC27" s="505"/>
      <c r="LD27" s="505"/>
      <c r="LE27" s="505"/>
      <c r="LF27" s="505"/>
      <c r="LG27" s="505"/>
      <c r="LH27" s="505"/>
      <c r="LI27" s="505"/>
      <c r="LJ27" s="505"/>
      <c r="LK27" s="505"/>
      <c r="LL27" s="505"/>
      <c r="LM27" s="505"/>
      <c r="LN27" s="505"/>
      <c r="LO27" s="505"/>
      <c r="LP27" s="505"/>
      <c r="LQ27" s="505"/>
      <c r="LR27" s="505"/>
      <c r="LS27" s="505"/>
      <c r="LT27" s="505"/>
      <c r="LU27" s="505"/>
      <c r="LV27" s="505"/>
      <c r="LW27" s="505"/>
      <c r="LX27" s="505"/>
      <c r="LY27" s="505"/>
      <c r="LZ27" s="505"/>
      <c r="MA27" s="505"/>
      <c r="MB27" s="505"/>
      <c r="MC27" s="505"/>
      <c r="MD27" s="505"/>
      <c r="ME27" s="505"/>
      <c r="MF27" s="505"/>
      <c r="MG27" s="505"/>
      <c r="MH27" s="505"/>
      <c r="MI27" s="505"/>
      <c r="MJ27" s="505"/>
      <c r="MK27" s="505"/>
      <c r="ML27" s="505"/>
      <c r="MM27" s="505"/>
      <c r="MN27" s="505"/>
      <c r="MO27" s="505"/>
      <c r="MP27" s="505"/>
      <c r="MQ27" s="505"/>
      <c r="MR27" s="505"/>
      <c r="MS27" s="505"/>
      <c r="MT27" s="505"/>
      <c r="MU27" s="505"/>
      <c r="MV27" s="505"/>
      <c r="MW27" s="505"/>
      <c r="MX27" s="505"/>
      <c r="MY27" s="505"/>
      <c r="MZ27" s="505"/>
      <c r="NA27" s="505"/>
      <c r="NB27" s="505"/>
      <c r="NC27" s="505"/>
      <c r="ND27" s="505"/>
      <c r="NE27" s="505"/>
    </row>
    <row r="28" spans="1:385" s="347" customFormat="1" x14ac:dyDescent="0.3">
      <c r="A28" s="506"/>
      <c r="B28" s="21" t="s">
        <v>337</v>
      </c>
      <c r="C28" s="350">
        <v>0</v>
      </c>
      <c r="D28" s="350">
        <v>0</v>
      </c>
      <c r="E28" s="350">
        <v>0</v>
      </c>
      <c r="F28" s="511">
        <v>0</v>
      </c>
      <c r="G28" s="350"/>
      <c r="H28" s="350">
        <v>0</v>
      </c>
      <c r="I28" s="350">
        <v>0</v>
      </c>
      <c r="J28" s="511">
        <v>0</v>
      </c>
      <c r="K28" s="350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</v>
      </c>
      <c r="DF28" s="351">
        <v>0</v>
      </c>
      <c r="DG28" s="351">
        <v>0</v>
      </c>
      <c r="DH28" s="351">
        <v>0</v>
      </c>
      <c r="DI28" s="351">
        <v>0</v>
      </c>
      <c r="DJ28" s="351">
        <v>0</v>
      </c>
      <c r="DK28" s="351">
        <v>0</v>
      </c>
      <c r="DL28" s="351">
        <v>0</v>
      </c>
      <c r="DM28" s="351">
        <v>0</v>
      </c>
      <c r="DN28" s="351">
        <v>0</v>
      </c>
      <c r="DO28" s="351">
        <v>0</v>
      </c>
      <c r="DP28" s="351">
        <v>0</v>
      </c>
      <c r="DQ28" s="351">
        <v>0</v>
      </c>
      <c r="DR28" s="351">
        <v>0</v>
      </c>
      <c r="DS28" s="351">
        <v>0</v>
      </c>
      <c r="DT28" s="351">
        <v>0</v>
      </c>
      <c r="DU28" s="351">
        <v>0</v>
      </c>
      <c r="DV28" s="351">
        <v>0</v>
      </c>
      <c r="DW28" s="351">
        <v>0</v>
      </c>
      <c r="DX28" s="351">
        <v>0</v>
      </c>
      <c r="DY28" s="351">
        <v>0</v>
      </c>
      <c r="DZ28" s="351">
        <v>0</v>
      </c>
      <c r="EA28" s="351">
        <v>0</v>
      </c>
      <c r="EB28" s="351">
        <v>0</v>
      </c>
      <c r="EC28" s="351">
        <v>0</v>
      </c>
      <c r="ED28" s="351">
        <v>0</v>
      </c>
      <c r="EE28" s="351">
        <v>0</v>
      </c>
      <c r="EF28" s="351">
        <v>0</v>
      </c>
      <c r="EG28" s="351">
        <v>0</v>
      </c>
      <c r="EH28" s="351">
        <v>0</v>
      </c>
      <c r="EI28" s="351">
        <v>0</v>
      </c>
      <c r="EJ28" s="351">
        <v>0</v>
      </c>
      <c r="EK28" s="351">
        <v>0</v>
      </c>
      <c r="EL28" s="351">
        <v>0</v>
      </c>
      <c r="EM28" s="351">
        <v>0</v>
      </c>
      <c r="EN28" s="351">
        <v>0</v>
      </c>
      <c r="EO28" s="351">
        <v>0</v>
      </c>
      <c r="EP28" s="351">
        <v>0</v>
      </c>
      <c r="EQ28" s="351">
        <v>0</v>
      </c>
      <c r="ER28" s="351">
        <v>0</v>
      </c>
      <c r="ES28" s="351">
        <v>0</v>
      </c>
      <c r="ET28" s="351">
        <v>0</v>
      </c>
      <c r="EU28" s="351">
        <v>0</v>
      </c>
      <c r="EV28" s="351">
        <v>0</v>
      </c>
      <c r="EW28" s="351">
        <v>0</v>
      </c>
      <c r="EX28" s="351">
        <v>0</v>
      </c>
      <c r="EY28" s="351">
        <v>0</v>
      </c>
      <c r="EZ28" s="351">
        <v>0</v>
      </c>
      <c r="FA28" s="351">
        <v>0</v>
      </c>
      <c r="FB28" s="351">
        <v>0</v>
      </c>
      <c r="FC28" s="351">
        <v>0</v>
      </c>
      <c r="FD28" s="351">
        <v>0</v>
      </c>
      <c r="FE28" s="351">
        <v>0</v>
      </c>
      <c r="FF28" s="351">
        <v>0</v>
      </c>
      <c r="FG28" s="351">
        <v>0</v>
      </c>
      <c r="FH28" s="351">
        <v>0</v>
      </c>
      <c r="FI28" s="351">
        <v>0</v>
      </c>
      <c r="FJ28" s="351">
        <v>0</v>
      </c>
      <c r="FK28" s="351">
        <v>0</v>
      </c>
      <c r="FL28" s="351">
        <v>0</v>
      </c>
      <c r="FM28" s="351">
        <v>0.62479899999999999</v>
      </c>
      <c r="FN28" s="351">
        <v>1.2584994130891107</v>
      </c>
      <c r="FO28" s="351">
        <v>5.1844832421210523</v>
      </c>
      <c r="FP28" s="351">
        <v>2.5587236299999998</v>
      </c>
      <c r="FQ28" s="350"/>
      <c r="FR28" s="350">
        <v>0</v>
      </c>
      <c r="FS28" s="351"/>
      <c r="FT28" s="351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  <c r="HL28" s="513"/>
      <c r="HM28" s="513"/>
      <c r="HN28" s="513"/>
      <c r="HO28" s="513"/>
      <c r="HP28" s="513"/>
      <c r="HQ28" s="513"/>
      <c r="HR28" s="513"/>
      <c r="HS28" s="513"/>
      <c r="HT28" s="513"/>
      <c r="HU28" s="513"/>
      <c r="HV28" s="513"/>
      <c r="HW28" s="513"/>
      <c r="HX28" s="513"/>
      <c r="HY28" s="513"/>
      <c r="HZ28" s="513"/>
      <c r="IA28" s="513"/>
      <c r="IB28" s="513"/>
      <c r="IC28" s="513"/>
      <c r="ID28" s="513"/>
      <c r="IE28" s="513"/>
      <c r="IF28" s="513"/>
      <c r="IG28" s="513"/>
      <c r="IH28" s="513"/>
      <c r="II28" s="513"/>
      <c r="IJ28" s="513"/>
      <c r="IK28" s="513"/>
      <c r="IL28" s="513"/>
      <c r="IM28" s="513"/>
      <c r="IN28" s="513"/>
      <c r="IO28" s="513"/>
      <c r="IP28" s="513"/>
      <c r="IQ28" s="513"/>
      <c r="IR28" s="513"/>
      <c r="IS28" s="513"/>
      <c r="IT28" s="513"/>
      <c r="IU28" s="513"/>
      <c r="IV28" s="513"/>
      <c r="IW28" s="513"/>
      <c r="IX28" s="513"/>
      <c r="IY28" s="513"/>
      <c r="IZ28" s="513"/>
      <c r="JA28" s="513"/>
      <c r="JB28" s="513"/>
      <c r="JC28" s="513"/>
      <c r="JD28" s="513"/>
      <c r="JE28" s="513"/>
      <c r="JF28" s="513"/>
      <c r="JG28" s="513"/>
      <c r="JH28" s="513"/>
      <c r="JI28" s="513"/>
      <c r="JJ28" s="513"/>
      <c r="JK28" s="513"/>
      <c r="JL28" s="513"/>
      <c r="JM28" s="513"/>
      <c r="JN28" s="513"/>
      <c r="JO28" s="513"/>
      <c r="JP28" s="513"/>
      <c r="JQ28" s="513"/>
      <c r="JR28" s="513"/>
      <c r="JS28" s="513"/>
      <c r="JT28" s="513"/>
      <c r="JU28" s="513"/>
      <c r="JV28" s="513"/>
      <c r="JW28" s="513"/>
      <c r="JX28" s="513"/>
      <c r="JY28" s="513"/>
      <c r="JZ28" s="513"/>
      <c r="KA28" s="513"/>
      <c r="KB28" s="513"/>
      <c r="KC28" s="513"/>
      <c r="KD28" s="513"/>
      <c r="KE28" s="513"/>
      <c r="KF28" s="513"/>
      <c r="KG28" s="513"/>
      <c r="KH28" s="513"/>
      <c r="KI28" s="513"/>
      <c r="KJ28" s="513"/>
      <c r="KK28" s="513"/>
      <c r="KL28" s="513"/>
      <c r="KM28" s="513"/>
      <c r="KN28" s="513"/>
      <c r="KO28" s="513"/>
      <c r="KP28" s="513"/>
      <c r="KQ28" s="513"/>
      <c r="KR28" s="513"/>
      <c r="KS28" s="513"/>
      <c r="KT28" s="513"/>
      <c r="KU28" s="513"/>
      <c r="KV28" s="513"/>
      <c r="KW28" s="513"/>
      <c r="KX28" s="513"/>
      <c r="KY28" s="513"/>
      <c r="KZ28" s="513"/>
      <c r="LA28" s="513"/>
      <c r="LB28" s="513"/>
      <c r="LC28" s="513"/>
      <c r="LD28" s="513"/>
      <c r="LE28" s="513"/>
      <c r="LF28" s="513"/>
      <c r="LG28" s="513"/>
      <c r="LH28" s="513"/>
      <c r="LI28" s="513"/>
      <c r="LJ28" s="513"/>
      <c r="LK28" s="513"/>
      <c r="LL28" s="513"/>
      <c r="LM28" s="513"/>
      <c r="LN28" s="513"/>
      <c r="LO28" s="513"/>
      <c r="LP28" s="513"/>
      <c r="LQ28" s="513"/>
      <c r="LR28" s="513"/>
      <c r="LS28" s="513"/>
      <c r="LT28" s="513"/>
      <c r="LU28" s="513"/>
      <c r="LV28" s="513"/>
      <c r="LW28" s="513"/>
      <c r="LX28" s="513"/>
      <c r="LY28" s="513"/>
      <c r="LZ28" s="513"/>
      <c r="MA28" s="513"/>
      <c r="MB28" s="513"/>
      <c r="MC28" s="513"/>
      <c r="MD28" s="513"/>
      <c r="ME28" s="513"/>
      <c r="MF28" s="513"/>
      <c r="MG28" s="513"/>
      <c r="MH28" s="513"/>
      <c r="MI28" s="513"/>
      <c r="MJ28" s="513"/>
      <c r="MK28" s="513"/>
      <c r="ML28" s="513"/>
      <c r="MM28" s="513"/>
      <c r="MN28" s="513"/>
      <c r="MO28" s="513"/>
      <c r="MP28" s="513"/>
      <c r="MQ28" s="513"/>
      <c r="MR28" s="513"/>
      <c r="MS28" s="513"/>
      <c r="MT28" s="513"/>
      <c r="MU28" s="513"/>
      <c r="MV28" s="513"/>
      <c r="MW28" s="513"/>
      <c r="MX28" s="513"/>
      <c r="MY28" s="513"/>
      <c r="MZ28" s="513"/>
      <c r="NA28" s="513"/>
      <c r="NB28" s="513"/>
      <c r="NC28" s="513"/>
      <c r="ND28" s="513"/>
      <c r="NE28" s="513"/>
    </row>
    <row r="29" spans="1:385" s="347" customFormat="1" x14ac:dyDescent="0.3">
      <c r="A29" s="506"/>
      <c r="B29" s="21" t="s">
        <v>68</v>
      </c>
      <c r="C29" s="351">
        <v>4.1390428539316169</v>
      </c>
      <c r="D29" s="351">
        <v>0</v>
      </c>
      <c r="E29" s="351">
        <v>4.1390428539316169</v>
      </c>
      <c r="F29" s="348">
        <v>0</v>
      </c>
      <c r="G29" s="351"/>
      <c r="H29" s="351">
        <v>0</v>
      </c>
      <c r="I29" s="351">
        <v>0</v>
      </c>
      <c r="J29" s="348">
        <v>0</v>
      </c>
      <c r="K29" s="351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</v>
      </c>
      <c r="AS29" s="351">
        <v>0</v>
      </c>
      <c r="AT29" s="351">
        <v>0</v>
      </c>
      <c r="AU29" s="351">
        <v>0</v>
      </c>
      <c r="AV29" s="351">
        <v>0</v>
      </c>
      <c r="AW29" s="351">
        <v>0</v>
      </c>
      <c r="AX29" s="351">
        <v>0</v>
      </c>
      <c r="AY29" s="351">
        <v>0</v>
      </c>
      <c r="AZ29" s="351">
        <v>0</v>
      </c>
      <c r="BA29" s="351">
        <v>0</v>
      </c>
      <c r="BB29" s="351">
        <v>0</v>
      </c>
      <c r="BC29" s="351">
        <v>0</v>
      </c>
      <c r="BD29" s="351">
        <v>0</v>
      </c>
      <c r="BE29" s="351">
        <v>0</v>
      </c>
      <c r="BF29" s="351">
        <v>0</v>
      </c>
      <c r="BG29" s="351">
        <v>0</v>
      </c>
      <c r="BH29" s="351">
        <v>0</v>
      </c>
      <c r="BI29" s="351">
        <v>0</v>
      </c>
      <c r="BJ29" s="351">
        <v>0</v>
      </c>
      <c r="BK29" s="351">
        <v>0</v>
      </c>
      <c r="BL29" s="351">
        <v>0</v>
      </c>
      <c r="BM29" s="351">
        <v>0</v>
      </c>
      <c r="BN29" s="351">
        <v>0</v>
      </c>
      <c r="BO29" s="351">
        <v>0</v>
      </c>
      <c r="BP29" s="351">
        <v>0</v>
      </c>
      <c r="BQ29" s="351">
        <v>0</v>
      </c>
      <c r="BR29" s="351">
        <v>0</v>
      </c>
      <c r="BS29" s="351">
        <v>0</v>
      </c>
      <c r="BT29" s="351">
        <v>0</v>
      </c>
      <c r="BU29" s="351">
        <v>0</v>
      </c>
      <c r="BV29" s="351">
        <v>0</v>
      </c>
      <c r="BW29" s="351">
        <v>0</v>
      </c>
      <c r="BX29" s="351">
        <v>0</v>
      </c>
      <c r="BY29" s="351">
        <v>0</v>
      </c>
      <c r="BZ29" s="351">
        <v>0</v>
      </c>
      <c r="CA29" s="351">
        <v>0</v>
      </c>
      <c r="CB29" s="351">
        <v>0</v>
      </c>
      <c r="CC29" s="351">
        <v>0</v>
      </c>
      <c r="CD29" s="351">
        <v>0</v>
      </c>
      <c r="CE29" s="351">
        <v>0</v>
      </c>
      <c r="CF29" s="351">
        <v>0</v>
      </c>
      <c r="CG29" s="351">
        <v>0</v>
      </c>
      <c r="CH29" s="351">
        <v>0</v>
      </c>
      <c r="CI29" s="351">
        <v>0</v>
      </c>
      <c r="CJ29" s="351">
        <v>0</v>
      </c>
      <c r="CK29" s="351">
        <v>0</v>
      </c>
      <c r="CL29" s="351">
        <v>0</v>
      </c>
      <c r="CM29" s="351">
        <v>0</v>
      </c>
      <c r="CN29" s="351">
        <v>0</v>
      </c>
      <c r="CO29" s="351">
        <v>0</v>
      </c>
      <c r="CP29" s="351">
        <v>0</v>
      </c>
      <c r="CQ29" s="351">
        <v>0</v>
      </c>
      <c r="CR29" s="351">
        <v>0</v>
      </c>
      <c r="CS29" s="351">
        <v>0</v>
      </c>
      <c r="CT29" s="351">
        <v>0</v>
      </c>
      <c r="CU29" s="351">
        <v>0</v>
      </c>
      <c r="CV29" s="351">
        <v>0</v>
      </c>
      <c r="CW29" s="351">
        <v>0</v>
      </c>
      <c r="CX29" s="351">
        <v>0</v>
      </c>
      <c r="CY29" s="351">
        <v>0</v>
      </c>
      <c r="CZ29" s="351">
        <v>0</v>
      </c>
      <c r="DA29" s="351">
        <v>0</v>
      </c>
      <c r="DB29" s="351">
        <v>0</v>
      </c>
      <c r="DC29" s="351">
        <v>0</v>
      </c>
      <c r="DD29" s="351">
        <v>0</v>
      </c>
      <c r="DE29" s="351">
        <v>0</v>
      </c>
      <c r="DF29" s="351">
        <v>0</v>
      </c>
      <c r="DG29" s="351">
        <v>0</v>
      </c>
      <c r="DH29" s="351">
        <v>0</v>
      </c>
      <c r="DI29" s="351">
        <v>0</v>
      </c>
      <c r="DJ29" s="351">
        <v>0</v>
      </c>
      <c r="DK29" s="351">
        <v>0</v>
      </c>
      <c r="DL29" s="351">
        <v>0</v>
      </c>
      <c r="DM29" s="351">
        <v>0</v>
      </c>
      <c r="DN29" s="351">
        <v>0</v>
      </c>
      <c r="DO29" s="351">
        <v>0</v>
      </c>
      <c r="DP29" s="351">
        <v>0</v>
      </c>
      <c r="DQ29" s="351">
        <v>0</v>
      </c>
      <c r="DR29" s="351">
        <v>0</v>
      </c>
      <c r="DS29" s="351">
        <v>0</v>
      </c>
      <c r="DT29" s="351">
        <v>0</v>
      </c>
      <c r="DU29" s="351">
        <v>0</v>
      </c>
      <c r="DV29" s="351">
        <v>0</v>
      </c>
      <c r="DW29" s="351">
        <v>0</v>
      </c>
      <c r="DX29" s="351">
        <v>0</v>
      </c>
      <c r="DY29" s="351">
        <v>0</v>
      </c>
      <c r="DZ29" s="351">
        <v>0</v>
      </c>
      <c r="EA29" s="351">
        <v>0</v>
      </c>
      <c r="EB29" s="351">
        <v>0</v>
      </c>
      <c r="EC29" s="351">
        <v>0</v>
      </c>
      <c r="ED29" s="351">
        <v>0</v>
      </c>
      <c r="EE29" s="351">
        <v>0</v>
      </c>
      <c r="EF29" s="351">
        <v>0</v>
      </c>
      <c r="EG29" s="351">
        <v>0</v>
      </c>
      <c r="EH29" s="351">
        <v>0</v>
      </c>
      <c r="EI29" s="351">
        <v>0</v>
      </c>
      <c r="EJ29" s="351">
        <v>0</v>
      </c>
      <c r="EK29" s="351">
        <v>0</v>
      </c>
      <c r="EL29" s="351">
        <v>0</v>
      </c>
      <c r="EM29" s="351">
        <v>0</v>
      </c>
      <c r="EN29" s="351">
        <v>0</v>
      </c>
      <c r="EO29" s="351">
        <v>0</v>
      </c>
      <c r="EP29" s="351">
        <v>0</v>
      </c>
      <c r="EQ29" s="351">
        <v>0</v>
      </c>
      <c r="ER29" s="351">
        <v>0</v>
      </c>
      <c r="ES29" s="351">
        <v>0</v>
      </c>
      <c r="ET29" s="351">
        <v>0</v>
      </c>
      <c r="EU29" s="351">
        <v>0</v>
      </c>
      <c r="EV29" s="351">
        <v>0</v>
      </c>
      <c r="EW29" s="351">
        <v>0</v>
      </c>
      <c r="EX29" s="351">
        <v>0</v>
      </c>
      <c r="EY29" s="351">
        <v>0</v>
      </c>
      <c r="EZ29" s="351">
        <v>0</v>
      </c>
      <c r="FA29" s="351">
        <v>0</v>
      </c>
      <c r="FB29" s="351">
        <v>0</v>
      </c>
      <c r="FC29" s="351">
        <v>0</v>
      </c>
      <c r="FD29" s="351">
        <v>0</v>
      </c>
      <c r="FE29" s="351">
        <v>0</v>
      </c>
      <c r="FF29" s="351">
        <v>0</v>
      </c>
      <c r="FG29" s="351">
        <v>0</v>
      </c>
      <c r="FH29" s="351">
        <v>0</v>
      </c>
      <c r="FI29" s="351">
        <v>0</v>
      </c>
      <c r="FJ29" s="351">
        <v>0</v>
      </c>
      <c r="FK29" s="351">
        <v>0</v>
      </c>
      <c r="FL29" s="351">
        <v>0.601849882765084</v>
      </c>
      <c r="FM29" s="351">
        <v>0.59910031593350932</v>
      </c>
      <c r="FN29" s="351">
        <v>1.0234635616329004</v>
      </c>
      <c r="FO29" s="351">
        <v>0.95738485157247455</v>
      </c>
      <c r="FP29" s="351">
        <v>0.95724424202764835</v>
      </c>
      <c r="FQ29" s="351"/>
      <c r="FR29" s="351">
        <v>4.1390428539316169</v>
      </c>
      <c r="FS29" s="351">
        <f>IFERROR(SUMIF($L$6:$FO$6,FS$8,#REF!),0)</f>
        <v>0</v>
      </c>
      <c r="FT29" s="351">
        <f>IFERROR(SUMIF($L$6:$FO$6,FT$8,#REF!),0)</f>
        <v>0</v>
      </c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</row>
    <row r="30" spans="1:385" s="347" customFormat="1" x14ac:dyDescent="0.3">
      <c r="A30" s="506"/>
      <c r="B30" s="21" t="s">
        <v>69</v>
      </c>
      <c r="C30" s="351">
        <v>15.014252295497769</v>
      </c>
      <c r="D30" s="351">
        <v>0</v>
      </c>
      <c r="E30" s="351">
        <v>15.014252295497769</v>
      </c>
      <c r="F30" s="348">
        <v>0</v>
      </c>
      <c r="G30" s="351"/>
      <c r="H30" s="351">
        <v>0</v>
      </c>
      <c r="I30" s="351">
        <v>0</v>
      </c>
      <c r="J30" s="348">
        <v>0</v>
      </c>
      <c r="K30" s="351"/>
      <c r="L30" s="351">
        <v>0</v>
      </c>
      <c r="M30" s="351">
        <v>0</v>
      </c>
      <c r="N30" s="351">
        <v>0</v>
      </c>
      <c r="O30" s="351">
        <v>0</v>
      </c>
      <c r="P30" s="351">
        <v>0</v>
      </c>
      <c r="Q30" s="351">
        <v>0</v>
      </c>
      <c r="R30" s="351">
        <v>0</v>
      </c>
      <c r="S30" s="351">
        <v>0</v>
      </c>
      <c r="T30" s="351">
        <v>0</v>
      </c>
      <c r="U30" s="351">
        <v>0</v>
      </c>
      <c r="V30" s="351">
        <v>0</v>
      </c>
      <c r="W30" s="351">
        <v>0</v>
      </c>
      <c r="X30" s="351">
        <v>0</v>
      </c>
      <c r="Y30" s="351">
        <v>0</v>
      </c>
      <c r="Z30" s="351">
        <v>0</v>
      </c>
      <c r="AA30" s="351">
        <v>0</v>
      </c>
      <c r="AB30" s="351">
        <v>0</v>
      </c>
      <c r="AC30" s="351">
        <v>0</v>
      </c>
      <c r="AD30" s="351">
        <v>0</v>
      </c>
      <c r="AE30" s="351">
        <v>0</v>
      </c>
      <c r="AF30" s="351">
        <v>0</v>
      </c>
      <c r="AG30" s="351">
        <v>0</v>
      </c>
      <c r="AH30" s="351">
        <v>0</v>
      </c>
      <c r="AI30" s="351">
        <v>0</v>
      </c>
      <c r="AJ30" s="351">
        <v>0</v>
      </c>
      <c r="AK30" s="351">
        <v>0</v>
      </c>
      <c r="AL30" s="351">
        <v>0</v>
      </c>
      <c r="AM30" s="351">
        <v>0</v>
      </c>
      <c r="AN30" s="351">
        <v>0</v>
      </c>
      <c r="AO30" s="351">
        <v>0</v>
      </c>
      <c r="AP30" s="351">
        <v>0</v>
      </c>
      <c r="AQ30" s="351">
        <v>0</v>
      </c>
      <c r="AR30" s="351">
        <v>0</v>
      </c>
      <c r="AS30" s="351">
        <v>0</v>
      </c>
      <c r="AT30" s="351">
        <v>0</v>
      </c>
      <c r="AU30" s="351">
        <v>0</v>
      </c>
      <c r="AV30" s="351">
        <v>0</v>
      </c>
      <c r="AW30" s="351">
        <v>0</v>
      </c>
      <c r="AX30" s="351">
        <v>0</v>
      </c>
      <c r="AY30" s="351">
        <v>0</v>
      </c>
      <c r="AZ30" s="351">
        <v>0</v>
      </c>
      <c r="BA30" s="351">
        <v>0</v>
      </c>
      <c r="BB30" s="351">
        <v>0</v>
      </c>
      <c r="BC30" s="351">
        <v>0</v>
      </c>
      <c r="BD30" s="351">
        <v>0</v>
      </c>
      <c r="BE30" s="351">
        <v>0</v>
      </c>
      <c r="BF30" s="351">
        <v>0</v>
      </c>
      <c r="BG30" s="351">
        <v>0</v>
      </c>
      <c r="BH30" s="351">
        <v>0</v>
      </c>
      <c r="BI30" s="351">
        <v>0</v>
      </c>
      <c r="BJ30" s="351">
        <v>0</v>
      </c>
      <c r="BK30" s="351">
        <v>0</v>
      </c>
      <c r="BL30" s="351">
        <v>0</v>
      </c>
      <c r="BM30" s="351">
        <v>0</v>
      </c>
      <c r="BN30" s="351">
        <v>0</v>
      </c>
      <c r="BO30" s="351">
        <v>0</v>
      </c>
      <c r="BP30" s="351">
        <v>0</v>
      </c>
      <c r="BQ30" s="351">
        <v>0</v>
      </c>
      <c r="BR30" s="351">
        <v>0</v>
      </c>
      <c r="BS30" s="351">
        <v>0</v>
      </c>
      <c r="BT30" s="351">
        <v>0</v>
      </c>
      <c r="BU30" s="351">
        <v>0</v>
      </c>
      <c r="BV30" s="351">
        <v>0</v>
      </c>
      <c r="BW30" s="351">
        <v>0</v>
      </c>
      <c r="BX30" s="351">
        <v>0</v>
      </c>
      <c r="BY30" s="351">
        <v>0</v>
      </c>
      <c r="BZ30" s="351">
        <v>0</v>
      </c>
      <c r="CA30" s="351">
        <v>0</v>
      </c>
      <c r="CB30" s="351">
        <v>0</v>
      </c>
      <c r="CC30" s="351">
        <v>0</v>
      </c>
      <c r="CD30" s="351">
        <v>0</v>
      </c>
      <c r="CE30" s="351">
        <v>0</v>
      </c>
      <c r="CF30" s="351">
        <v>0</v>
      </c>
      <c r="CG30" s="351">
        <v>0</v>
      </c>
      <c r="CH30" s="351">
        <v>0</v>
      </c>
      <c r="CI30" s="351">
        <v>0</v>
      </c>
      <c r="CJ30" s="351">
        <v>0</v>
      </c>
      <c r="CK30" s="351">
        <v>0</v>
      </c>
      <c r="CL30" s="351">
        <v>0</v>
      </c>
      <c r="CM30" s="351">
        <v>0</v>
      </c>
      <c r="CN30" s="351">
        <v>0</v>
      </c>
      <c r="CO30" s="351">
        <v>0</v>
      </c>
      <c r="CP30" s="351">
        <v>0</v>
      </c>
      <c r="CQ30" s="351">
        <v>0</v>
      </c>
      <c r="CR30" s="351">
        <v>0</v>
      </c>
      <c r="CS30" s="351">
        <v>0</v>
      </c>
      <c r="CT30" s="351">
        <v>0</v>
      </c>
      <c r="CU30" s="351">
        <v>0</v>
      </c>
      <c r="CV30" s="351">
        <v>0</v>
      </c>
      <c r="CW30" s="351">
        <v>0</v>
      </c>
      <c r="CX30" s="351">
        <v>0</v>
      </c>
      <c r="CY30" s="351">
        <v>0</v>
      </c>
      <c r="CZ30" s="351">
        <v>0</v>
      </c>
      <c r="DA30" s="351">
        <v>0</v>
      </c>
      <c r="DB30" s="351">
        <v>0</v>
      </c>
      <c r="DC30" s="351">
        <v>0</v>
      </c>
      <c r="DD30" s="351">
        <v>0</v>
      </c>
      <c r="DE30" s="351">
        <v>0</v>
      </c>
      <c r="DF30" s="351">
        <v>0</v>
      </c>
      <c r="DG30" s="351">
        <v>0</v>
      </c>
      <c r="DH30" s="351">
        <v>0</v>
      </c>
      <c r="DI30" s="351">
        <v>0</v>
      </c>
      <c r="DJ30" s="351">
        <v>0</v>
      </c>
      <c r="DK30" s="351">
        <v>0</v>
      </c>
      <c r="DL30" s="351">
        <v>0</v>
      </c>
      <c r="DM30" s="351">
        <v>0</v>
      </c>
      <c r="DN30" s="351">
        <v>0</v>
      </c>
      <c r="DO30" s="351">
        <v>0</v>
      </c>
      <c r="DP30" s="351">
        <v>0</v>
      </c>
      <c r="DQ30" s="351">
        <v>0</v>
      </c>
      <c r="DR30" s="351">
        <v>0</v>
      </c>
      <c r="DS30" s="351">
        <v>0</v>
      </c>
      <c r="DT30" s="351">
        <v>0</v>
      </c>
      <c r="DU30" s="351">
        <v>0</v>
      </c>
      <c r="DV30" s="351">
        <v>0</v>
      </c>
      <c r="DW30" s="351">
        <v>0</v>
      </c>
      <c r="DX30" s="351">
        <v>0</v>
      </c>
      <c r="DY30" s="351">
        <v>0</v>
      </c>
      <c r="DZ30" s="351">
        <v>0</v>
      </c>
      <c r="EA30" s="351">
        <v>0</v>
      </c>
      <c r="EB30" s="351">
        <v>0</v>
      </c>
      <c r="EC30" s="351">
        <v>0</v>
      </c>
      <c r="ED30" s="351">
        <v>0</v>
      </c>
      <c r="EE30" s="351">
        <v>0</v>
      </c>
      <c r="EF30" s="351">
        <v>0</v>
      </c>
      <c r="EG30" s="351">
        <v>0</v>
      </c>
      <c r="EH30" s="351">
        <v>0</v>
      </c>
      <c r="EI30" s="351">
        <v>0</v>
      </c>
      <c r="EJ30" s="351">
        <v>0</v>
      </c>
      <c r="EK30" s="351">
        <v>0</v>
      </c>
      <c r="EL30" s="351">
        <v>0</v>
      </c>
      <c r="EM30" s="351">
        <v>0</v>
      </c>
      <c r="EN30" s="351">
        <v>0</v>
      </c>
      <c r="EO30" s="351">
        <v>0</v>
      </c>
      <c r="EP30" s="351">
        <v>0</v>
      </c>
      <c r="EQ30" s="351">
        <v>0</v>
      </c>
      <c r="ER30" s="351">
        <v>0</v>
      </c>
      <c r="ES30" s="351">
        <v>0</v>
      </c>
      <c r="ET30" s="351">
        <v>0</v>
      </c>
      <c r="EU30" s="351">
        <v>0</v>
      </c>
      <c r="EV30" s="351">
        <v>0</v>
      </c>
      <c r="EW30" s="351">
        <v>0</v>
      </c>
      <c r="EX30" s="351">
        <v>0</v>
      </c>
      <c r="EY30" s="351">
        <v>0</v>
      </c>
      <c r="EZ30" s="351">
        <v>0</v>
      </c>
      <c r="FA30" s="351">
        <v>0</v>
      </c>
      <c r="FB30" s="351">
        <v>0</v>
      </c>
      <c r="FC30" s="351">
        <v>0</v>
      </c>
      <c r="FD30" s="351">
        <v>0</v>
      </c>
      <c r="FE30" s="351">
        <v>0</v>
      </c>
      <c r="FF30" s="351">
        <v>0</v>
      </c>
      <c r="FG30" s="351">
        <v>0</v>
      </c>
      <c r="FH30" s="351">
        <v>0</v>
      </c>
      <c r="FI30" s="351">
        <v>0</v>
      </c>
      <c r="FJ30" s="351">
        <v>0</v>
      </c>
      <c r="FK30" s="351">
        <v>0</v>
      </c>
      <c r="FL30" s="351">
        <v>0.79638007916655995</v>
      </c>
      <c r="FM30" s="351">
        <v>0.59270540307726982</v>
      </c>
      <c r="FN30" s="351">
        <v>9.6356657825611798</v>
      </c>
      <c r="FO30" s="351">
        <v>0.93620021288323207</v>
      </c>
      <c r="FP30" s="351">
        <v>3.053300817809526</v>
      </c>
      <c r="FQ30" s="351"/>
      <c r="FR30" s="351">
        <v>15.014252295497769</v>
      </c>
      <c r="FS30" s="351">
        <f>IFERROR(SUMIF($L$6:$FO$6,FS$8,#REF!),0)</f>
        <v>0</v>
      </c>
      <c r="FT30" s="351">
        <f>IFERROR(SUMIF($L$6:$FO$6,FT$8,#REF!),0)</f>
        <v>0</v>
      </c>
      <c r="FV30" s="20"/>
      <c r="FW30" s="507"/>
      <c r="FX30" s="507"/>
      <c r="FY30" s="507"/>
      <c r="FZ30" s="507"/>
      <c r="GA30" s="507"/>
      <c r="GB30" s="507"/>
      <c r="GC30" s="507"/>
      <c r="GD30" s="507"/>
      <c r="GE30" s="507"/>
      <c r="GF30" s="507"/>
      <c r="GG30" s="507"/>
      <c r="GH30" s="507"/>
      <c r="GI30" s="507"/>
      <c r="GJ30" s="507"/>
      <c r="GK30" s="507"/>
      <c r="GL30" s="507"/>
      <c r="GM30" s="507"/>
      <c r="GN30" s="507"/>
      <c r="GO30" s="507"/>
      <c r="GP30" s="507"/>
      <c r="GQ30" s="507"/>
      <c r="GR30" s="507"/>
      <c r="GS30" s="507"/>
      <c r="GT30" s="507"/>
      <c r="GU30" s="507"/>
      <c r="GV30" s="507"/>
      <c r="GW30" s="507"/>
      <c r="GX30" s="507"/>
      <c r="GY30" s="507"/>
      <c r="GZ30" s="507"/>
      <c r="HA30" s="507"/>
      <c r="HB30" s="507"/>
      <c r="HC30" s="507"/>
      <c r="HD30" s="507"/>
      <c r="HE30" s="507"/>
      <c r="HF30" s="507"/>
      <c r="HG30" s="507"/>
      <c r="HH30" s="507"/>
      <c r="HI30" s="507"/>
      <c r="HJ30" s="507"/>
      <c r="HK30" s="507"/>
      <c r="HL30" s="507"/>
      <c r="HM30" s="507"/>
      <c r="HN30" s="507"/>
      <c r="HO30" s="507"/>
      <c r="HP30" s="507"/>
      <c r="HQ30" s="507"/>
      <c r="HR30" s="507"/>
      <c r="HS30" s="507"/>
      <c r="HT30" s="507"/>
      <c r="HU30" s="507"/>
      <c r="HV30" s="507"/>
      <c r="HW30" s="507"/>
      <c r="HX30" s="507"/>
      <c r="HY30" s="507"/>
      <c r="HZ30" s="507"/>
      <c r="IA30" s="507"/>
      <c r="IB30" s="507"/>
      <c r="IC30" s="507"/>
      <c r="ID30" s="507"/>
      <c r="IE30" s="507"/>
      <c r="IF30" s="507"/>
      <c r="IG30" s="507"/>
      <c r="IH30" s="507"/>
      <c r="II30" s="507"/>
      <c r="IJ30" s="507"/>
      <c r="IK30" s="507"/>
      <c r="IL30" s="507"/>
      <c r="IM30" s="507"/>
      <c r="IN30" s="507"/>
      <c r="IO30" s="507"/>
      <c r="IP30" s="507"/>
      <c r="IQ30" s="507"/>
      <c r="IR30" s="507"/>
      <c r="IS30" s="507"/>
      <c r="IT30" s="507"/>
      <c r="IU30" s="507"/>
      <c r="IV30" s="507"/>
      <c r="IW30" s="507"/>
      <c r="IX30" s="507"/>
      <c r="IY30" s="507"/>
      <c r="IZ30" s="507"/>
      <c r="JA30" s="507"/>
      <c r="JB30" s="507"/>
      <c r="JC30" s="507"/>
      <c r="JD30" s="507"/>
      <c r="JE30" s="507"/>
      <c r="JF30" s="507"/>
      <c r="JG30" s="507"/>
      <c r="JH30" s="507"/>
      <c r="JI30" s="507"/>
      <c r="JJ30" s="507"/>
      <c r="JK30" s="507"/>
      <c r="JL30" s="507"/>
      <c r="JM30" s="507"/>
      <c r="JN30" s="507"/>
      <c r="JO30" s="507"/>
      <c r="JP30" s="507"/>
      <c r="JQ30" s="507"/>
      <c r="JR30" s="507"/>
      <c r="JS30" s="507"/>
      <c r="JT30" s="507"/>
      <c r="JU30" s="507"/>
      <c r="JV30" s="507"/>
      <c r="JW30" s="507"/>
      <c r="JX30" s="507"/>
      <c r="JY30" s="507"/>
      <c r="JZ30" s="507"/>
      <c r="KA30" s="507"/>
      <c r="KB30" s="507"/>
      <c r="KC30" s="507"/>
      <c r="KD30" s="507"/>
      <c r="KE30" s="507"/>
      <c r="KF30" s="507"/>
      <c r="KG30" s="507"/>
      <c r="KH30" s="507"/>
      <c r="KI30" s="507"/>
      <c r="KJ30" s="507"/>
      <c r="KK30" s="507"/>
      <c r="KL30" s="507"/>
      <c r="KM30" s="507"/>
      <c r="KN30" s="507"/>
      <c r="KO30" s="507"/>
      <c r="KP30" s="507"/>
      <c r="KQ30" s="507"/>
      <c r="KR30" s="507"/>
      <c r="KS30" s="507"/>
      <c r="KT30" s="507"/>
      <c r="KU30" s="507"/>
      <c r="KV30" s="507"/>
      <c r="KW30" s="507"/>
      <c r="KX30" s="507"/>
      <c r="KY30" s="507"/>
      <c r="KZ30" s="507"/>
      <c r="LA30" s="507"/>
      <c r="LB30" s="507"/>
      <c r="LC30" s="507"/>
      <c r="LD30" s="507"/>
      <c r="LE30" s="507"/>
      <c r="LF30" s="507"/>
      <c r="LG30" s="507"/>
      <c r="LH30" s="507"/>
      <c r="LI30" s="507"/>
      <c r="LJ30" s="507"/>
    </row>
    <row r="31" spans="1:385" s="347" customFormat="1" x14ac:dyDescent="0.3">
      <c r="A31" s="506"/>
      <c r="B31" s="21" t="s">
        <v>70</v>
      </c>
      <c r="C31" s="351">
        <v>119.99436298481746</v>
      </c>
      <c r="D31" s="351">
        <v>0</v>
      </c>
      <c r="E31" s="351">
        <v>119.99436298481746</v>
      </c>
      <c r="F31" s="348">
        <v>0</v>
      </c>
      <c r="G31" s="351"/>
      <c r="H31" s="351">
        <v>0</v>
      </c>
      <c r="I31" s="351">
        <v>0</v>
      </c>
      <c r="J31" s="348">
        <v>0</v>
      </c>
      <c r="K31" s="351"/>
      <c r="L31" s="351">
        <v>0</v>
      </c>
      <c r="M31" s="351">
        <v>0</v>
      </c>
      <c r="N31" s="351">
        <v>0</v>
      </c>
      <c r="O31" s="351">
        <v>0</v>
      </c>
      <c r="P31" s="351">
        <v>0</v>
      </c>
      <c r="Q31" s="351">
        <v>0</v>
      </c>
      <c r="R31" s="351">
        <v>0</v>
      </c>
      <c r="S31" s="351">
        <v>0</v>
      </c>
      <c r="T31" s="351">
        <v>0</v>
      </c>
      <c r="U31" s="351">
        <v>0</v>
      </c>
      <c r="V31" s="351">
        <v>0</v>
      </c>
      <c r="W31" s="351">
        <v>0</v>
      </c>
      <c r="X31" s="351">
        <v>0</v>
      </c>
      <c r="Y31" s="351">
        <v>0</v>
      </c>
      <c r="Z31" s="351">
        <v>0</v>
      </c>
      <c r="AA31" s="351">
        <v>0</v>
      </c>
      <c r="AB31" s="351">
        <v>0</v>
      </c>
      <c r="AC31" s="351">
        <v>0</v>
      </c>
      <c r="AD31" s="351">
        <v>0</v>
      </c>
      <c r="AE31" s="351">
        <v>0</v>
      </c>
      <c r="AF31" s="351">
        <v>0</v>
      </c>
      <c r="AG31" s="351">
        <v>0</v>
      </c>
      <c r="AH31" s="351">
        <v>0</v>
      </c>
      <c r="AI31" s="351">
        <v>0</v>
      </c>
      <c r="AJ31" s="351">
        <v>0</v>
      </c>
      <c r="AK31" s="351">
        <v>0</v>
      </c>
      <c r="AL31" s="351">
        <v>0</v>
      </c>
      <c r="AM31" s="351">
        <v>0</v>
      </c>
      <c r="AN31" s="351">
        <v>0</v>
      </c>
      <c r="AO31" s="351">
        <v>0</v>
      </c>
      <c r="AP31" s="351">
        <v>0</v>
      </c>
      <c r="AQ31" s="351">
        <v>0</v>
      </c>
      <c r="AR31" s="351">
        <v>0</v>
      </c>
      <c r="AS31" s="351">
        <v>0</v>
      </c>
      <c r="AT31" s="351">
        <v>0</v>
      </c>
      <c r="AU31" s="351">
        <v>0</v>
      </c>
      <c r="AV31" s="351">
        <v>0</v>
      </c>
      <c r="AW31" s="351">
        <v>0</v>
      </c>
      <c r="AX31" s="351">
        <v>0</v>
      </c>
      <c r="AY31" s="351">
        <v>0</v>
      </c>
      <c r="AZ31" s="351">
        <v>0</v>
      </c>
      <c r="BA31" s="351">
        <v>0</v>
      </c>
      <c r="BB31" s="351">
        <v>0</v>
      </c>
      <c r="BC31" s="351">
        <v>0</v>
      </c>
      <c r="BD31" s="351">
        <v>0</v>
      </c>
      <c r="BE31" s="351">
        <v>0</v>
      </c>
      <c r="BF31" s="351">
        <v>0</v>
      </c>
      <c r="BG31" s="351">
        <v>0</v>
      </c>
      <c r="BH31" s="351">
        <v>0</v>
      </c>
      <c r="BI31" s="351">
        <v>0</v>
      </c>
      <c r="BJ31" s="351">
        <v>0</v>
      </c>
      <c r="BK31" s="351">
        <v>0</v>
      </c>
      <c r="BL31" s="351">
        <v>0</v>
      </c>
      <c r="BM31" s="351">
        <v>0</v>
      </c>
      <c r="BN31" s="351">
        <v>0</v>
      </c>
      <c r="BO31" s="351">
        <v>0</v>
      </c>
      <c r="BP31" s="351">
        <v>0</v>
      </c>
      <c r="BQ31" s="351">
        <v>0</v>
      </c>
      <c r="BR31" s="351">
        <v>0</v>
      </c>
      <c r="BS31" s="351">
        <v>0</v>
      </c>
      <c r="BT31" s="351">
        <v>0</v>
      </c>
      <c r="BU31" s="351">
        <v>0</v>
      </c>
      <c r="BV31" s="351">
        <v>0</v>
      </c>
      <c r="BW31" s="351">
        <v>0</v>
      </c>
      <c r="BX31" s="351">
        <v>0</v>
      </c>
      <c r="BY31" s="351">
        <v>0</v>
      </c>
      <c r="BZ31" s="351">
        <v>0</v>
      </c>
      <c r="CA31" s="351">
        <v>0</v>
      </c>
      <c r="CB31" s="351">
        <v>0</v>
      </c>
      <c r="CC31" s="351">
        <v>0</v>
      </c>
      <c r="CD31" s="351">
        <v>0</v>
      </c>
      <c r="CE31" s="351">
        <v>0</v>
      </c>
      <c r="CF31" s="351">
        <v>0</v>
      </c>
      <c r="CG31" s="351">
        <v>0</v>
      </c>
      <c r="CH31" s="351">
        <v>0</v>
      </c>
      <c r="CI31" s="351">
        <v>0</v>
      </c>
      <c r="CJ31" s="351">
        <v>0</v>
      </c>
      <c r="CK31" s="351">
        <v>0</v>
      </c>
      <c r="CL31" s="351">
        <v>0</v>
      </c>
      <c r="CM31" s="351">
        <v>0</v>
      </c>
      <c r="CN31" s="351">
        <v>0</v>
      </c>
      <c r="CO31" s="351">
        <v>0</v>
      </c>
      <c r="CP31" s="351">
        <v>0</v>
      </c>
      <c r="CQ31" s="351">
        <v>0</v>
      </c>
      <c r="CR31" s="351">
        <v>0</v>
      </c>
      <c r="CS31" s="351">
        <v>0</v>
      </c>
      <c r="CT31" s="351">
        <v>0</v>
      </c>
      <c r="CU31" s="351">
        <v>0</v>
      </c>
      <c r="CV31" s="351">
        <v>0</v>
      </c>
      <c r="CW31" s="351">
        <v>0</v>
      </c>
      <c r="CX31" s="351">
        <v>0</v>
      </c>
      <c r="CY31" s="351">
        <v>0</v>
      </c>
      <c r="CZ31" s="351">
        <v>0</v>
      </c>
      <c r="DA31" s="351">
        <v>0</v>
      </c>
      <c r="DB31" s="351">
        <v>0</v>
      </c>
      <c r="DC31" s="351">
        <v>0</v>
      </c>
      <c r="DD31" s="351">
        <v>0</v>
      </c>
      <c r="DE31" s="351">
        <v>0</v>
      </c>
      <c r="DF31" s="351">
        <v>0</v>
      </c>
      <c r="DG31" s="351">
        <v>0</v>
      </c>
      <c r="DH31" s="351">
        <v>0</v>
      </c>
      <c r="DI31" s="351">
        <v>0</v>
      </c>
      <c r="DJ31" s="351">
        <v>0</v>
      </c>
      <c r="DK31" s="351">
        <v>0</v>
      </c>
      <c r="DL31" s="351">
        <v>0</v>
      </c>
      <c r="DM31" s="351">
        <v>0</v>
      </c>
      <c r="DN31" s="351">
        <v>0</v>
      </c>
      <c r="DO31" s="351">
        <v>0</v>
      </c>
      <c r="DP31" s="351">
        <v>0</v>
      </c>
      <c r="DQ31" s="351">
        <v>0</v>
      </c>
      <c r="DR31" s="351">
        <v>0</v>
      </c>
      <c r="DS31" s="351">
        <v>0</v>
      </c>
      <c r="DT31" s="351">
        <v>0</v>
      </c>
      <c r="DU31" s="351">
        <v>0</v>
      </c>
      <c r="DV31" s="351">
        <v>0</v>
      </c>
      <c r="DW31" s="351">
        <v>0</v>
      </c>
      <c r="DX31" s="351">
        <v>0</v>
      </c>
      <c r="DY31" s="351">
        <v>0</v>
      </c>
      <c r="DZ31" s="351">
        <v>0</v>
      </c>
      <c r="EA31" s="351">
        <v>0</v>
      </c>
      <c r="EB31" s="351">
        <v>0</v>
      </c>
      <c r="EC31" s="351">
        <v>0</v>
      </c>
      <c r="ED31" s="351">
        <v>0</v>
      </c>
      <c r="EE31" s="351">
        <v>0</v>
      </c>
      <c r="EF31" s="351">
        <v>0</v>
      </c>
      <c r="EG31" s="351">
        <v>0</v>
      </c>
      <c r="EH31" s="351">
        <v>0</v>
      </c>
      <c r="EI31" s="351">
        <v>0</v>
      </c>
      <c r="EJ31" s="351">
        <v>0</v>
      </c>
      <c r="EK31" s="351">
        <v>0</v>
      </c>
      <c r="EL31" s="351">
        <v>0</v>
      </c>
      <c r="EM31" s="351">
        <v>0</v>
      </c>
      <c r="EN31" s="351">
        <v>0</v>
      </c>
      <c r="EO31" s="351">
        <v>0</v>
      </c>
      <c r="EP31" s="351">
        <v>0</v>
      </c>
      <c r="EQ31" s="351">
        <v>0</v>
      </c>
      <c r="ER31" s="351">
        <v>0</v>
      </c>
      <c r="ES31" s="351">
        <v>0</v>
      </c>
      <c r="ET31" s="351">
        <v>0</v>
      </c>
      <c r="EU31" s="351">
        <v>0</v>
      </c>
      <c r="EV31" s="351">
        <v>0</v>
      </c>
      <c r="EW31" s="351">
        <v>0</v>
      </c>
      <c r="EX31" s="351">
        <v>0</v>
      </c>
      <c r="EY31" s="351">
        <v>0</v>
      </c>
      <c r="EZ31" s="351">
        <v>0</v>
      </c>
      <c r="FA31" s="351">
        <v>0</v>
      </c>
      <c r="FB31" s="351">
        <v>0</v>
      </c>
      <c r="FC31" s="351">
        <v>0</v>
      </c>
      <c r="FD31" s="351">
        <v>0</v>
      </c>
      <c r="FE31" s="351">
        <v>0</v>
      </c>
      <c r="FF31" s="351">
        <v>0</v>
      </c>
      <c r="FG31" s="351">
        <v>0</v>
      </c>
      <c r="FH31" s="351">
        <v>0</v>
      </c>
      <c r="FI31" s="351">
        <v>0</v>
      </c>
      <c r="FJ31" s="351">
        <v>0</v>
      </c>
      <c r="FK31" s="351">
        <v>0</v>
      </c>
      <c r="FL31" s="351">
        <v>24.361150449044306</v>
      </c>
      <c r="FM31" s="351">
        <v>3.9552342353510226</v>
      </c>
      <c r="FN31" s="351">
        <v>5.7297313135496593</v>
      </c>
      <c r="FO31" s="351">
        <v>47.640095319542162</v>
      </c>
      <c r="FP31" s="351">
        <v>38.3081516673303</v>
      </c>
      <c r="FQ31" s="351"/>
      <c r="FR31" s="351">
        <v>119.99436298481746</v>
      </c>
      <c r="FS31" s="351"/>
      <c r="FT31" s="351"/>
      <c r="FV31" s="514"/>
      <c r="FW31" s="507"/>
      <c r="FX31" s="507"/>
      <c r="FY31" s="507"/>
      <c r="FZ31" s="507"/>
      <c r="GA31" s="507"/>
      <c r="GB31" s="507"/>
      <c r="GC31" s="507"/>
      <c r="GD31" s="507"/>
      <c r="GE31" s="507"/>
      <c r="GF31" s="507"/>
      <c r="GG31" s="507"/>
      <c r="GH31" s="507"/>
      <c r="GI31" s="507"/>
      <c r="GJ31" s="507"/>
      <c r="GK31" s="507"/>
      <c r="GL31" s="507"/>
      <c r="GM31" s="507"/>
      <c r="GN31" s="507"/>
      <c r="GO31" s="507"/>
      <c r="GP31" s="507"/>
      <c r="GQ31" s="507"/>
      <c r="GR31" s="507"/>
      <c r="GS31" s="507"/>
      <c r="GT31" s="507"/>
      <c r="GU31" s="507"/>
      <c r="GV31" s="507"/>
      <c r="GW31" s="507"/>
      <c r="GX31" s="507"/>
      <c r="GY31" s="507"/>
      <c r="GZ31" s="507"/>
      <c r="HA31" s="507"/>
      <c r="HB31" s="507"/>
      <c r="HC31" s="507"/>
      <c r="HD31" s="507"/>
      <c r="HE31" s="507"/>
      <c r="HF31" s="507"/>
      <c r="HG31" s="507"/>
      <c r="HH31" s="507"/>
      <c r="HI31" s="507"/>
      <c r="HJ31" s="507"/>
      <c r="HK31" s="507"/>
      <c r="HL31" s="507"/>
      <c r="HM31" s="507"/>
      <c r="HN31" s="507"/>
      <c r="HO31" s="507"/>
      <c r="HP31" s="507"/>
      <c r="HQ31" s="507"/>
      <c r="HR31" s="507"/>
      <c r="HS31" s="507"/>
      <c r="HT31" s="507"/>
      <c r="HU31" s="507"/>
      <c r="HV31" s="507"/>
      <c r="HW31" s="507"/>
      <c r="HX31" s="507"/>
      <c r="HY31" s="507"/>
      <c r="HZ31" s="507"/>
      <c r="IA31" s="507"/>
      <c r="IB31" s="507"/>
      <c r="IC31" s="507"/>
      <c r="ID31" s="507"/>
      <c r="IE31" s="507"/>
      <c r="IF31" s="507"/>
      <c r="IG31" s="507"/>
      <c r="IH31" s="507"/>
      <c r="II31" s="507"/>
      <c r="IJ31" s="507"/>
      <c r="IK31" s="507"/>
      <c r="IL31" s="507"/>
      <c r="IM31" s="507"/>
      <c r="IN31" s="507"/>
      <c r="IO31" s="507"/>
      <c r="IP31" s="507"/>
      <c r="IQ31" s="507"/>
      <c r="IR31" s="507"/>
      <c r="IS31" s="507"/>
      <c r="IT31" s="507"/>
      <c r="IU31" s="507"/>
      <c r="IV31" s="507"/>
      <c r="IW31" s="507"/>
      <c r="IX31" s="507"/>
      <c r="IY31" s="507"/>
      <c r="IZ31" s="507"/>
      <c r="JA31" s="507"/>
      <c r="JB31" s="507"/>
      <c r="JC31" s="507"/>
      <c r="JD31" s="507"/>
      <c r="JE31" s="507"/>
      <c r="JF31" s="507"/>
      <c r="JG31" s="507"/>
      <c r="JH31" s="507"/>
      <c r="JI31" s="507"/>
      <c r="JJ31" s="507"/>
      <c r="JK31" s="507"/>
      <c r="JL31" s="507"/>
      <c r="JM31" s="507"/>
      <c r="JN31" s="507"/>
      <c r="JO31" s="507"/>
      <c r="JP31" s="507"/>
      <c r="JQ31" s="507"/>
      <c r="JR31" s="507"/>
      <c r="JS31" s="507"/>
      <c r="JT31" s="507"/>
      <c r="JU31" s="507"/>
      <c r="JV31" s="507"/>
      <c r="JW31" s="507"/>
      <c r="JX31" s="507"/>
      <c r="JY31" s="507"/>
      <c r="JZ31" s="507"/>
      <c r="KA31" s="507"/>
      <c r="KB31" s="507"/>
      <c r="KC31" s="507"/>
      <c r="KD31" s="507"/>
      <c r="KE31" s="507"/>
      <c r="KF31" s="507"/>
      <c r="KG31" s="507"/>
      <c r="KH31" s="507"/>
      <c r="KI31" s="507"/>
      <c r="KJ31" s="507"/>
      <c r="KK31" s="507"/>
      <c r="KL31" s="507"/>
      <c r="KM31" s="507"/>
      <c r="KN31" s="507"/>
      <c r="KO31" s="507"/>
      <c r="KP31" s="507"/>
      <c r="KQ31" s="507"/>
      <c r="KR31" s="507"/>
      <c r="KS31" s="507"/>
      <c r="KT31" s="507"/>
      <c r="KU31" s="507"/>
      <c r="KV31" s="507"/>
      <c r="KW31" s="507"/>
      <c r="KX31" s="507"/>
      <c r="KY31" s="507"/>
      <c r="KZ31" s="507"/>
      <c r="LA31" s="507"/>
      <c r="LB31" s="507"/>
      <c r="LC31" s="507"/>
      <c r="LD31" s="507"/>
      <c r="LE31" s="507"/>
      <c r="LF31" s="507"/>
      <c r="LG31" s="507"/>
      <c r="LH31" s="507"/>
      <c r="LI31" s="507"/>
      <c r="LJ31" s="507"/>
    </row>
    <row r="32" spans="1:385" s="347" customFormat="1" x14ac:dyDescent="0.3">
      <c r="A32" s="506"/>
      <c r="B32" s="21" t="s">
        <v>71</v>
      </c>
      <c r="C32" s="351">
        <v>1.047397849812862</v>
      </c>
      <c r="D32" s="351">
        <v>0</v>
      </c>
      <c r="E32" s="351">
        <v>1.047397849812862</v>
      </c>
      <c r="F32" s="348">
        <v>0</v>
      </c>
      <c r="G32" s="351"/>
      <c r="H32" s="351">
        <v>0</v>
      </c>
      <c r="I32" s="351">
        <v>0</v>
      </c>
      <c r="J32" s="348">
        <v>0</v>
      </c>
      <c r="K32" s="17">
        <v>159</v>
      </c>
      <c r="L32" s="351">
        <v>0</v>
      </c>
      <c r="M32" s="351">
        <v>0</v>
      </c>
      <c r="N32" s="351">
        <v>0</v>
      </c>
      <c r="O32" s="351">
        <v>0</v>
      </c>
      <c r="P32" s="351">
        <v>0</v>
      </c>
      <c r="Q32" s="351">
        <v>0</v>
      </c>
      <c r="R32" s="351">
        <v>0</v>
      </c>
      <c r="S32" s="351">
        <v>0</v>
      </c>
      <c r="T32" s="351">
        <v>0</v>
      </c>
      <c r="U32" s="351">
        <v>0</v>
      </c>
      <c r="V32" s="351">
        <v>0</v>
      </c>
      <c r="W32" s="351">
        <v>0</v>
      </c>
      <c r="X32" s="351">
        <v>0</v>
      </c>
      <c r="Y32" s="351">
        <v>0</v>
      </c>
      <c r="Z32" s="351">
        <v>0</v>
      </c>
      <c r="AA32" s="351">
        <v>0</v>
      </c>
      <c r="AB32" s="351">
        <v>0</v>
      </c>
      <c r="AC32" s="351">
        <v>0</v>
      </c>
      <c r="AD32" s="351">
        <v>0</v>
      </c>
      <c r="AE32" s="351">
        <v>0</v>
      </c>
      <c r="AF32" s="351">
        <v>0</v>
      </c>
      <c r="AG32" s="351">
        <v>0</v>
      </c>
      <c r="AH32" s="351">
        <v>0</v>
      </c>
      <c r="AI32" s="351">
        <v>0</v>
      </c>
      <c r="AJ32" s="351">
        <v>0</v>
      </c>
      <c r="AK32" s="351">
        <v>0</v>
      </c>
      <c r="AL32" s="351">
        <v>0</v>
      </c>
      <c r="AM32" s="351">
        <v>0</v>
      </c>
      <c r="AN32" s="351">
        <v>0</v>
      </c>
      <c r="AO32" s="351">
        <v>0</v>
      </c>
      <c r="AP32" s="351">
        <v>0</v>
      </c>
      <c r="AQ32" s="351">
        <v>0</v>
      </c>
      <c r="AR32" s="351">
        <v>0</v>
      </c>
      <c r="AS32" s="351">
        <v>0</v>
      </c>
      <c r="AT32" s="351">
        <v>0</v>
      </c>
      <c r="AU32" s="351">
        <v>0</v>
      </c>
      <c r="AV32" s="351">
        <v>0</v>
      </c>
      <c r="AW32" s="351">
        <v>0</v>
      </c>
      <c r="AX32" s="351">
        <v>0</v>
      </c>
      <c r="AY32" s="351">
        <v>0</v>
      </c>
      <c r="AZ32" s="351">
        <v>0</v>
      </c>
      <c r="BA32" s="351">
        <v>0</v>
      </c>
      <c r="BB32" s="351">
        <v>0</v>
      </c>
      <c r="BC32" s="351">
        <v>0</v>
      </c>
      <c r="BD32" s="351">
        <v>0</v>
      </c>
      <c r="BE32" s="351">
        <v>0</v>
      </c>
      <c r="BF32" s="351">
        <v>0</v>
      </c>
      <c r="BG32" s="351">
        <v>0</v>
      </c>
      <c r="BH32" s="351">
        <v>0</v>
      </c>
      <c r="BI32" s="351">
        <v>0</v>
      </c>
      <c r="BJ32" s="351">
        <v>0</v>
      </c>
      <c r="BK32" s="351">
        <v>0</v>
      </c>
      <c r="BL32" s="351">
        <v>0</v>
      </c>
      <c r="BM32" s="351">
        <v>0</v>
      </c>
      <c r="BN32" s="351">
        <v>0</v>
      </c>
      <c r="BO32" s="351">
        <v>0</v>
      </c>
      <c r="BP32" s="351">
        <v>0</v>
      </c>
      <c r="BQ32" s="351">
        <v>0</v>
      </c>
      <c r="BR32" s="351">
        <v>0</v>
      </c>
      <c r="BS32" s="351">
        <v>0</v>
      </c>
      <c r="BT32" s="351">
        <v>0</v>
      </c>
      <c r="BU32" s="351">
        <v>0</v>
      </c>
      <c r="BV32" s="351">
        <v>0</v>
      </c>
      <c r="BW32" s="351">
        <v>0</v>
      </c>
      <c r="BX32" s="351">
        <v>0</v>
      </c>
      <c r="BY32" s="351">
        <v>0</v>
      </c>
      <c r="BZ32" s="351">
        <v>0</v>
      </c>
      <c r="CA32" s="351">
        <v>0</v>
      </c>
      <c r="CB32" s="351">
        <v>0</v>
      </c>
      <c r="CC32" s="351">
        <v>0</v>
      </c>
      <c r="CD32" s="351">
        <v>0</v>
      </c>
      <c r="CE32" s="351">
        <v>0</v>
      </c>
      <c r="CF32" s="351">
        <v>0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0</v>
      </c>
      <c r="CW32" s="351">
        <v>0</v>
      </c>
      <c r="CX32" s="351">
        <v>0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6.2011999999999998E-2</v>
      </c>
      <c r="FM32" s="351">
        <v>0</v>
      </c>
      <c r="FN32" s="351">
        <v>6.2790212467184692E-2</v>
      </c>
      <c r="FO32" s="351">
        <v>7.8731687345677329E-2</v>
      </c>
      <c r="FP32" s="351">
        <v>0.84386394999999992</v>
      </c>
      <c r="FQ32" s="351"/>
      <c r="FR32" s="351">
        <v>1.047397849812862</v>
      </c>
      <c r="FS32" s="353">
        <f>IFERROR(FS34/#REF!*100,0)</f>
        <v>0</v>
      </c>
      <c r="FT32" s="353">
        <f>IFERROR(FT34/#REF!*100,0)</f>
        <v>0</v>
      </c>
      <c r="FV32" s="514"/>
      <c r="FW32" s="507"/>
      <c r="FX32" s="507"/>
      <c r="FY32" s="507"/>
      <c r="FZ32" s="507"/>
      <c r="GA32" s="507"/>
      <c r="GB32" s="507"/>
      <c r="GC32" s="507"/>
      <c r="GD32" s="507"/>
      <c r="GE32" s="507"/>
      <c r="GF32" s="507"/>
      <c r="GG32" s="507"/>
      <c r="GH32" s="507"/>
      <c r="GI32" s="507"/>
      <c r="GJ32" s="507"/>
      <c r="GK32" s="507"/>
      <c r="GL32" s="507"/>
      <c r="GM32" s="507"/>
      <c r="GN32" s="507"/>
      <c r="GO32" s="507"/>
      <c r="GP32" s="507"/>
      <c r="GQ32" s="507"/>
      <c r="GR32" s="507"/>
      <c r="GS32" s="507"/>
      <c r="GT32" s="507"/>
      <c r="GU32" s="507"/>
      <c r="GV32" s="507"/>
      <c r="GW32" s="507"/>
      <c r="GX32" s="507"/>
      <c r="GY32" s="507"/>
      <c r="GZ32" s="507"/>
      <c r="HA32" s="507"/>
      <c r="HB32" s="507"/>
      <c r="HC32" s="507"/>
      <c r="HD32" s="507"/>
      <c r="HE32" s="507"/>
      <c r="HF32" s="507"/>
      <c r="HG32" s="507"/>
      <c r="HH32" s="507"/>
      <c r="HI32" s="507"/>
      <c r="HJ32" s="507"/>
      <c r="HK32" s="507"/>
      <c r="HL32" s="507"/>
      <c r="HM32" s="507"/>
      <c r="HN32" s="507"/>
      <c r="HO32" s="507"/>
      <c r="HP32" s="507"/>
      <c r="HQ32" s="507"/>
      <c r="HR32" s="507"/>
      <c r="HS32" s="507"/>
      <c r="HT32" s="507"/>
      <c r="HU32" s="507"/>
      <c r="HV32" s="507"/>
      <c r="HW32" s="507"/>
      <c r="HX32" s="507"/>
      <c r="HY32" s="507"/>
      <c r="HZ32" s="507"/>
      <c r="IA32" s="507"/>
      <c r="IB32" s="507"/>
      <c r="IC32" s="507"/>
      <c r="ID32" s="507"/>
      <c r="IE32" s="507"/>
      <c r="IF32" s="507"/>
      <c r="IG32" s="507"/>
      <c r="IH32" s="507"/>
      <c r="II32" s="507"/>
      <c r="IJ32" s="507"/>
      <c r="IK32" s="507"/>
      <c r="IL32" s="507"/>
      <c r="IM32" s="507"/>
      <c r="IN32" s="507"/>
      <c r="IO32" s="507"/>
      <c r="IP32" s="507"/>
      <c r="IQ32" s="507"/>
      <c r="IR32" s="507"/>
      <c r="IS32" s="507"/>
      <c r="IT32" s="507"/>
      <c r="IU32" s="507"/>
      <c r="IV32" s="507"/>
      <c r="IW32" s="507"/>
      <c r="IX32" s="507"/>
      <c r="IY32" s="507"/>
      <c r="IZ32" s="507"/>
      <c r="JA32" s="507"/>
      <c r="JB32" s="507"/>
      <c r="JC32" s="507"/>
      <c r="JD32" s="507"/>
      <c r="JE32" s="507"/>
      <c r="JF32" s="507"/>
      <c r="JG32" s="507"/>
      <c r="JH32" s="507"/>
      <c r="JI32" s="507"/>
      <c r="JJ32" s="507"/>
      <c r="JK32" s="507"/>
      <c r="JL32" s="507"/>
      <c r="JM32" s="507"/>
      <c r="JN32" s="507"/>
      <c r="JO32" s="507"/>
      <c r="JP32" s="507"/>
      <c r="JQ32" s="507"/>
      <c r="JR32" s="507"/>
      <c r="JS32" s="507"/>
      <c r="JT32" s="507"/>
      <c r="JU32" s="507"/>
      <c r="JV32" s="507"/>
      <c r="JW32" s="507"/>
      <c r="JX32" s="507"/>
      <c r="JY32" s="507"/>
      <c r="JZ32" s="507"/>
      <c r="KA32" s="507"/>
      <c r="KB32" s="507"/>
      <c r="KC32" s="507"/>
      <c r="KD32" s="507"/>
      <c r="KE32" s="507"/>
      <c r="KF32" s="507"/>
      <c r="KG32" s="507"/>
      <c r="KH32" s="507"/>
      <c r="KI32" s="507"/>
      <c r="KJ32" s="507"/>
      <c r="KK32" s="507"/>
      <c r="KL32" s="507"/>
      <c r="KM32" s="507"/>
      <c r="KN32" s="507"/>
      <c r="KO32" s="507"/>
      <c r="KP32" s="507"/>
      <c r="KQ32" s="507"/>
      <c r="KR32" s="507"/>
      <c r="KS32" s="507"/>
      <c r="KT32" s="507"/>
      <c r="KU32" s="507"/>
      <c r="KV32" s="507"/>
      <c r="KW32" s="507"/>
      <c r="KX32" s="507"/>
      <c r="KY32" s="507"/>
      <c r="KZ32" s="507"/>
      <c r="LA32" s="507"/>
      <c r="LB32" s="507"/>
      <c r="LC32" s="507"/>
      <c r="LD32" s="507"/>
      <c r="LE32" s="507"/>
      <c r="LF32" s="507"/>
      <c r="LG32" s="507"/>
      <c r="LH32" s="507"/>
      <c r="LI32" s="507"/>
      <c r="LJ32" s="507"/>
    </row>
    <row r="33" spans="1:322" s="347" customFormat="1" x14ac:dyDescent="0.3">
      <c r="A33" s="506"/>
      <c r="B33" s="21"/>
      <c r="C33" s="351">
        <v>0</v>
      </c>
      <c r="D33" s="351">
        <v>0</v>
      </c>
      <c r="E33" s="351">
        <v>0</v>
      </c>
      <c r="F33" s="348">
        <v>0</v>
      </c>
      <c r="G33" s="351"/>
      <c r="H33" s="351">
        <v>0</v>
      </c>
      <c r="I33" s="351">
        <v>0</v>
      </c>
      <c r="J33" s="348">
        <v>0</v>
      </c>
      <c r="K33" s="351"/>
      <c r="L33" s="351">
        <v>0</v>
      </c>
      <c r="M33" s="351">
        <v>0</v>
      </c>
      <c r="N33" s="351">
        <v>0</v>
      </c>
      <c r="O33" s="351">
        <v>0</v>
      </c>
      <c r="P33" s="351">
        <v>0</v>
      </c>
      <c r="Q33" s="351">
        <v>0</v>
      </c>
      <c r="R33" s="351">
        <v>0</v>
      </c>
      <c r="S33" s="351">
        <v>0</v>
      </c>
      <c r="T33" s="351">
        <v>0</v>
      </c>
      <c r="U33" s="351">
        <v>0</v>
      </c>
      <c r="V33" s="351">
        <v>0</v>
      </c>
      <c r="W33" s="351">
        <v>0</v>
      </c>
      <c r="X33" s="351">
        <v>0</v>
      </c>
      <c r="Y33" s="351">
        <v>0</v>
      </c>
      <c r="Z33" s="351">
        <v>0</v>
      </c>
      <c r="AA33" s="351">
        <v>0</v>
      </c>
      <c r="AB33" s="351">
        <v>0</v>
      </c>
      <c r="AC33" s="351">
        <v>0</v>
      </c>
      <c r="AD33" s="351">
        <v>0</v>
      </c>
      <c r="AE33" s="351">
        <v>0</v>
      </c>
      <c r="AF33" s="351">
        <v>0</v>
      </c>
      <c r="AG33" s="351">
        <v>0</v>
      </c>
      <c r="AH33" s="351">
        <v>0</v>
      </c>
      <c r="AI33" s="351">
        <v>0</v>
      </c>
      <c r="AJ33" s="351">
        <v>0</v>
      </c>
      <c r="AK33" s="351">
        <v>0</v>
      </c>
      <c r="AL33" s="351">
        <v>0</v>
      </c>
      <c r="AM33" s="351">
        <v>0</v>
      </c>
      <c r="AN33" s="351">
        <v>0</v>
      </c>
      <c r="AO33" s="351">
        <v>0</v>
      </c>
      <c r="AP33" s="351">
        <v>0</v>
      </c>
      <c r="AQ33" s="351">
        <v>0</v>
      </c>
      <c r="AR33" s="351">
        <v>0</v>
      </c>
      <c r="AS33" s="351">
        <v>0</v>
      </c>
      <c r="AT33" s="351">
        <v>0</v>
      </c>
      <c r="AU33" s="351">
        <v>0</v>
      </c>
      <c r="AV33" s="351">
        <v>0</v>
      </c>
      <c r="AW33" s="351">
        <v>0</v>
      </c>
      <c r="AX33" s="351">
        <v>0</v>
      </c>
      <c r="AY33" s="351">
        <v>0</v>
      </c>
      <c r="AZ33" s="351">
        <v>0</v>
      </c>
      <c r="BA33" s="351">
        <v>0</v>
      </c>
      <c r="BB33" s="351">
        <v>0</v>
      </c>
      <c r="BC33" s="351">
        <v>0</v>
      </c>
      <c r="BD33" s="351">
        <v>0</v>
      </c>
      <c r="BE33" s="351">
        <v>0</v>
      </c>
      <c r="BF33" s="351">
        <v>0</v>
      </c>
      <c r="BG33" s="351">
        <v>0</v>
      </c>
      <c r="BH33" s="351">
        <v>0</v>
      </c>
      <c r="BI33" s="351">
        <v>0</v>
      </c>
      <c r="BJ33" s="351">
        <v>0</v>
      </c>
      <c r="BK33" s="351">
        <v>0</v>
      </c>
      <c r="BL33" s="351">
        <v>0</v>
      </c>
      <c r="BM33" s="351">
        <v>0</v>
      </c>
      <c r="BN33" s="351">
        <v>0</v>
      </c>
      <c r="BO33" s="351">
        <v>0</v>
      </c>
      <c r="BP33" s="351">
        <v>0</v>
      </c>
      <c r="BQ33" s="351">
        <v>0</v>
      </c>
      <c r="BR33" s="351">
        <v>0</v>
      </c>
      <c r="BS33" s="351">
        <v>0</v>
      </c>
      <c r="BT33" s="351">
        <v>0</v>
      </c>
      <c r="BU33" s="351">
        <v>0</v>
      </c>
      <c r="BV33" s="351">
        <v>0</v>
      </c>
      <c r="BW33" s="351">
        <v>0</v>
      </c>
      <c r="BX33" s="351">
        <v>0</v>
      </c>
      <c r="BY33" s="351">
        <v>0</v>
      </c>
      <c r="BZ33" s="351">
        <v>0</v>
      </c>
      <c r="CA33" s="351">
        <v>0</v>
      </c>
      <c r="CB33" s="351">
        <v>0</v>
      </c>
      <c r="CC33" s="351">
        <v>0</v>
      </c>
      <c r="CD33" s="351">
        <v>0</v>
      </c>
      <c r="CE33" s="351">
        <v>0</v>
      </c>
      <c r="CF33" s="351">
        <v>0</v>
      </c>
      <c r="CG33" s="351">
        <v>0</v>
      </c>
      <c r="CH33" s="351">
        <v>0</v>
      </c>
      <c r="CI33" s="351">
        <v>0</v>
      </c>
      <c r="CJ33" s="351">
        <v>0</v>
      </c>
      <c r="CK33" s="351">
        <v>0</v>
      </c>
      <c r="CL33" s="351">
        <v>0</v>
      </c>
      <c r="CM33" s="351">
        <v>0</v>
      </c>
      <c r="CN33" s="351">
        <v>0</v>
      </c>
      <c r="CO33" s="351">
        <v>0</v>
      </c>
      <c r="CP33" s="351">
        <v>0</v>
      </c>
      <c r="CQ33" s="351">
        <v>0</v>
      </c>
      <c r="CR33" s="351">
        <v>0</v>
      </c>
      <c r="CS33" s="351">
        <v>0</v>
      </c>
      <c r="CT33" s="351">
        <v>0</v>
      </c>
      <c r="CU33" s="351">
        <v>0</v>
      </c>
      <c r="CV33" s="351">
        <v>0</v>
      </c>
      <c r="CW33" s="351">
        <v>0</v>
      </c>
      <c r="CX33" s="351">
        <v>0</v>
      </c>
      <c r="CY33" s="351">
        <v>0</v>
      </c>
      <c r="CZ33" s="351">
        <v>0</v>
      </c>
      <c r="DA33" s="351">
        <v>0</v>
      </c>
      <c r="DB33" s="351">
        <v>0</v>
      </c>
      <c r="DC33" s="351">
        <v>0</v>
      </c>
      <c r="DD33" s="351">
        <v>0</v>
      </c>
      <c r="DE33" s="351">
        <v>0</v>
      </c>
      <c r="DF33" s="351">
        <v>0</v>
      </c>
      <c r="DG33" s="351">
        <v>0</v>
      </c>
      <c r="DH33" s="351">
        <v>0</v>
      </c>
      <c r="DI33" s="351">
        <v>0</v>
      </c>
      <c r="DJ33" s="351">
        <v>0</v>
      </c>
      <c r="DK33" s="351">
        <v>0</v>
      </c>
      <c r="DL33" s="351">
        <v>0</v>
      </c>
      <c r="DM33" s="351">
        <v>0</v>
      </c>
      <c r="DN33" s="351">
        <v>0</v>
      </c>
      <c r="DO33" s="351">
        <v>0</v>
      </c>
      <c r="DP33" s="351">
        <v>0</v>
      </c>
      <c r="DQ33" s="351">
        <v>0</v>
      </c>
      <c r="DR33" s="351">
        <v>0</v>
      </c>
      <c r="DS33" s="351">
        <v>0</v>
      </c>
      <c r="DT33" s="351">
        <v>0</v>
      </c>
      <c r="DU33" s="351">
        <v>0</v>
      </c>
      <c r="DV33" s="351">
        <v>0</v>
      </c>
      <c r="DW33" s="351">
        <v>0</v>
      </c>
      <c r="DX33" s="351">
        <v>0</v>
      </c>
      <c r="DY33" s="351">
        <v>0</v>
      </c>
      <c r="DZ33" s="351">
        <v>0</v>
      </c>
      <c r="EA33" s="351">
        <v>0</v>
      </c>
      <c r="EB33" s="351">
        <v>0</v>
      </c>
      <c r="EC33" s="351">
        <v>0</v>
      </c>
      <c r="ED33" s="351">
        <v>0</v>
      </c>
      <c r="EE33" s="351">
        <v>0</v>
      </c>
      <c r="EF33" s="351">
        <v>0</v>
      </c>
      <c r="EG33" s="351">
        <v>0</v>
      </c>
      <c r="EH33" s="351">
        <v>0</v>
      </c>
      <c r="EI33" s="351">
        <v>0</v>
      </c>
      <c r="EJ33" s="351">
        <v>0</v>
      </c>
      <c r="EK33" s="351">
        <v>0</v>
      </c>
      <c r="EL33" s="351">
        <v>0</v>
      </c>
      <c r="EM33" s="351">
        <v>0</v>
      </c>
      <c r="EN33" s="351">
        <v>0</v>
      </c>
      <c r="EO33" s="351">
        <v>0</v>
      </c>
      <c r="EP33" s="351">
        <v>0</v>
      </c>
      <c r="EQ33" s="351">
        <v>0</v>
      </c>
      <c r="ER33" s="351">
        <v>0</v>
      </c>
      <c r="ES33" s="351">
        <v>0</v>
      </c>
      <c r="ET33" s="351">
        <v>0</v>
      </c>
      <c r="EU33" s="351">
        <v>0</v>
      </c>
      <c r="EV33" s="351">
        <v>0</v>
      </c>
      <c r="EW33" s="351">
        <v>0</v>
      </c>
      <c r="EX33" s="351">
        <v>0</v>
      </c>
      <c r="EY33" s="351">
        <v>0</v>
      </c>
      <c r="EZ33" s="351">
        <v>0</v>
      </c>
      <c r="FA33" s="351">
        <v>0</v>
      </c>
      <c r="FB33" s="351">
        <v>0</v>
      </c>
      <c r="FC33" s="351">
        <v>0</v>
      </c>
      <c r="FD33" s="351">
        <v>0</v>
      </c>
      <c r="FE33" s="351">
        <v>0</v>
      </c>
      <c r="FF33" s="351">
        <v>0</v>
      </c>
      <c r="FG33" s="351">
        <v>0</v>
      </c>
      <c r="FH33" s="351">
        <v>0</v>
      </c>
      <c r="FI33" s="351">
        <v>0</v>
      </c>
      <c r="FJ33" s="351">
        <v>0</v>
      </c>
      <c r="FK33" s="351">
        <v>0</v>
      </c>
      <c r="FL33" s="351">
        <v>0</v>
      </c>
      <c r="FM33" s="351">
        <v>0</v>
      </c>
      <c r="FN33" s="351">
        <v>0</v>
      </c>
      <c r="FO33" s="351">
        <v>0</v>
      </c>
      <c r="FP33" s="351">
        <v>0</v>
      </c>
      <c r="FQ33" s="351"/>
      <c r="FR33" s="351">
        <v>0</v>
      </c>
      <c r="FS33" s="351"/>
      <c r="FT33" s="351"/>
      <c r="FV33" s="514"/>
      <c r="FW33" s="507"/>
      <c r="FX33" s="507"/>
      <c r="FY33" s="507"/>
      <c r="FZ33" s="507"/>
      <c r="GA33" s="507"/>
      <c r="GB33" s="507"/>
      <c r="GC33" s="507"/>
      <c r="GD33" s="507"/>
      <c r="GE33" s="507"/>
      <c r="GF33" s="507"/>
      <c r="GG33" s="507"/>
      <c r="GH33" s="507"/>
      <c r="GI33" s="507"/>
      <c r="GJ33" s="507"/>
      <c r="GK33" s="507"/>
      <c r="GL33" s="507"/>
      <c r="GM33" s="507"/>
      <c r="GN33" s="507"/>
      <c r="GO33" s="507"/>
      <c r="GP33" s="507"/>
      <c r="GQ33" s="507"/>
      <c r="GR33" s="507"/>
      <c r="GS33" s="507"/>
      <c r="GT33" s="507"/>
      <c r="GU33" s="507"/>
      <c r="GV33" s="507"/>
      <c r="GW33" s="507"/>
      <c r="GX33" s="507"/>
      <c r="GY33" s="507"/>
      <c r="GZ33" s="507"/>
      <c r="HA33" s="507"/>
      <c r="HB33" s="507"/>
      <c r="HC33" s="507"/>
      <c r="HD33" s="507"/>
      <c r="HE33" s="507"/>
      <c r="HF33" s="507"/>
      <c r="HG33" s="507"/>
      <c r="HH33" s="507"/>
      <c r="HI33" s="507"/>
      <c r="HJ33" s="507"/>
      <c r="HK33" s="507"/>
      <c r="HL33" s="507"/>
      <c r="HM33" s="507"/>
      <c r="HN33" s="507"/>
      <c r="HO33" s="507"/>
      <c r="HP33" s="507"/>
      <c r="HQ33" s="507"/>
      <c r="HR33" s="507"/>
      <c r="HS33" s="507"/>
      <c r="HT33" s="507"/>
      <c r="HU33" s="507"/>
      <c r="HV33" s="507"/>
      <c r="HW33" s="507"/>
      <c r="HX33" s="507"/>
      <c r="HY33" s="507"/>
      <c r="HZ33" s="507"/>
      <c r="IA33" s="507"/>
      <c r="IB33" s="507"/>
      <c r="IC33" s="507"/>
      <c r="ID33" s="507"/>
      <c r="IE33" s="507"/>
      <c r="IF33" s="507"/>
      <c r="IG33" s="507"/>
      <c r="IH33" s="507"/>
      <c r="II33" s="507"/>
      <c r="IJ33" s="507"/>
      <c r="IK33" s="507"/>
      <c r="IL33" s="507"/>
      <c r="IM33" s="507"/>
      <c r="IN33" s="507"/>
      <c r="IO33" s="507"/>
      <c r="IP33" s="507"/>
      <c r="IQ33" s="507"/>
      <c r="IR33" s="507"/>
      <c r="IS33" s="507"/>
      <c r="IT33" s="507"/>
      <c r="IU33" s="507"/>
      <c r="IV33" s="507"/>
      <c r="IW33" s="507"/>
      <c r="IX33" s="507"/>
      <c r="IY33" s="507"/>
      <c r="IZ33" s="507"/>
      <c r="JA33" s="507"/>
      <c r="JB33" s="507"/>
      <c r="JC33" s="507"/>
      <c r="JD33" s="507"/>
      <c r="JE33" s="507"/>
      <c r="JF33" s="507"/>
      <c r="JG33" s="507"/>
      <c r="JH33" s="507"/>
      <c r="JI33" s="507"/>
      <c r="JJ33" s="507"/>
      <c r="JK33" s="507"/>
      <c r="JL33" s="507"/>
      <c r="JM33" s="507"/>
      <c r="JN33" s="507"/>
      <c r="JO33" s="507"/>
      <c r="JP33" s="507"/>
      <c r="JQ33" s="507"/>
      <c r="JR33" s="507"/>
      <c r="JS33" s="507"/>
      <c r="JT33" s="507"/>
      <c r="JU33" s="507"/>
      <c r="JV33" s="507"/>
      <c r="JW33" s="507"/>
      <c r="JX33" s="507"/>
      <c r="JY33" s="507"/>
      <c r="JZ33" s="507"/>
      <c r="KA33" s="507"/>
      <c r="KB33" s="507"/>
      <c r="KC33" s="507"/>
      <c r="KD33" s="507"/>
      <c r="KE33" s="507"/>
      <c r="KF33" s="507"/>
      <c r="KG33" s="507"/>
      <c r="KH33" s="507"/>
      <c r="KI33" s="507"/>
      <c r="KJ33" s="507"/>
      <c r="KK33" s="507"/>
      <c r="KL33" s="507"/>
      <c r="KM33" s="507"/>
      <c r="KN33" s="507"/>
      <c r="KO33" s="507"/>
      <c r="KP33" s="507"/>
      <c r="KQ33" s="507"/>
      <c r="KR33" s="507"/>
      <c r="KS33" s="507"/>
      <c r="KT33" s="507"/>
      <c r="KU33" s="507"/>
      <c r="KV33" s="507"/>
      <c r="KW33" s="507"/>
      <c r="KX33" s="507"/>
      <c r="KY33" s="507"/>
      <c r="KZ33" s="507"/>
      <c r="LA33" s="507"/>
      <c r="LB33" s="507"/>
      <c r="LC33" s="507"/>
      <c r="LD33" s="507"/>
      <c r="LE33" s="507"/>
      <c r="LF33" s="507"/>
      <c r="LG33" s="507"/>
      <c r="LH33" s="507"/>
      <c r="LI33" s="507"/>
      <c r="LJ33" s="507"/>
    </row>
    <row r="34" spans="1:322" s="347" customFormat="1" x14ac:dyDescent="0.3">
      <c r="A34" s="506"/>
      <c r="B34" s="27" t="s">
        <v>72</v>
      </c>
      <c r="C34" s="349">
        <v>0.17763601332852771</v>
      </c>
      <c r="D34" s="349">
        <v>0</v>
      </c>
      <c r="E34" s="349">
        <v>0.17763601332852771</v>
      </c>
      <c r="F34" s="352">
        <v>0</v>
      </c>
      <c r="G34" s="350"/>
      <c r="H34" s="349">
        <v>0</v>
      </c>
      <c r="I34" s="349">
        <v>0</v>
      </c>
      <c r="J34" s="352">
        <v>0</v>
      </c>
      <c r="K34" s="350"/>
      <c r="L34" s="349">
        <v>0</v>
      </c>
      <c r="M34" s="349">
        <v>0</v>
      </c>
      <c r="N34" s="349">
        <v>0</v>
      </c>
      <c r="O34" s="349">
        <v>0</v>
      </c>
      <c r="P34" s="349">
        <v>0</v>
      </c>
      <c r="Q34" s="349">
        <v>0</v>
      </c>
      <c r="R34" s="349">
        <v>0</v>
      </c>
      <c r="S34" s="349">
        <v>0</v>
      </c>
      <c r="T34" s="349">
        <v>0</v>
      </c>
      <c r="U34" s="349">
        <v>0</v>
      </c>
      <c r="V34" s="349">
        <v>0</v>
      </c>
      <c r="W34" s="349">
        <v>0</v>
      </c>
      <c r="X34" s="349">
        <v>0</v>
      </c>
      <c r="Y34" s="349">
        <v>0</v>
      </c>
      <c r="Z34" s="349">
        <v>0</v>
      </c>
      <c r="AA34" s="349">
        <v>0</v>
      </c>
      <c r="AB34" s="349">
        <v>0</v>
      </c>
      <c r="AC34" s="349">
        <v>0</v>
      </c>
      <c r="AD34" s="349">
        <v>0</v>
      </c>
      <c r="AE34" s="349">
        <v>0</v>
      </c>
      <c r="AF34" s="349">
        <v>0</v>
      </c>
      <c r="AG34" s="349">
        <v>0</v>
      </c>
      <c r="AH34" s="349">
        <v>0</v>
      </c>
      <c r="AI34" s="349">
        <v>0</v>
      </c>
      <c r="AJ34" s="349">
        <v>0</v>
      </c>
      <c r="AK34" s="349">
        <v>0</v>
      </c>
      <c r="AL34" s="349">
        <v>0</v>
      </c>
      <c r="AM34" s="349">
        <v>0</v>
      </c>
      <c r="AN34" s="349">
        <v>0</v>
      </c>
      <c r="AO34" s="349">
        <v>0</v>
      </c>
      <c r="AP34" s="349">
        <v>0</v>
      </c>
      <c r="AQ34" s="349">
        <v>0</v>
      </c>
      <c r="AR34" s="349">
        <v>0</v>
      </c>
      <c r="AS34" s="349">
        <v>0</v>
      </c>
      <c r="AT34" s="349">
        <v>0</v>
      </c>
      <c r="AU34" s="349">
        <v>0</v>
      </c>
      <c r="AV34" s="349">
        <v>0</v>
      </c>
      <c r="AW34" s="349">
        <v>0</v>
      </c>
      <c r="AX34" s="349">
        <v>0</v>
      </c>
      <c r="AY34" s="349">
        <v>0</v>
      </c>
      <c r="AZ34" s="349">
        <v>0</v>
      </c>
      <c r="BA34" s="349">
        <v>0</v>
      </c>
      <c r="BB34" s="349">
        <v>0</v>
      </c>
      <c r="BC34" s="349">
        <v>0</v>
      </c>
      <c r="BD34" s="349">
        <v>0</v>
      </c>
      <c r="BE34" s="349">
        <v>0</v>
      </c>
      <c r="BF34" s="349">
        <v>0</v>
      </c>
      <c r="BG34" s="349">
        <v>0</v>
      </c>
      <c r="BH34" s="349">
        <v>0</v>
      </c>
      <c r="BI34" s="349">
        <v>0</v>
      </c>
      <c r="BJ34" s="349">
        <v>0</v>
      </c>
      <c r="BK34" s="349">
        <v>0</v>
      </c>
      <c r="BL34" s="349">
        <v>0</v>
      </c>
      <c r="BM34" s="349">
        <v>0</v>
      </c>
      <c r="BN34" s="349">
        <v>0</v>
      </c>
      <c r="BO34" s="349">
        <v>0</v>
      </c>
      <c r="BP34" s="349">
        <v>0</v>
      </c>
      <c r="BQ34" s="349">
        <v>0</v>
      </c>
      <c r="BR34" s="349">
        <v>0</v>
      </c>
      <c r="BS34" s="349">
        <v>0</v>
      </c>
      <c r="BT34" s="349">
        <v>0</v>
      </c>
      <c r="BU34" s="349">
        <v>0</v>
      </c>
      <c r="BV34" s="349">
        <v>0</v>
      </c>
      <c r="BW34" s="349">
        <v>0</v>
      </c>
      <c r="BX34" s="349">
        <v>0</v>
      </c>
      <c r="BY34" s="349">
        <v>0</v>
      </c>
      <c r="BZ34" s="349">
        <v>0</v>
      </c>
      <c r="CA34" s="349">
        <v>0</v>
      </c>
      <c r="CB34" s="349">
        <v>0</v>
      </c>
      <c r="CC34" s="349">
        <v>0</v>
      </c>
      <c r="CD34" s="349">
        <v>0</v>
      </c>
      <c r="CE34" s="349">
        <v>0</v>
      </c>
      <c r="CF34" s="349">
        <v>0</v>
      </c>
      <c r="CG34" s="349">
        <v>0</v>
      </c>
      <c r="CH34" s="349">
        <v>0</v>
      </c>
      <c r="CI34" s="349">
        <v>0</v>
      </c>
      <c r="CJ34" s="349">
        <v>0</v>
      </c>
      <c r="CK34" s="349">
        <v>0</v>
      </c>
      <c r="CL34" s="349">
        <v>0</v>
      </c>
      <c r="CM34" s="349">
        <v>0</v>
      </c>
      <c r="CN34" s="349">
        <v>0</v>
      </c>
      <c r="CO34" s="349">
        <v>0</v>
      </c>
      <c r="CP34" s="349">
        <v>0</v>
      </c>
      <c r="CQ34" s="349">
        <v>0</v>
      </c>
      <c r="CR34" s="349">
        <v>0</v>
      </c>
      <c r="CS34" s="349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1.6212716411812501E-3</v>
      </c>
      <c r="FN34" s="349">
        <v>2.7565470462543835E-2</v>
      </c>
      <c r="FO34" s="349">
        <v>7.7352960000000012E-2</v>
      </c>
      <c r="FP34" s="349">
        <v>7.1096311224802616E-2</v>
      </c>
      <c r="FQ34" s="350"/>
      <c r="FR34" s="349">
        <v>0</v>
      </c>
      <c r="FS34" s="349">
        <f>+FS35+FS36+FS37+FS44+FS45+FS46+FS47+FS48+FS49</f>
        <v>0</v>
      </c>
      <c r="FT34" s="349">
        <f>+FT35+FT36+FT37+FT44+FT45+FT46+FT47+FT48+FT49</f>
        <v>0</v>
      </c>
      <c r="FV34" s="514"/>
      <c r="FW34" s="507"/>
      <c r="FX34" s="507"/>
      <c r="FY34" s="507"/>
      <c r="FZ34" s="507"/>
      <c r="GA34" s="507"/>
      <c r="GB34" s="507"/>
      <c r="GC34" s="507"/>
      <c r="GD34" s="507"/>
      <c r="GE34" s="507"/>
      <c r="GF34" s="507"/>
      <c r="GG34" s="507"/>
      <c r="GH34" s="507"/>
      <c r="GI34" s="507"/>
      <c r="GJ34" s="507"/>
      <c r="GK34" s="507"/>
      <c r="GL34" s="507"/>
      <c r="GM34" s="507"/>
      <c r="GN34" s="507"/>
      <c r="GO34" s="507"/>
      <c r="GP34" s="507"/>
      <c r="GQ34" s="507"/>
      <c r="GR34" s="507"/>
      <c r="GS34" s="507"/>
      <c r="GT34" s="507"/>
      <c r="GU34" s="507"/>
      <c r="GV34" s="507"/>
      <c r="GW34" s="507"/>
      <c r="GX34" s="507"/>
      <c r="GY34" s="507"/>
      <c r="GZ34" s="507"/>
      <c r="HA34" s="507"/>
      <c r="HB34" s="507"/>
      <c r="HC34" s="507"/>
      <c r="HD34" s="507"/>
      <c r="HE34" s="507"/>
      <c r="HF34" s="507"/>
      <c r="HG34" s="507"/>
      <c r="HH34" s="507"/>
      <c r="HI34" s="507"/>
      <c r="HJ34" s="507"/>
      <c r="HK34" s="507"/>
      <c r="HL34" s="507"/>
      <c r="HM34" s="507"/>
      <c r="HN34" s="507"/>
      <c r="HO34" s="507"/>
      <c r="HP34" s="507"/>
      <c r="HQ34" s="507"/>
      <c r="HR34" s="507"/>
      <c r="HS34" s="507"/>
      <c r="HT34" s="507"/>
      <c r="HU34" s="507"/>
      <c r="HV34" s="507"/>
      <c r="HW34" s="507"/>
      <c r="HX34" s="507"/>
      <c r="HY34" s="507"/>
      <c r="HZ34" s="507"/>
      <c r="IA34" s="507"/>
      <c r="IB34" s="507"/>
      <c r="IC34" s="507"/>
      <c r="ID34" s="507"/>
      <c r="IE34" s="507"/>
      <c r="IF34" s="507"/>
      <c r="IG34" s="507"/>
      <c r="IH34" s="507"/>
      <c r="II34" s="507"/>
      <c r="IJ34" s="507"/>
      <c r="IK34" s="507"/>
      <c r="IL34" s="507"/>
      <c r="IM34" s="507"/>
      <c r="IN34" s="507"/>
      <c r="IO34" s="507"/>
      <c r="IP34" s="507"/>
      <c r="IQ34" s="507"/>
      <c r="IR34" s="507"/>
      <c r="IS34" s="507"/>
      <c r="IT34" s="507"/>
      <c r="IU34" s="507"/>
      <c r="IV34" s="507"/>
      <c r="IW34" s="507"/>
      <c r="IX34" s="507"/>
      <c r="IY34" s="507"/>
      <c r="IZ34" s="507"/>
      <c r="JA34" s="507"/>
      <c r="JB34" s="507"/>
      <c r="JC34" s="507"/>
      <c r="JD34" s="507"/>
      <c r="JE34" s="507"/>
      <c r="JF34" s="507"/>
      <c r="JG34" s="507"/>
      <c r="JH34" s="507"/>
      <c r="JI34" s="507"/>
      <c r="JJ34" s="507"/>
      <c r="JK34" s="507"/>
      <c r="JL34" s="507"/>
      <c r="JM34" s="507"/>
      <c r="JN34" s="507"/>
      <c r="JO34" s="507"/>
      <c r="JP34" s="507"/>
      <c r="JQ34" s="507"/>
      <c r="JR34" s="507"/>
      <c r="JS34" s="507"/>
      <c r="JT34" s="507"/>
      <c r="JU34" s="507"/>
      <c r="JV34" s="507"/>
      <c r="JW34" s="507"/>
      <c r="JX34" s="507"/>
      <c r="JY34" s="507"/>
      <c r="JZ34" s="507"/>
      <c r="KA34" s="507"/>
      <c r="KB34" s="507"/>
      <c r="KC34" s="507"/>
      <c r="KD34" s="507"/>
      <c r="KE34" s="507"/>
      <c r="KF34" s="507"/>
      <c r="KG34" s="507"/>
      <c r="KH34" s="507"/>
      <c r="KI34" s="507"/>
      <c r="KJ34" s="507"/>
      <c r="KK34" s="507"/>
      <c r="KL34" s="507"/>
      <c r="KM34" s="507"/>
      <c r="KN34" s="507"/>
      <c r="KO34" s="507"/>
      <c r="KP34" s="507"/>
      <c r="KQ34" s="507"/>
      <c r="KR34" s="507"/>
      <c r="KS34" s="507"/>
      <c r="KT34" s="507"/>
      <c r="KU34" s="507"/>
      <c r="KV34" s="507"/>
      <c r="KW34" s="507"/>
      <c r="KX34" s="507"/>
      <c r="KY34" s="507"/>
      <c r="KZ34" s="507"/>
      <c r="LA34" s="507"/>
      <c r="LB34" s="507"/>
      <c r="LC34" s="507"/>
      <c r="LD34" s="507"/>
      <c r="LE34" s="507"/>
      <c r="LF34" s="507"/>
      <c r="LG34" s="507"/>
      <c r="LH34" s="507"/>
      <c r="LI34" s="507"/>
      <c r="LJ34" s="507"/>
    </row>
    <row r="35" spans="1:322" s="347" customFormat="1" x14ac:dyDescent="0.3">
      <c r="A35" s="506"/>
      <c r="B35" s="21" t="s">
        <v>73</v>
      </c>
      <c r="C35" s="351">
        <v>0.17763601332852771</v>
      </c>
      <c r="D35" s="351">
        <v>0</v>
      </c>
      <c r="E35" s="351">
        <v>0.17763601332852771</v>
      </c>
      <c r="F35" s="348">
        <v>0</v>
      </c>
      <c r="G35" s="351"/>
      <c r="H35" s="351">
        <v>0</v>
      </c>
      <c r="I35" s="351">
        <v>0</v>
      </c>
      <c r="J35" s="348">
        <v>0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1.6212716411812501E-3</v>
      </c>
      <c r="FN35" s="351">
        <v>2.7565470462543835E-2</v>
      </c>
      <c r="FO35" s="351">
        <v>7.7352960000000012E-2</v>
      </c>
      <c r="FP35" s="351">
        <v>7.1096311224802616E-2</v>
      </c>
      <c r="FQ35" s="351"/>
      <c r="FR35" s="351">
        <v>0</v>
      </c>
      <c r="FS35" s="351">
        <f>IFERROR(SUMIF($L$6:$FO$6,FS$8,#REF!),0)</f>
        <v>0</v>
      </c>
      <c r="FT35" s="351">
        <f>IFERROR(SUMIF($L$6:$FO$6,FT$8,#REF!),0)</f>
        <v>0</v>
      </c>
      <c r="FV35" s="514"/>
      <c r="FW35" s="507"/>
      <c r="FX35" s="507"/>
      <c r="FY35" s="507"/>
      <c r="FZ35" s="507"/>
      <c r="GA35" s="507"/>
      <c r="GB35" s="507"/>
      <c r="GC35" s="507"/>
      <c r="GD35" s="507"/>
      <c r="GE35" s="507"/>
      <c r="GF35" s="507"/>
      <c r="GG35" s="507"/>
      <c r="GH35" s="507"/>
      <c r="GI35" s="507"/>
      <c r="GJ35" s="507"/>
      <c r="GK35" s="507"/>
      <c r="GL35" s="507"/>
      <c r="GM35" s="507"/>
      <c r="GN35" s="507"/>
      <c r="GO35" s="507"/>
      <c r="GP35" s="507"/>
      <c r="GQ35" s="507"/>
      <c r="GR35" s="507"/>
      <c r="GS35" s="507"/>
      <c r="GT35" s="507"/>
      <c r="GU35" s="507"/>
      <c r="GV35" s="507"/>
      <c r="GW35" s="507"/>
      <c r="GX35" s="507"/>
      <c r="GY35" s="507"/>
      <c r="GZ35" s="507"/>
      <c r="HA35" s="507"/>
      <c r="HB35" s="507"/>
      <c r="HC35" s="507"/>
      <c r="HD35" s="507"/>
      <c r="HE35" s="507"/>
      <c r="HF35" s="507"/>
      <c r="HG35" s="507"/>
      <c r="HH35" s="507"/>
      <c r="HI35" s="507"/>
      <c r="HJ35" s="507"/>
      <c r="HK35" s="507"/>
      <c r="HL35" s="507"/>
      <c r="HM35" s="507"/>
      <c r="HN35" s="507"/>
      <c r="HO35" s="507"/>
      <c r="HP35" s="507"/>
      <c r="HQ35" s="507"/>
      <c r="HR35" s="507"/>
      <c r="HS35" s="507"/>
      <c r="HT35" s="507"/>
      <c r="HU35" s="507"/>
      <c r="HV35" s="507"/>
      <c r="HW35" s="507"/>
      <c r="HX35" s="507"/>
      <c r="HY35" s="507"/>
      <c r="HZ35" s="507"/>
      <c r="IA35" s="507"/>
      <c r="IB35" s="507"/>
      <c r="IC35" s="507"/>
      <c r="ID35" s="507"/>
      <c r="IE35" s="507"/>
      <c r="IF35" s="507"/>
      <c r="IG35" s="507"/>
      <c r="IH35" s="507"/>
      <c r="II35" s="507"/>
      <c r="IJ35" s="507"/>
      <c r="IK35" s="507"/>
      <c r="IL35" s="507"/>
      <c r="IM35" s="507"/>
      <c r="IN35" s="507"/>
      <c r="IO35" s="507"/>
      <c r="IP35" s="507"/>
      <c r="IQ35" s="507"/>
      <c r="IR35" s="507"/>
      <c r="IS35" s="507"/>
      <c r="IT35" s="507"/>
      <c r="IU35" s="507"/>
      <c r="IV35" s="507"/>
      <c r="IW35" s="507"/>
      <c r="IX35" s="507"/>
      <c r="IY35" s="507"/>
      <c r="IZ35" s="507"/>
      <c r="JA35" s="507"/>
      <c r="JB35" s="507"/>
      <c r="JC35" s="507"/>
      <c r="JD35" s="507"/>
      <c r="JE35" s="507"/>
      <c r="JF35" s="507"/>
      <c r="JG35" s="507"/>
      <c r="JH35" s="507"/>
      <c r="JI35" s="507"/>
      <c r="JJ35" s="507"/>
      <c r="JK35" s="507"/>
      <c r="JL35" s="507"/>
      <c r="JM35" s="507"/>
      <c r="JN35" s="507"/>
      <c r="JO35" s="507"/>
      <c r="JP35" s="507"/>
      <c r="JQ35" s="507"/>
      <c r="JR35" s="507"/>
      <c r="JS35" s="507"/>
      <c r="JT35" s="507"/>
      <c r="JU35" s="507"/>
      <c r="JV35" s="507"/>
      <c r="JW35" s="507"/>
      <c r="JX35" s="507"/>
      <c r="JY35" s="507"/>
      <c r="JZ35" s="507"/>
      <c r="KA35" s="507"/>
      <c r="KB35" s="507"/>
      <c r="KC35" s="507"/>
      <c r="KD35" s="507"/>
      <c r="KE35" s="507"/>
      <c r="KF35" s="507"/>
      <c r="KG35" s="507"/>
      <c r="KH35" s="507"/>
      <c r="KI35" s="507"/>
      <c r="KJ35" s="507"/>
      <c r="KK35" s="507"/>
      <c r="KL35" s="507"/>
      <c r="KM35" s="507"/>
      <c r="KN35" s="507"/>
      <c r="KO35" s="507"/>
      <c r="KP35" s="507"/>
      <c r="KQ35" s="507"/>
      <c r="KR35" s="507"/>
      <c r="KS35" s="507"/>
      <c r="KT35" s="507"/>
      <c r="KU35" s="507"/>
      <c r="KV35" s="507"/>
      <c r="KW35" s="507"/>
      <c r="KX35" s="507"/>
      <c r="KY35" s="507"/>
      <c r="KZ35" s="507"/>
      <c r="LA35" s="507"/>
      <c r="LB35" s="507"/>
      <c r="LC35" s="507"/>
      <c r="LD35" s="507"/>
      <c r="LE35" s="507"/>
      <c r="LF35" s="507"/>
      <c r="LG35" s="507"/>
      <c r="LH35" s="507"/>
      <c r="LI35" s="507"/>
      <c r="LJ35" s="507"/>
    </row>
    <row r="36" spans="1:322" s="347" customFormat="1" x14ac:dyDescent="0.3">
      <c r="B36" s="21"/>
      <c r="C36" s="351">
        <v>0</v>
      </c>
      <c r="D36" s="351">
        <v>0</v>
      </c>
      <c r="E36" s="351">
        <v>0</v>
      </c>
      <c r="F36" s="348">
        <v>0</v>
      </c>
      <c r="G36" s="351"/>
      <c r="H36" s="351">
        <v>0</v>
      </c>
      <c r="I36" s="351">
        <v>0</v>
      </c>
      <c r="J36" s="348">
        <v>0</v>
      </c>
      <c r="K36" s="351"/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351">
        <v>0</v>
      </c>
      <c r="AD36" s="351">
        <v>0</v>
      </c>
      <c r="AE36" s="351">
        <v>0</v>
      </c>
      <c r="AF36" s="351">
        <v>0</v>
      </c>
      <c r="AG36" s="351">
        <v>0</v>
      </c>
      <c r="AH36" s="351">
        <v>0</v>
      </c>
      <c r="AI36" s="351">
        <v>0</v>
      </c>
      <c r="AJ36" s="351">
        <v>0</v>
      </c>
      <c r="AK36" s="351">
        <v>0</v>
      </c>
      <c r="AL36" s="351">
        <v>0</v>
      </c>
      <c r="AM36" s="351">
        <v>0</v>
      </c>
      <c r="AN36" s="351">
        <v>0</v>
      </c>
      <c r="AO36" s="351">
        <v>0</v>
      </c>
      <c r="AP36" s="351">
        <v>0</v>
      </c>
      <c r="AQ36" s="351">
        <v>0</v>
      </c>
      <c r="AR36" s="351">
        <v>0</v>
      </c>
      <c r="AS36" s="351">
        <v>0</v>
      </c>
      <c r="AT36" s="351">
        <v>0</v>
      </c>
      <c r="AU36" s="351">
        <v>0</v>
      </c>
      <c r="AV36" s="351">
        <v>0</v>
      </c>
      <c r="AW36" s="351">
        <v>0</v>
      </c>
      <c r="AX36" s="351">
        <v>0</v>
      </c>
      <c r="AY36" s="351">
        <v>0</v>
      </c>
      <c r="AZ36" s="351">
        <v>0</v>
      </c>
      <c r="BA36" s="351">
        <v>0</v>
      </c>
      <c r="BB36" s="351">
        <v>0</v>
      </c>
      <c r="BC36" s="351">
        <v>0</v>
      </c>
      <c r="BD36" s="351">
        <v>0</v>
      </c>
      <c r="BE36" s="351">
        <v>0</v>
      </c>
      <c r="BF36" s="351">
        <v>0</v>
      </c>
      <c r="BG36" s="351">
        <v>0</v>
      </c>
      <c r="BH36" s="351">
        <v>0</v>
      </c>
      <c r="BI36" s="351">
        <v>0</v>
      </c>
      <c r="BJ36" s="351">
        <v>0</v>
      </c>
      <c r="BK36" s="351">
        <v>0</v>
      </c>
      <c r="BL36" s="351">
        <v>0</v>
      </c>
      <c r="BM36" s="351">
        <v>0</v>
      </c>
      <c r="BN36" s="351">
        <v>0</v>
      </c>
      <c r="BO36" s="351">
        <v>0</v>
      </c>
      <c r="BP36" s="351">
        <v>0</v>
      </c>
      <c r="BQ36" s="351">
        <v>0</v>
      </c>
      <c r="BR36" s="351">
        <v>0</v>
      </c>
      <c r="BS36" s="351">
        <v>0</v>
      </c>
      <c r="BT36" s="351">
        <v>0</v>
      </c>
      <c r="BU36" s="351">
        <v>0</v>
      </c>
      <c r="BV36" s="351">
        <v>0</v>
      </c>
      <c r="BW36" s="351">
        <v>0</v>
      </c>
      <c r="BX36" s="351">
        <v>0</v>
      </c>
      <c r="BY36" s="351">
        <v>0</v>
      </c>
      <c r="BZ36" s="351">
        <v>0</v>
      </c>
      <c r="CA36" s="351">
        <v>0</v>
      </c>
      <c r="CB36" s="351">
        <v>0</v>
      </c>
      <c r="CC36" s="351">
        <v>0</v>
      </c>
      <c r="CD36" s="351">
        <v>0</v>
      </c>
      <c r="CE36" s="351">
        <v>0</v>
      </c>
      <c r="CF36" s="351">
        <v>0</v>
      </c>
      <c r="CG36" s="351">
        <v>0</v>
      </c>
      <c r="CH36" s="351">
        <v>0</v>
      </c>
      <c r="CI36" s="351">
        <v>0</v>
      </c>
      <c r="CJ36" s="351">
        <v>0</v>
      </c>
      <c r="CK36" s="351">
        <v>0</v>
      </c>
      <c r="CL36" s="351">
        <v>0</v>
      </c>
      <c r="CM36" s="351">
        <v>0</v>
      </c>
      <c r="CN36" s="351">
        <v>0</v>
      </c>
      <c r="CO36" s="351">
        <v>0</v>
      </c>
      <c r="CP36" s="351">
        <v>0</v>
      </c>
      <c r="CQ36" s="351">
        <v>0</v>
      </c>
      <c r="CR36" s="351">
        <v>0</v>
      </c>
      <c r="CS36" s="351">
        <v>0</v>
      </c>
      <c r="CT36" s="351">
        <v>0</v>
      </c>
      <c r="CU36" s="351">
        <v>0</v>
      </c>
      <c r="CV36" s="351">
        <v>0</v>
      </c>
      <c r="CW36" s="351">
        <v>0</v>
      </c>
      <c r="CX36" s="351">
        <v>0</v>
      </c>
      <c r="CY36" s="351">
        <v>0</v>
      </c>
      <c r="CZ36" s="351">
        <v>0</v>
      </c>
      <c r="DA36" s="351">
        <v>0</v>
      </c>
      <c r="DB36" s="351">
        <v>0</v>
      </c>
      <c r="DC36" s="351">
        <v>0</v>
      </c>
      <c r="DD36" s="351">
        <v>0</v>
      </c>
      <c r="DE36" s="351">
        <v>0</v>
      </c>
      <c r="DF36" s="351">
        <v>0</v>
      </c>
      <c r="DG36" s="351">
        <v>0</v>
      </c>
      <c r="DH36" s="351">
        <v>0</v>
      </c>
      <c r="DI36" s="351">
        <v>0</v>
      </c>
      <c r="DJ36" s="351">
        <v>0</v>
      </c>
      <c r="DK36" s="351">
        <v>0</v>
      </c>
      <c r="DL36" s="351">
        <v>0</v>
      </c>
      <c r="DM36" s="351">
        <v>0</v>
      </c>
      <c r="DN36" s="351">
        <v>0</v>
      </c>
      <c r="DO36" s="351">
        <v>0</v>
      </c>
      <c r="DP36" s="351">
        <v>0</v>
      </c>
      <c r="DQ36" s="351">
        <v>0</v>
      </c>
      <c r="DR36" s="351">
        <v>0</v>
      </c>
      <c r="DS36" s="351">
        <v>0</v>
      </c>
      <c r="DT36" s="351">
        <v>0</v>
      </c>
      <c r="DU36" s="351">
        <v>0</v>
      </c>
      <c r="DV36" s="351">
        <v>0</v>
      </c>
      <c r="DW36" s="351">
        <v>0</v>
      </c>
      <c r="DX36" s="351">
        <v>0</v>
      </c>
      <c r="DY36" s="351">
        <v>0</v>
      </c>
      <c r="DZ36" s="351">
        <v>0</v>
      </c>
      <c r="EA36" s="351">
        <v>0</v>
      </c>
      <c r="EB36" s="351">
        <v>0</v>
      </c>
      <c r="EC36" s="351">
        <v>0</v>
      </c>
      <c r="ED36" s="351">
        <v>0</v>
      </c>
      <c r="EE36" s="351">
        <v>0</v>
      </c>
      <c r="EF36" s="351">
        <v>0</v>
      </c>
      <c r="EG36" s="351">
        <v>0</v>
      </c>
      <c r="EH36" s="351">
        <v>0</v>
      </c>
      <c r="EI36" s="351">
        <v>0</v>
      </c>
      <c r="EJ36" s="351">
        <v>0</v>
      </c>
      <c r="EK36" s="351">
        <v>0</v>
      </c>
      <c r="EL36" s="351">
        <v>0</v>
      </c>
      <c r="EM36" s="351">
        <v>0</v>
      </c>
      <c r="EN36" s="351">
        <v>0</v>
      </c>
      <c r="EO36" s="351">
        <v>0</v>
      </c>
      <c r="EP36" s="351">
        <v>0</v>
      </c>
      <c r="EQ36" s="351">
        <v>0</v>
      </c>
      <c r="ER36" s="351">
        <v>0</v>
      </c>
      <c r="ES36" s="351">
        <v>0</v>
      </c>
      <c r="ET36" s="351">
        <v>0</v>
      </c>
      <c r="EU36" s="351">
        <v>0</v>
      </c>
      <c r="EV36" s="351">
        <v>0</v>
      </c>
      <c r="EW36" s="351">
        <v>0</v>
      </c>
      <c r="EX36" s="351">
        <v>0</v>
      </c>
      <c r="EY36" s="351">
        <v>0</v>
      </c>
      <c r="EZ36" s="351">
        <v>0</v>
      </c>
      <c r="FA36" s="351">
        <v>0</v>
      </c>
      <c r="FB36" s="351">
        <v>0</v>
      </c>
      <c r="FC36" s="351">
        <v>0</v>
      </c>
      <c r="FD36" s="351">
        <v>0</v>
      </c>
      <c r="FE36" s="351">
        <v>0</v>
      </c>
      <c r="FF36" s="351">
        <v>0</v>
      </c>
      <c r="FG36" s="351">
        <v>0</v>
      </c>
      <c r="FH36" s="351">
        <v>0</v>
      </c>
      <c r="FI36" s="351">
        <v>0</v>
      </c>
      <c r="FJ36" s="351">
        <v>0</v>
      </c>
      <c r="FK36" s="351">
        <v>0</v>
      </c>
      <c r="FL36" s="351">
        <v>0</v>
      </c>
      <c r="FM36" s="351">
        <v>0</v>
      </c>
      <c r="FN36" s="351">
        <v>0</v>
      </c>
      <c r="FO36" s="351">
        <v>0</v>
      </c>
      <c r="FP36" s="351">
        <v>0</v>
      </c>
      <c r="FQ36" s="351"/>
      <c r="FR36" s="351">
        <v>0</v>
      </c>
      <c r="FS36" s="351">
        <f>IFERROR(SUMIF($L$6:$FO$6,FS$8,#REF!),0)</f>
        <v>0</v>
      </c>
      <c r="FT36" s="351">
        <f>IFERROR(SUMIF($L$6:$FO$6,FT$8,#REF!),0)</f>
        <v>0</v>
      </c>
      <c r="FV36" s="514"/>
      <c r="FW36" s="507"/>
      <c r="FX36" s="507"/>
      <c r="FY36" s="507"/>
      <c r="FZ36" s="507"/>
      <c r="GA36" s="507"/>
      <c r="GB36" s="507"/>
      <c r="GC36" s="507"/>
      <c r="GD36" s="507"/>
      <c r="GE36" s="507"/>
      <c r="GF36" s="507"/>
      <c r="GG36" s="507"/>
      <c r="GH36" s="507"/>
      <c r="GI36" s="507"/>
      <c r="GJ36" s="507"/>
      <c r="GK36" s="507"/>
      <c r="GL36" s="507"/>
      <c r="GM36" s="507"/>
      <c r="GN36" s="507"/>
      <c r="GO36" s="507"/>
      <c r="GP36" s="507"/>
      <c r="GQ36" s="507"/>
      <c r="GR36" s="507"/>
      <c r="GS36" s="507"/>
      <c r="GT36" s="507"/>
      <c r="GU36" s="507"/>
      <c r="GV36" s="507"/>
      <c r="GW36" s="507"/>
      <c r="GX36" s="507"/>
      <c r="GY36" s="507"/>
      <c r="GZ36" s="507"/>
      <c r="HA36" s="507"/>
      <c r="HB36" s="507"/>
      <c r="HC36" s="507"/>
      <c r="HD36" s="507"/>
      <c r="HE36" s="507"/>
      <c r="HF36" s="507"/>
      <c r="HG36" s="507"/>
      <c r="HH36" s="507"/>
      <c r="HI36" s="507"/>
      <c r="HJ36" s="507"/>
      <c r="HK36" s="507"/>
      <c r="HL36" s="507"/>
      <c r="HM36" s="507"/>
      <c r="HN36" s="507"/>
      <c r="HO36" s="507"/>
      <c r="HP36" s="507"/>
      <c r="HQ36" s="507"/>
      <c r="HR36" s="507"/>
      <c r="HS36" s="507"/>
      <c r="HT36" s="507"/>
      <c r="HU36" s="507"/>
      <c r="HV36" s="507"/>
      <c r="HW36" s="507"/>
      <c r="HX36" s="507"/>
      <c r="HY36" s="507"/>
      <c r="HZ36" s="507"/>
      <c r="IA36" s="507"/>
      <c r="IB36" s="507"/>
      <c r="IC36" s="507"/>
      <c r="ID36" s="507"/>
      <c r="IE36" s="507"/>
      <c r="IF36" s="507"/>
      <c r="IG36" s="507"/>
      <c r="IH36" s="507"/>
      <c r="II36" s="507"/>
      <c r="IJ36" s="507"/>
      <c r="IK36" s="507"/>
      <c r="IL36" s="507"/>
      <c r="IM36" s="507"/>
      <c r="IN36" s="507"/>
      <c r="IO36" s="507"/>
      <c r="IP36" s="507"/>
      <c r="IQ36" s="507"/>
      <c r="IR36" s="507"/>
      <c r="IS36" s="507"/>
      <c r="IT36" s="507"/>
      <c r="IU36" s="507"/>
      <c r="IV36" s="507"/>
      <c r="IW36" s="507"/>
      <c r="IX36" s="507"/>
      <c r="IY36" s="507"/>
      <c r="IZ36" s="507"/>
      <c r="JA36" s="507"/>
      <c r="JB36" s="507"/>
      <c r="JC36" s="507"/>
      <c r="JD36" s="507"/>
      <c r="JE36" s="507"/>
      <c r="JF36" s="507"/>
      <c r="JG36" s="507"/>
      <c r="JH36" s="507"/>
      <c r="JI36" s="507"/>
      <c r="JJ36" s="507"/>
      <c r="JK36" s="507"/>
      <c r="JL36" s="507"/>
      <c r="JM36" s="507"/>
      <c r="JN36" s="507"/>
      <c r="JO36" s="507"/>
      <c r="JP36" s="507"/>
      <c r="JQ36" s="507"/>
      <c r="JR36" s="507"/>
      <c r="JS36" s="507"/>
      <c r="JT36" s="507"/>
      <c r="JU36" s="507"/>
      <c r="JV36" s="507"/>
      <c r="JW36" s="507"/>
      <c r="JX36" s="507"/>
      <c r="JY36" s="507"/>
      <c r="JZ36" s="507"/>
      <c r="KA36" s="507"/>
      <c r="KB36" s="507"/>
      <c r="KC36" s="507"/>
      <c r="KD36" s="507"/>
      <c r="KE36" s="507"/>
      <c r="KF36" s="507"/>
      <c r="KG36" s="507"/>
      <c r="KH36" s="507"/>
      <c r="KI36" s="507"/>
      <c r="KJ36" s="507"/>
      <c r="KK36" s="507"/>
      <c r="KL36" s="507"/>
      <c r="KM36" s="507"/>
      <c r="KN36" s="507"/>
      <c r="KO36" s="507"/>
      <c r="KP36" s="507"/>
      <c r="KQ36" s="507"/>
      <c r="KR36" s="507"/>
      <c r="KS36" s="507"/>
      <c r="KT36" s="507"/>
      <c r="KU36" s="507"/>
      <c r="KV36" s="507"/>
      <c r="KW36" s="507"/>
      <c r="KX36" s="507"/>
      <c r="KY36" s="507"/>
      <c r="KZ36" s="507"/>
      <c r="LA36" s="507"/>
      <c r="LB36" s="507"/>
      <c r="LC36" s="507"/>
      <c r="LD36" s="507"/>
      <c r="LE36" s="507"/>
      <c r="LF36" s="507"/>
      <c r="LG36" s="507"/>
      <c r="LH36" s="507"/>
      <c r="LI36" s="507"/>
      <c r="LJ36" s="507"/>
    </row>
    <row r="37" spans="1:322" s="347" customFormat="1" x14ac:dyDescent="0.3">
      <c r="A37" s="506"/>
      <c r="B37" s="27" t="s">
        <v>74</v>
      </c>
      <c r="C37" s="349">
        <v>1.0338921290067187</v>
      </c>
      <c r="D37" s="349">
        <v>0</v>
      </c>
      <c r="E37" s="349">
        <v>1.0338921290067187</v>
      </c>
      <c r="F37" s="352">
        <v>0</v>
      </c>
      <c r="G37" s="350"/>
      <c r="H37" s="349">
        <v>0</v>
      </c>
      <c r="I37" s="349">
        <v>0</v>
      </c>
      <c r="J37" s="352">
        <v>0</v>
      </c>
      <c r="K37" s="350"/>
      <c r="L37" s="349">
        <v>0</v>
      </c>
      <c r="M37" s="349">
        <v>0</v>
      </c>
      <c r="N37" s="349">
        <v>0</v>
      </c>
      <c r="O37" s="349">
        <v>0</v>
      </c>
      <c r="P37" s="349">
        <v>0</v>
      </c>
      <c r="Q37" s="349">
        <v>0</v>
      </c>
      <c r="R37" s="349">
        <v>0</v>
      </c>
      <c r="S37" s="349">
        <v>0</v>
      </c>
      <c r="T37" s="349">
        <v>0</v>
      </c>
      <c r="U37" s="349">
        <v>0</v>
      </c>
      <c r="V37" s="349">
        <v>0</v>
      </c>
      <c r="W37" s="349">
        <v>0</v>
      </c>
      <c r="X37" s="349">
        <v>0</v>
      </c>
      <c r="Y37" s="349">
        <v>0</v>
      </c>
      <c r="Z37" s="349">
        <v>0</v>
      </c>
      <c r="AA37" s="349">
        <v>0</v>
      </c>
      <c r="AB37" s="349">
        <v>0</v>
      </c>
      <c r="AC37" s="349">
        <v>0</v>
      </c>
      <c r="AD37" s="349">
        <v>0</v>
      </c>
      <c r="AE37" s="349">
        <v>0</v>
      </c>
      <c r="AF37" s="349">
        <v>0</v>
      </c>
      <c r="AG37" s="349">
        <v>0</v>
      </c>
      <c r="AH37" s="349">
        <v>0</v>
      </c>
      <c r="AI37" s="349">
        <v>0</v>
      </c>
      <c r="AJ37" s="349">
        <v>0</v>
      </c>
      <c r="AK37" s="349">
        <v>0</v>
      </c>
      <c r="AL37" s="349">
        <v>0</v>
      </c>
      <c r="AM37" s="349">
        <v>0</v>
      </c>
      <c r="AN37" s="349">
        <v>0</v>
      </c>
      <c r="AO37" s="349">
        <v>0</v>
      </c>
      <c r="AP37" s="349">
        <v>0</v>
      </c>
      <c r="AQ37" s="349">
        <v>0</v>
      </c>
      <c r="AR37" s="349">
        <v>0</v>
      </c>
      <c r="AS37" s="349">
        <v>0</v>
      </c>
      <c r="AT37" s="349">
        <v>0</v>
      </c>
      <c r="AU37" s="349">
        <v>0</v>
      </c>
      <c r="AV37" s="349">
        <v>0</v>
      </c>
      <c r="AW37" s="349">
        <v>0</v>
      </c>
      <c r="AX37" s="349">
        <v>0</v>
      </c>
      <c r="AY37" s="349">
        <v>0</v>
      </c>
      <c r="AZ37" s="349">
        <v>0</v>
      </c>
      <c r="BA37" s="349">
        <v>0</v>
      </c>
      <c r="BB37" s="349">
        <v>0</v>
      </c>
      <c r="BC37" s="349">
        <v>0</v>
      </c>
      <c r="BD37" s="349">
        <v>0</v>
      </c>
      <c r="BE37" s="349">
        <v>0</v>
      </c>
      <c r="BF37" s="349">
        <v>0</v>
      </c>
      <c r="BG37" s="349">
        <v>0</v>
      </c>
      <c r="BH37" s="349">
        <v>0</v>
      </c>
      <c r="BI37" s="349">
        <v>0</v>
      </c>
      <c r="BJ37" s="349">
        <v>0</v>
      </c>
      <c r="BK37" s="349">
        <v>0</v>
      </c>
      <c r="BL37" s="349">
        <v>0</v>
      </c>
      <c r="BM37" s="349">
        <v>0</v>
      </c>
      <c r="BN37" s="349">
        <v>0</v>
      </c>
      <c r="BO37" s="349">
        <v>0</v>
      </c>
      <c r="BP37" s="349">
        <v>0</v>
      </c>
      <c r="BQ37" s="349">
        <v>0</v>
      </c>
      <c r="BR37" s="349">
        <v>0</v>
      </c>
      <c r="BS37" s="349">
        <v>0</v>
      </c>
      <c r="BT37" s="349">
        <v>0</v>
      </c>
      <c r="BU37" s="349">
        <v>0</v>
      </c>
      <c r="BV37" s="349">
        <v>0</v>
      </c>
      <c r="BW37" s="349">
        <v>0</v>
      </c>
      <c r="BX37" s="349">
        <v>0</v>
      </c>
      <c r="BY37" s="349">
        <v>0</v>
      </c>
      <c r="BZ37" s="349">
        <v>0</v>
      </c>
      <c r="CA37" s="349">
        <v>0</v>
      </c>
      <c r="CB37" s="349">
        <v>0</v>
      </c>
      <c r="CC37" s="349">
        <v>0</v>
      </c>
      <c r="CD37" s="349">
        <v>0</v>
      </c>
      <c r="CE37" s="349">
        <v>0</v>
      </c>
      <c r="CF37" s="349">
        <v>0</v>
      </c>
      <c r="CG37" s="349">
        <v>0</v>
      </c>
      <c r="CH37" s="349">
        <v>0</v>
      </c>
      <c r="CI37" s="349">
        <v>0</v>
      </c>
      <c r="CJ37" s="349">
        <v>0</v>
      </c>
      <c r="CK37" s="349">
        <v>0</v>
      </c>
      <c r="CL37" s="349">
        <v>0</v>
      </c>
      <c r="CM37" s="349">
        <v>0</v>
      </c>
      <c r="CN37" s="349">
        <v>0</v>
      </c>
      <c r="CO37" s="349">
        <v>0</v>
      </c>
      <c r="CP37" s="349">
        <v>0</v>
      </c>
      <c r="CQ37" s="349">
        <v>0</v>
      </c>
      <c r="CR37" s="349">
        <v>0</v>
      </c>
      <c r="CS37" s="349">
        <v>0</v>
      </c>
      <c r="CT37" s="349">
        <v>0</v>
      </c>
      <c r="CU37" s="349">
        <v>0</v>
      </c>
      <c r="CV37" s="349">
        <v>0</v>
      </c>
      <c r="CW37" s="349">
        <v>0</v>
      </c>
      <c r="CX37" s="349">
        <v>0</v>
      </c>
      <c r="CY37" s="349">
        <v>0</v>
      </c>
      <c r="CZ37" s="349">
        <v>0</v>
      </c>
      <c r="DA37" s="349">
        <v>0</v>
      </c>
      <c r="DB37" s="349">
        <v>0</v>
      </c>
      <c r="DC37" s="349">
        <v>0</v>
      </c>
      <c r="DD37" s="349">
        <v>0</v>
      </c>
      <c r="DE37" s="349">
        <v>0</v>
      </c>
      <c r="DF37" s="349">
        <v>0</v>
      </c>
      <c r="DG37" s="349">
        <v>0</v>
      </c>
      <c r="DH37" s="349">
        <v>0</v>
      </c>
      <c r="DI37" s="349">
        <v>0</v>
      </c>
      <c r="DJ37" s="349">
        <v>0</v>
      </c>
      <c r="DK37" s="349">
        <v>0</v>
      </c>
      <c r="DL37" s="349">
        <v>0</v>
      </c>
      <c r="DM37" s="349">
        <v>0</v>
      </c>
      <c r="DN37" s="349">
        <v>0</v>
      </c>
      <c r="DO37" s="349">
        <v>0</v>
      </c>
      <c r="DP37" s="349">
        <v>0</v>
      </c>
      <c r="DQ37" s="349">
        <v>0</v>
      </c>
      <c r="DR37" s="349">
        <v>0</v>
      </c>
      <c r="DS37" s="349">
        <v>0</v>
      </c>
      <c r="DT37" s="349">
        <v>0</v>
      </c>
      <c r="DU37" s="349">
        <v>0</v>
      </c>
      <c r="DV37" s="349">
        <v>0</v>
      </c>
      <c r="DW37" s="349">
        <v>0</v>
      </c>
      <c r="DX37" s="349">
        <v>0</v>
      </c>
      <c r="DY37" s="349">
        <v>0</v>
      </c>
      <c r="DZ37" s="349">
        <v>0</v>
      </c>
      <c r="EA37" s="349">
        <v>0</v>
      </c>
      <c r="EB37" s="349">
        <v>0</v>
      </c>
      <c r="EC37" s="349">
        <v>0</v>
      </c>
      <c r="ED37" s="349">
        <v>0</v>
      </c>
      <c r="EE37" s="349">
        <v>0</v>
      </c>
      <c r="EF37" s="349">
        <v>0</v>
      </c>
      <c r="EG37" s="349">
        <v>0</v>
      </c>
      <c r="EH37" s="349">
        <v>0</v>
      </c>
      <c r="EI37" s="349">
        <v>0</v>
      </c>
      <c r="EJ37" s="349">
        <v>0</v>
      </c>
      <c r="EK37" s="349">
        <v>0</v>
      </c>
      <c r="EL37" s="349">
        <v>0</v>
      </c>
      <c r="EM37" s="349">
        <v>0</v>
      </c>
      <c r="EN37" s="349">
        <v>0</v>
      </c>
      <c r="EO37" s="349">
        <v>0</v>
      </c>
      <c r="EP37" s="349">
        <v>0</v>
      </c>
      <c r="EQ37" s="349">
        <v>0</v>
      </c>
      <c r="ER37" s="349">
        <v>0</v>
      </c>
      <c r="ES37" s="349">
        <v>0</v>
      </c>
      <c r="ET37" s="349">
        <v>0</v>
      </c>
      <c r="EU37" s="349">
        <v>0</v>
      </c>
      <c r="EV37" s="349">
        <v>0</v>
      </c>
      <c r="EW37" s="349">
        <v>0</v>
      </c>
      <c r="EX37" s="349">
        <v>0</v>
      </c>
      <c r="EY37" s="349">
        <v>0</v>
      </c>
      <c r="EZ37" s="349">
        <v>0</v>
      </c>
      <c r="FA37" s="349">
        <v>0</v>
      </c>
      <c r="FB37" s="349">
        <v>0</v>
      </c>
      <c r="FC37" s="349">
        <v>0</v>
      </c>
      <c r="FD37" s="349">
        <v>0</v>
      </c>
      <c r="FE37" s="349">
        <v>0</v>
      </c>
      <c r="FF37" s="349">
        <v>0</v>
      </c>
      <c r="FG37" s="349">
        <v>0</v>
      </c>
      <c r="FH37" s="349">
        <v>0</v>
      </c>
      <c r="FI37" s="349">
        <v>0</v>
      </c>
      <c r="FJ37" s="349">
        <v>0</v>
      </c>
      <c r="FK37" s="349">
        <v>0</v>
      </c>
      <c r="FL37" s="349">
        <v>0.55248399999999998</v>
      </c>
      <c r="FM37" s="349">
        <v>0</v>
      </c>
      <c r="FN37" s="349">
        <v>0.13172151522793368</v>
      </c>
      <c r="FO37" s="349">
        <v>0.33661186394508058</v>
      </c>
      <c r="FP37" s="349">
        <v>1.3074749833704486E-2</v>
      </c>
      <c r="FQ37" s="350"/>
      <c r="FR37" s="349">
        <v>0</v>
      </c>
      <c r="FS37" s="351">
        <f>IFERROR(SUMIF($L$6:$FO$6,FS$8,#REF!),0)</f>
        <v>0</v>
      </c>
      <c r="FT37" s="351">
        <f>IFERROR(SUMIF($L$6:$FO$6,FT$8,#REF!),0)</f>
        <v>0</v>
      </c>
      <c r="FV37" s="514"/>
      <c r="FW37" s="507"/>
      <c r="FX37" s="507"/>
      <c r="FY37" s="507"/>
      <c r="FZ37" s="507"/>
      <c r="GA37" s="507"/>
      <c r="GB37" s="507"/>
      <c r="GC37" s="507"/>
      <c r="GD37" s="507"/>
      <c r="GE37" s="507"/>
      <c r="GF37" s="507"/>
      <c r="GG37" s="507"/>
      <c r="GH37" s="507"/>
      <c r="GI37" s="507"/>
      <c r="GJ37" s="507"/>
      <c r="GK37" s="507"/>
      <c r="GL37" s="507"/>
      <c r="GM37" s="507"/>
      <c r="GN37" s="507"/>
      <c r="GO37" s="507"/>
      <c r="GP37" s="507"/>
      <c r="GQ37" s="507"/>
      <c r="GR37" s="507"/>
      <c r="GS37" s="507"/>
      <c r="GT37" s="507"/>
      <c r="GU37" s="507"/>
      <c r="GV37" s="507"/>
      <c r="GW37" s="507"/>
      <c r="GX37" s="507"/>
      <c r="GY37" s="507"/>
      <c r="GZ37" s="507"/>
      <c r="HA37" s="507"/>
      <c r="HB37" s="507"/>
      <c r="HC37" s="507"/>
      <c r="HD37" s="507"/>
      <c r="HE37" s="507"/>
      <c r="HF37" s="507"/>
      <c r="HG37" s="507"/>
      <c r="HH37" s="507"/>
      <c r="HI37" s="507"/>
      <c r="HJ37" s="507"/>
      <c r="HK37" s="507"/>
      <c r="HL37" s="507"/>
      <c r="HM37" s="507"/>
      <c r="HN37" s="507"/>
      <c r="HO37" s="507"/>
      <c r="HP37" s="507"/>
      <c r="HQ37" s="507"/>
      <c r="HR37" s="507"/>
      <c r="HS37" s="507"/>
      <c r="HT37" s="507"/>
      <c r="HU37" s="507"/>
      <c r="HV37" s="507"/>
      <c r="HW37" s="507"/>
      <c r="HX37" s="507"/>
      <c r="HY37" s="507"/>
      <c r="HZ37" s="507"/>
      <c r="IA37" s="507"/>
      <c r="IB37" s="507"/>
      <c r="IC37" s="507"/>
      <c r="ID37" s="507"/>
      <c r="IE37" s="507"/>
      <c r="IF37" s="507"/>
      <c r="IG37" s="507"/>
      <c r="IH37" s="507"/>
      <c r="II37" s="507"/>
      <c r="IJ37" s="507"/>
      <c r="IK37" s="507"/>
      <c r="IL37" s="507"/>
      <c r="IM37" s="507"/>
      <c r="IN37" s="507"/>
      <c r="IO37" s="507"/>
      <c r="IP37" s="507"/>
      <c r="IQ37" s="507"/>
      <c r="IR37" s="507"/>
      <c r="IS37" s="507"/>
      <c r="IT37" s="507"/>
      <c r="IU37" s="507"/>
      <c r="IV37" s="507"/>
      <c r="IW37" s="507"/>
      <c r="IX37" s="507"/>
      <c r="IY37" s="507"/>
      <c r="IZ37" s="507"/>
      <c r="JA37" s="507"/>
      <c r="JB37" s="507"/>
      <c r="JC37" s="507"/>
      <c r="JD37" s="507"/>
      <c r="JE37" s="507"/>
      <c r="JF37" s="507"/>
      <c r="JG37" s="507"/>
      <c r="JH37" s="507"/>
      <c r="JI37" s="507"/>
      <c r="JJ37" s="507"/>
      <c r="JK37" s="507"/>
      <c r="JL37" s="507"/>
      <c r="JM37" s="507"/>
      <c r="JN37" s="507"/>
      <c r="JO37" s="507"/>
      <c r="JP37" s="507"/>
      <c r="JQ37" s="507"/>
      <c r="JR37" s="507"/>
      <c r="JS37" s="507"/>
      <c r="JT37" s="507"/>
      <c r="JU37" s="507"/>
      <c r="JV37" s="507"/>
      <c r="JW37" s="507"/>
      <c r="JX37" s="507"/>
      <c r="JY37" s="507"/>
      <c r="JZ37" s="507"/>
      <c r="KA37" s="507"/>
      <c r="KB37" s="507"/>
      <c r="KC37" s="507"/>
      <c r="KD37" s="507"/>
      <c r="KE37" s="507"/>
      <c r="KF37" s="507"/>
      <c r="KG37" s="507"/>
      <c r="KH37" s="507"/>
      <c r="KI37" s="507"/>
      <c r="KJ37" s="507"/>
      <c r="KK37" s="507"/>
      <c r="KL37" s="507"/>
      <c r="KM37" s="507"/>
      <c r="KN37" s="507"/>
      <c r="KO37" s="507"/>
      <c r="KP37" s="507"/>
      <c r="KQ37" s="507"/>
      <c r="KR37" s="507"/>
      <c r="KS37" s="507"/>
      <c r="KT37" s="507"/>
      <c r="KU37" s="507"/>
      <c r="KV37" s="507"/>
      <c r="KW37" s="507"/>
      <c r="KX37" s="507"/>
      <c r="KY37" s="507"/>
      <c r="KZ37" s="507"/>
      <c r="LA37" s="507"/>
      <c r="LB37" s="507"/>
      <c r="LC37" s="507"/>
      <c r="LD37" s="507"/>
      <c r="LE37" s="507"/>
      <c r="LF37" s="507"/>
      <c r="LG37" s="507"/>
      <c r="LH37" s="507"/>
      <c r="LI37" s="507"/>
      <c r="LJ37" s="507"/>
    </row>
    <row r="38" spans="1:322" s="347" customFormat="1" x14ac:dyDescent="0.3">
      <c r="A38" s="506"/>
      <c r="B38" s="7"/>
      <c r="C38" s="351">
        <v>0</v>
      </c>
      <c r="D38" s="351">
        <v>0</v>
      </c>
      <c r="E38" s="345">
        <v>0</v>
      </c>
      <c r="F38" s="345">
        <v>0</v>
      </c>
      <c r="H38" s="351">
        <v>0</v>
      </c>
      <c r="I38" s="345">
        <v>0</v>
      </c>
      <c r="J38" s="345">
        <v>0</v>
      </c>
      <c r="L38" s="345">
        <v>0</v>
      </c>
      <c r="M38" s="345">
        <v>0</v>
      </c>
      <c r="N38" s="345">
        <v>0</v>
      </c>
      <c r="O38" s="345">
        <v>0</v>
      </c>
      <c r="P38" s="345">
        <v>0</v>
      </c>
      <c r="Q38" s="345">
        <v>0</v>
      </c>
      <c r="R38" s="345">
        <v>0</v>
      </c>
      <c r="S38" s="345">
        <v>0</v>
      </c>
      <c r="T38" s="345">
        <v>0</v>
      </c>
      <c r="U38" s="345">
        <v>0</v>
      </c>
      <c r="V38" s="345">
        <v>0</v>
      </c>
      <c r="W38" s="345">
        <v>0</v>
      </c>
      <c r="X38" s="345">
        <v>0</v>
      </c>
      <c r="Y38" s="345">
        <v>0</v>
      </c>
      <c r="Z38" s="345">
        <v>0</v>
      </c>
      <c r="AA38" s="345">
        <v>0</v>
      </c>
      <c r="AB38" s="345">
        <v>0</v>
      </c>
      <c r="AC38" s="345">
        <v>0</v>
      </c>
      <c r="AD38" s="345">
        <v>0</v>
      </c>
      <c r="AE38" s="345">
        <v>0</v>
      </c>
      <c r="AF38" s="345">
        <v>0</v>
      </c>
      <c r="AG38" s="345">
        <v>0</v>
      </c>
      <c r="AH38" s="345">
        <v>0</v>
      </c>
      <c r="AI38" s="345">
        <v>0</v>
      </c>
      <c r="AJ38" s="345">
        <v>0</v>
      </c>
      <c r="AK38" s="345">
        <v>0</v>
      </c>
      <c r="AL38" s="345">
        <v>0</v>
      </c>
      <c r="AM38" s="345">
        <v>0</v>
      </c>
      <c r="AN38" s="345">
        <v>0</v>
      </c>
      <c r="AO38" s="345">
        <v>0</v>
      </c>
      <c r="AP38" s="345">
        <v>0</v>
      </c>
      <c r="AQ38" s="345">
        <v>0</v>
      </c>
      <c r="AR38" s="345">
        <v>0</v>
      </c>
      <c r="AS38" s="345">
        <v>0</v>
      </c>
      <c r="AT38" s="345">
        <v>0</v>
      </c>
      <c r="AU38" s="345">
        <v>0</v>
      </c>
      <c r="AV38" s="345">
        <v>0</v>
      </c>
      <c r="AW38" s="345">
        <v>0</v>
      </c>
      <c r="AX38" s="345">
        <v>0</v>
      </c>
      <c r="AY38" s="345">
        <v>0</v>
      </c>
      <c r="AZ38" s="345">
        <v>0</v>
      </c>
      <c r="BA38" s="345">
        <v>0</v>
      </c>
      <c r="BB38" s="345">
        <v>0</v>
      </c>
      <c r="BC38" s="345">
        <v>0</v>
      </c>
      <c r="BD38" s="345">
        <v>0</v>
      </c>
      <c r="BE38" s="345">
        <v>0</v>
      </c>
      <c r="BF38" s="345">
        <v>0</v>
      </c>
      <c r="BG38" s="345">
        <v>0</v>
      </c>
      <c r="BH38" s="345">
        <v>0</v>
      </c>
      <c r="BI38" s="345">
        <v>0</v>
      </c>
      <c r="BJ38" s="345">
        <v>0</v>
      </c>
      <c r="BK38" s="345">
        <v>0</v>
      </c>
      <c r="BL38" s="345">
        <v>0</v>
      </c>
      <c r="BM38" s="345">
        <v>0</v>
      </c>
      <c r="BN38" s="345">
        <v>0</v>
      </c>
      <c r="BO38" s="345">
        <v>0</v>
      </c>
      <c r="BP38" s="345">
        <v>0</v>
      </c>
      <c r="BQ38" s="345">
        <v>0</v>
      </c>
      <c r="BR38" s="345">
        <v>0</v>
      </c>
      <c r="BS38" s="345">
        <v>0</v>
      </c>
      <c r="BT38" s="345">
        <v>0</v>
      </c>
      <c r="BU38" s="345">
        <v>0</v>
      </c>
      <c r="BV38" s="345">
        <v>0</v>
      </c>
      <c r="BW38" s="345">
        <v>0</v>
      </c>
      <c r="BX38" s="345">
        <v>0</v>
      </c>
      <c r="BY38" s="345">
        <v>0</v>
      </c>
      <c r="BZ38" s="345">
        <v>0</v>
      </c>
      <c r="CA38" s="345">
        <v>0</v>
      </c>
      <c r="CB38" s="345">
        <v>0</v>
      </c>
      <c r="CC38" s="345">
        <v>0</v>
      </c>
      <c r="CD38" s="345">
        <v>0</v>
      </c>
      <c r="CE38" s="345">
        <v>0</v>
      </c>
      <c r="CF38" s="345">
        <v>0</v>
      </c>
      <c r="CG38" s="345">
        <v>0</v>
      </c>
      <c r="CH38" s="345">
        <v>0</v>
      </c>
      <c r="CI38" s="345">
        <v>0</v>
      </c>
      <c r="CJ38" s="345">
        <v>0</v>
      </c>
      <c r="CK38" s="345">
        <v>0</v>
      </c>
      <c r="CL38" s="345">
        <v>0</v>
      </c>
      <c r="CM38" s="345">
        <v>0</v>
      </c>
      <c r="CN38" s="345">
        <v>0</v>
      </c>
      <c r="CO38" s="345">
        <v>0</v>
      </c>
      <c r="CP38" s="345">
        <v>0</v>
      </c>
      <c r="CQ38" s="345">
        <v>0</v>
      </c>
      <c r="CR38" s="345">
        <v>0</v>
      </c>
      <c r="CS38" s="345">
        <v>0</v>
      </c>
      <c r="CT38" s="345">
        <v>0</v>
      </c>
      <c r="CU38" s="345">
        <v>0</v>
      </c>
      <c r="CV38" s="345">
        <v>0</v>
      </c>
      <c r="CW38" s="345">
        <v>0</v>
      </c>
      <c r="CX38" s="345">
        <v>0</v>
      </c>
      <c r="CY38" s="345">
        <v>0</v>
      </c>
      <c r="CZ38" s="345">
        <v>0</v>
      </c>
      <c r="DA38" s="345">
        <v>0</v>
      </c>
      <c r="DB38" s="345">
        <v>0</v>
      </c>
      <c r="DC38" s="345">
        <v>0</v>
      </c>
      <c r="DD38" s="345">
        <v>0</v>
      </c>
      <c r="DE38" s="345">
        <v>0</v>
      </c>
      <c r="DF38" s="345">
        <v>0</v>
      </c>
      <c r="DG38" s="345">
        <v>0</v>
      </c>
      <c r="DH38" s="345">
        <v>0</v>
      </c>
      <c r="DI38" s="345">
        <v>0</v>
      </c>
      <c r="DJ38" s="345">
        <v>0</v>
      </c>
      <c r="DK38" s="345">
        <v>0</v>
      </c>
      <c r="DL38" s="345">
        <v>0</v>
      </c>
      <c r="DM38" s="345">
        <v>0</v>
      </c>
      <c r="DN38" s="345">
        <v>0</v>
      </c>
      <c r="DO38" s="345">
        <v>0</v>
      </c>
      <c r="DP38" s="345">
        <v>0</v>
      </c>
      <c r="DQ38" s="345">
        <v>0</v>
      </c>
      <c r="DR38" s="345">
        <v>0</v>
      </c>
      <c r="DS38" s="345">
        <v>0</v>
      </c>
      <c r="DT38" s="345">
        <v>0</v>
      </c>
      <c r="DU38" s="345">
        <v>0</v>
      </c>
      <c r="DV38" s="345">
        <v>0</v>
      </c>
      <c r="DW38" s="345">
        <v>0</v>
      </c>
      <c r="DX38" s="345">
        <v>0</v>
      </c>
      <c r="DY38" s="345">
        <v>0</v>
      </c>
      <c r="DZ38" s="345">
        <v>0</v>
      </c>
      <c r="EA38" s="345">
        <v>0</v>
      </c>
      <c r="EB38" s="345">
        <v>0</v>
      </c>
      <c r="EC38" s="345">
        <v>0</v>
      </c>
      <c r="ED38" s="345">
        <v>0</v>
      </c>
      <c r="EE38" s="345">
        <v>0</v>
      </c>
      <c r="EF38" s="345">
        <v>0</v>
      </c>
      <c r="EG38" s="345">
        <v>0</v>
      </c>
      <c r="EH38" s="345">
        <v>0</v>
      </c>
      <c r="EI38" s="345">
        <v>0</v>
      </c>
      <c r="EJ38" s="345">
        <v>0</v>
      </c>
      <c r="EK38" s="345">
        <v>0</v>
      </c>
      <c r="EL38" s="345">
        <v>0</v>
      </c>
      <c r="EM38" s="345">
        <v>0</v>
      </c>
      <c r="EN38" s="345">
        <v>0</v>
      </c>
      <c r="EO38" s="345">
        <v>0</v>
      </c>
      <c r="EP38" s="345">
        <v>0</v>
      </c>
      <c r="EQ38" s="345">
        <v>0</v>
      </c>
      <c r="ER38" s="345">
        <v>0</v>
      </c>
      <c r="ES38" s="345">
        <v>0</v>
      </c>
      <c r="ET38" s="345">
        <v>0</v>
      </c>
      <c r="EU38" s="345">
        <v>0</v>
      </c>
      <c r="EV38" s="345">
        <v>0</v>
      </c>
      <c r="EW38" s="345">
        <v>0</v>
      </c>
      <c r="EX38" s="345">
        <v>0</v>
      </c>
      <c r="EY38" s="345">
        <v>0</v>
      </c>
      <c r="EZ38" s="345">
        <v>0</v>
      </c>
      <c r="FA38" s="345">
        <v>0</v>
      </c>
      <c r="FB38" s="345">
        <v>0</v>
      </c>
      <c r="FC38" s="345">
        <v>0</v>
      </c>
      <c r="FD38" s="345">
        <v>0</v>
      </c>
      <c r="FE38" s="345">
        <v>0</v>
      </c>
      <c r="FF38" s="345">
        <v>0</v>
      </c>
      <c r="FG38" s="345">
        <v>0</v>
      </c>
      <c r="FH38" s="345">
        <v>0</v>
      </c>
      <c r="FI38" s="345">
        <v>0</v>
      </c>
      <c r="FJ38" s="345">
        <v>0</v>
      </c>
      <c r="FK38" s="345">
        <v>0</v>
      </c>
      <c r="FL38" s="345">
        <v>0</v>
      </c>
      <c r="FM38" s="345">
        <v>0</v>
      </c>
      <c r="FN38" s="345">
        <v>0</v>
      </c>
      <c r="FO38" s="345">
        <v>0</v>
      </c>
      <c r="FP38" s="345">
        <v>0</v>
      </c>
      <c r="FQ38" s="345"/>
      <c r="FR38" s="345">
        <v>0</v>
      </c>
      <c r="FS38" s="351">
        <f>IFERROR(SUMIF($L$6:$FO$6,FS$8,#REF!),0)</f>
        <v>0</v>
      </c>
      <c r="FT38" s="351">
        <f>IFERROR(SUMIF($L$6:$FO$6,FT$8,#REF!),0)</f>
        <v>0</v>
      </c>
      <c r="FV38" s="514"/>
      <c r="FW38" s="507"/>
      <c r="FX38" s="507"/>
      <c r="FY38" s="507"/>
      <c r="FZ38" s="507"/>
      <c r="GA38" s="507"/>
      <c r="GB38" s="507"/>
      <c r="GC38" s="507"/>
      <c r="GD38" s="507"/>
      <c r="GE38" s="507"/>
      <c r="GF38" s="507"/>
      <c r="GG38" s="507"/>
      <c r="GH38" s="507"/>
      <c r="GI38" s="507"/>
      <c r="GJ38" s="507"/>
      <c r="GK38" s="507"/>
      <c r="GL38" s="507"/>
      <c r="GM38" s="507"/>
      <c r="GN38" s="507"/>
      <c r="GO38" s="507"/>
      <c r="GP38" s="507"/>
      <c r="GQ38" s="507"/>
      <c r="GR38" s="507"/>
      <c r="GS38" s="507"/>
      <c r="GT38" s="507"/>
      <c r="GU38" s="507"/>
      <c r="GV38" s="507"/>
      <c r="GW38" s="507"/>
      <c r="GX38" s="507"/>
      <c r="GY38" s="507"/>
      <c r="GZ38" s="507"/>
      <c r="HA38" s="507"/>
      <c r="HB38" s="507"/>
      <c r="HC38" s="507"/>
      <c r="HD38" s="507"/>
      <c r="HE38" s="507"/>
      <c r="HF38" s="507"/>
      <c r="HG38" s="507"/>
      <c r="HH38" s="507"/>
      <c r="HI38" s="507"/>
      <c r="HJ38" s="507"/>
      <c r="HK38" s="507"/>
      <c r="HL38" s="507"/>
      <c r="HM38" s="507"/>
      <c r="HN38" s="507"/>
      <c r="HO38" s="507"/>
      <c r="HP38" s="507"/>
      <c r="HQ38" s="507"/>
      <c r="HR38" s="507"/>
      <c r="HS38" s="507"/>
      <c r="HT38" s="507"/>
      <c r="HU38" s="507"/>
      <c r="HV38" s="507"/>
      <c r="HW38" s="507"/>
      <c r="HX38" s="507"/>
      <c r="HY38" s="507"/>
      <c r="HZ38" s="507"/>
      <c r="IA38" s="507"/>
      <c r="IB38" s="507"/>
      <c r="IC38" s="507"/>
      <c r="ID38" s="507"/>
      <c r="IE38" s="507"/>
      <c r="IF38" s="507"/>
      <c r="IG38" s="507"/>
      <c r="IH38" s="507"/>
      <c r="II38" s="507"/>
      <c r="IJ38" s="507"/>
      <c r="IK38" s="507"/>
      <c r="IL38" s="507"/>
      <c r="IM38" s="507"/>
      <c r="IN38" s="507"/>
      <c r="IO38" s="507"/>
      <c r="IP38" s="507"/>
      <c r="IQ38" s="507"/>
      <c r="IR38" s="507"/>
      <c r="IS38" s="507"/>
      <c r="IT38" s="507"/>
      <c r="IU38" s="507"/>
      <c r="IV38" s="507"/>
      <c r="IW38" s="507"/>
      <c r="IX38" s="507"/>
      <c r="IY38" s="507"/>
      <c r="IZ38" s="507"/>
      <c r="JA38" s="507"/>
      <c r="JB38" s="507"/>
      <c r="JC38" s="507"/>
      <c r="JD38" s="507"/>
      <c r="JE38" s="507"/>
      <c r="JF38" s="507"/>
      <c r="JG38" s="507"/>
      <c r="JH38" s="507"/>
      <c r="JI38" s="507"/>
      <c r="JJ38" s="507"/>
      <c r="JK38" s="507"/>
      <c r="JL38" s="507"/>
      <c r="JM38" s="507"/>
      <c r="JN38" s="507"/>
      <c r="JO38" s="507"/>
      <c r="JP38" s="507"/>
      <c r="JQ38" s="507"/>
      <c r="JR38" s="507"/>
      <c r="JS38" s="507"/>
      <c r="JT38" s="507"/>
      <c r="JU38" s="507"/>
      <c r="JV38" s="507"/>
      <c r="JW38" s="507"/>
      <c r="JX38" s="507"/>
      <c r="JY38" s="507"/>
      <c r="JZ38" s="507"/>
      <c r="KA38" s="507"/>
      <c r="KB38" s="507"/>
      <c r="KC38" s="507"/>
      <c r="KD38" s="507"/>
      <c r="KE38" s="507"/>
      <c r="KF38" s="507"/>
      <c r="KG38" s="507"/>
      <c r="KH38" s="507"/>
      <c r="KI38" s="507"/>
      <c r="KJ38" s="507"/>
      <c r="KK38" s="507"/>
      <c r="KL38" s="507"/>
      <c r="KM38" s="507"/>
      <c r="KN38" s="507"/>
      <c r="KO38" s="507"/>
      <c r="KP38" s="507"/>
      <c r="KQ38" s="507"/>
      <c r="KR38" s="507"/>
      <c r="KS38" s="507"/>
      <c r="KT38" s="507"/>
      <c r="KU38" s="507"/>
      <c r="KV38" s="507"/>
      <c r="KW38" s="507"/>
      <c r="KX38" s="507"/>
      <c r="KY38" s="507"/>
      <c r="KZ38" s="507"/>
      <c r="LA38" s="507"/>
      <c r="LB38" s="507"/>
      <c r="LC38" s="507"/>
      <c r="LD38" s="507"/>
      <c r="LE38" s="507"/>
      <c r="LF38" s="507"/>
      <c r="LG38" s="507"/>
      <c r="LH38" s="507"/>
      <c r="LI38" s="507"/>
      <c r="LJ38" s="507"/>
    </row>
    <row r="39" spans="1:322" s="347" customFormat="1" x14ac:dyDescent="0.3">
      <c r="A39" s="506"/>
      <c r="B39" s="27" t="s">
        <v>338</v>
      </c>
      <c r="C39" s="354">
        <v>340.8</v>
      </c>
      <c r="D39" s="354">
        <v>0</v>
      </c>
      <c r="E39" s="354">
        <v>340.8</v>
      </c>
      <c r="F39" s="352">
        <v>0</v>
      </c>
      <c r="G39" s="350"/>
      <c r="H39" s="354">
        <v>0</v>
      </c>
      <c r="I39" s="354">
        <v>0</v>
      </c>
      <c r="J39" s="352">
        <v>0</v>
      </c>
      <c r="K39" s="351"/>
      <c r="L39" s="354">
        <v>0</v>
      </c>
      <c r="M39" s="354">
        <v>0</v>
      </c>
      <c r="N39" s="354">
        <v>0</v>
      </c>
      <c r="O39" s="354">
        <v>0</v>
      </c>
      <c r="P39" s="354">
        <v>0</v>
      </c>
      <c r="Q39" s="354">
        <v>0</v>
      </c>
      <c r="R39" s="354">
        <v>0</v>
      </c>
      <c r="S39" s="354">
        <v>0</v>
      </c>
      <c r="T39" s="354">
        <v>0</v>
      </c>
      <c r="U39" s="354">
        <v>0</v>
      </c>
      <c r="V39" s="354">
        <v>0</v>
      </c>
      <c r="W39" s="354">
        <v>0</v>
      </c>
      <c r="X39" s="354">
        <v>0</v>
      </c>
      <c r="Y39" s="354">
        <v>0</v>
      </c>
      <c r="Z39" s="354">
        <v>0</v>
      </c>
      <c r="AA39" s="354">
        <v>0</v>
      </c>
      <c r="AB39" s="354">
        <v>0</v>
      </c>
      <c r="AC39" s="354">
        <v>0</v>
      </c>
      <c r="AD39" s="354">
        <v>0</v>
      </c>
      <c r="AE39" s="354">
        <v>0</v>
      </c>
      <c r="AF39" s="354">
        <v>0</v>
      </c>
      <c r="AG39" s="354">
        <v>0</v>
      </c>
      <c r="AH39" s="354">
        <v>0</v>
      </c>
      <c r="AI39" s="354">
        <v>0</v>
      </c>
      <c r="AJ39" s="354">
        <v>0</v>
      </c>
      <c r="AK39" s="354">
        <v>0</v>
      </c>
      <c r="AL39" s="354">
        <v>0</v>
      </c>
      <c r="AM39" s="354">
        <v>0</v>
      </c>
      <c r="AN39" s="354">
        <v>0</v>
      </c>
      <c r="AO39" s="354">
        <v>0</v>
      </c>
      <c r="AP39" s="354">
        <v>0</v>
      </c>
      <c r="AQ39" s="354">
        <v>0</v>
      </c>
      <c r="AR39" s="354">
        <v>0</v>
      </c>
      <c r="AS39" s="354">
        <v>0</v>
      </c>
      <c r="AT39" s="354">
        <v>0</v>
      </c>
      <c r="AU39" s="354">
        <v>0</v>
      </c>
      <c r="AV39" s="354">
        <v>0</v>
      </c>
      <c r="AW39" s="354">
        <v>0</v>
      </c>
      <c r="AX39" s="354">
        <v>0</v>
      </c>
      <c r="AY39" s="354">
        <v>0</v>
      </c>
      <c r="AZ39" s="354">
        <v>0</v>
      </c>
      <c r="BA39" s="354">
        <v>0</v>
      </c>
      <c r="BB39" s="354">
        <v>0</v>
      </c>
      <c r="BC39" s="354">
        <v>0</v>
      </c>
      <c r="BD39" s="354">
        <v>0</v>
      </c>
      <c r="BE39" s="354">
        <v>0</v>
      </c>
      <c r="BF39" s="354">
        <v>0</v>
      </c>
      <c r="BG39" s="354">
        <v>0</v>
      </c>
      <c r="BH39" s="354">
        <v>0</v>
      </c>
      <c r="BI39" s="354">
        <v>0</v>
      </c>
      <c r="BJ39" s="354">
        <v>0</v>
      </c>
      <c r="BK39" s="354">
        <v>0</v>
      </c>
      <c r="BL39" s="354">
        <v>0</v>
      </c>
      <c r="BM39" s="354">
        <v>0</v>
      </c>
      <c r="BN39" s="354">
        <v>0</v>
      </c>
      <c r="BO39" s="354">
        <v>0</v>
      </c>
      <c r="BP39" s="354">
        <v>0</v>
      </c>
      <c r="BQ39" s="354">
        <v>0</v>
      </c>
      <c r="BR39" s="354">
        <v>0</v>
      </c>
      <c r="BS39" s="354">
        <v>0</v>
      </c>
      <c r="BT39" s="354">
        <v>0</v>
      </c>
      <c r="BU39" s="354">
        <v>0</v>
      </c>
      <c r="BV39" s="354">
        <v>0</v>
      </c>
      <c r="BW39" s="354">
        <v>0</v>
      </c>
      <c r="BX39" s="354">
        <v>0</v>
      </c>
      <c r="BY39" s="354">
        <v>0</v>
      </c>
      <c r="BZ39" s="354">
        <v>0</v>
      </c>
      <c r="CA39" s="354">
        <v>0</v>
      </c>
      <c r="CB39" s="354">
        <v>0</v>
      </c>
      <c r="CC39" s="354">
        <v>0</v>
      </c>
      <c r="CD39" s="354">
        <v>0</v>
      </c>
      <c r="CE39" s="354">
        <v>0</v>
      </c>
      <c r="CF39" s="354">
        <v>0</v>
      </c>
      <c r="CG39" s="354">
        <v>0</v>
      </c>
      <c r="CH39" s="354">
        <v>0</v>
      </c>
      <c r="CI39" s="354">
        <v>0</v>
      </c>
      <c r="CJ39" s="354">
        <v>0</v>
      </c>
      <c r="CK39" s="354">
        <v>0</v>
      </c>
      <c r="CL39" s="354">
        <v>0</v>
      </c>
      <c r="CM39" s="354">
        <v>0</v>
      </c>
      <c r="CN39" s="354">
        <v>0</v>
      </c>
      <c r="CO39" s="354">
        <v>0</v>
      </c>
      <c r="CP39" s="354">
        <v>0</v>
      </c>
      <c r="CQ39" s="354">
        <v>0</v>
      </c>
      <c r="CR39" s="354">
        <v>0</v>
      </c>
      <c r="CS39" s="354">
        <v>0</v>
      </c>
      <c r="CT39" s="354">
        <v>0</v>
      </c>
      <c r="CU39" s="354">
        <v>0</v>
      </c>
      <c r="CV39" s="354">
        <v>0</v>
      </c>
      <c r="CW39" s="354">
        <v>0</v>
      </c>
      <c r="CX39" s="354">
        <v>0</v>
      </c>
      <c r="CY39" s="354">
        <v>0</v>
      </c>
      <c r="CZ39" s="354">
        <v>0</v>
      </c>
      <c r="DA39" s="354">
        <v>0</v>
      </c>
      <c r="DB39" s="354">
        <v>0</v>
      </c>
      <c r="DC39" s="354">
        <v>0</v>
      </c>
      <c r="DD39" s="354">
        <v>0</v>
      </c>
      <c r="DE39" s="354">
        <v>0</v>
      </c>
      <c r="DF39" s="354">
        <v>0</v>
      </c>
      <c r="DG39" s="354">
        <v>0</v>
      </c>
      <c r="DH39" s="354">
        <v>0</v>
      </c>
      <c r="DI39" s="354">
        <v>0</v>
      </c>
      <c r="DJ39" s="354">
        <v>0</v>
      </c>
      <c r="DK39" s="354">
        <v>0</v>
      </c>
      <c r="DL39" s="354">
        <v>0</v>
      </c>
      <c r="DM39" s="354">
        <v>0</v>
      </c>
      <c r="DN39" s="354">
        <v>0</v>
      </c>
      <c r="DO39" s="354">
        <v>0</v>
      </c>
      <c r="DP39" s="354">
        <v>0</v>
      </c>
      <c r="DQ39" s="354">
        <v>0</v>
      </c>
      <c r="DR39" s="354">
        <v>0</v>
      </c>
      <c r="DS39" s="354">
        <v>0</v>
      </c>
      <c r="DT39" s="354">
        <v>0</v>
      </c>
      <c r="DU39" s="354">
        <v>0</v>
      </c>
      <c r="DV39" s="354">
        <v>0</v>
      </c>
      <c r="DW39" s="354">
        <v>0</v>
      </c>
      <c r="DX39" s="354">
        <v>0</v>
      </c>
      <c r="DY39" s="354">
        <v>0</v>
      </c>
      <c r="DZ39" s="354">
        <v>0</v>
      </c>
      <c r="EA39" s="354">
        <v>0</v>
      </c>
      <c r="EB39" s="354">
        <v>0</v>
      </c>
      <c r="EC39" s="354">
        <v>0</v>
      </c>
      <c r="ED39" s="354">
        <v>0</v>
      </c>
      <c r="EE39" s="354">
        <v>0</v>
      </c>
      <c r="EF39" s="354">
        <v>0</v>
      </c>
      <c r="EG39" s="354">
        <v>0</v>
      </c>
      <c r="EH39" s="354">
        <v>0</v>
      </c>
      <c r="EI39" s="354">
        <v>0</v>
      </c>
      <c r="EJ39" s="354">
        <v>0</v>
      </c>
      <c r="EK39" s="354">
        <v>0</v>
      </c>
      <c r="EL39" s="354">
        <v>0</v>
      </c>
      <c r="EM39" s="354">
        <v>0</v>
      </c>
      <c r="EN39" s="354">
        <v>0</v>
      </c>
      <c r="EO39" s="354">
        <v>0</v>
      </c>
      <c r="EP39" s="354">
        <v>0</v>
      </c>
      <c r="EQ39" s="354">
        <v>0</v>
      </c>
      <c r="ER39" s="354">
        <v>0</v>
      </c>
      <c r="ES39" s="354">
        <v>0</v>
      </c>
      <c r="ET39" s="354">
        <v>0</v>
      </c>
      <c r="EU39" s="354">
        <v>0</v>
      </c>
      <c r="EV39" s="354">
        <v>0</v>
      </c>
      <c r="EW39" s="354">
        <v>0</v>
      </c>
      <c r="EX39" s="354">
        <v>0</v>
      </c>
      <c r="EY39" s="354">
        <v>0</v>
      </c>
      <c r="EZ39" s="354">
        <v>0</v>
      </c>
      <c r="FA39" s="354">
        <v>0</v>
      </c>
      <c r="FB39" s="354">
        <v>0</v>
      </c>
      <c r="FC39" s="354">
        <v>0</v>
      </c>
      <c r="FD39" s="354">
        <v>0</v>
      </c>
      <c r="FE39" s="354">
        <v>0</v>
      </c>
      <c r="FF39" s="354">
        <v>0</v>
      </c>
      <c r="FG39" s="354">
        <v>0</v>
      </c>
      <c r="FH39" s="354">
        <v>0</v>
      </c>
      <c r="FI39" s="354">
        <v>0</v>
      </c>
      <c r="FJ39" s="354">
        <v>0</v>
      </c>
      <c r="FK39" s="354">
        <v>0</v>
      </c>
      <c r="FL39" s="354">
        <v>317</v>
      </c>
      <c r="FM39" s="354">
        <v>318</v>
      </c>
      <c r="FN39" s="354">
        <v>353</v>
      </c>
      <c r="FO39" s="354">
        <v>358</v>
      </c>
      <c r="FP39" s="354">
        <v>358</v>
      </c>
      <c r="FR39" s="354">
        <v>340.8</v>
      </c>
      <c r="FS39" s="351">
        <f>IFERROR(SUMIF($L$6:$FO$6,FS$8,#REF!),0)</f>
        <v>0</v>
      </c>
      <c r="FT39" s="351">
        <f>IFERROR(SUMIF($L$6:$FO$6,FT$8,#REF!),0)</f>
        <v>0</v>
      </c>
      <c r="FV39" s="514"/>
      <c r="FW39" s="507"/>
      <c r="FX39" s="507"/>
      <c r="FY39" s="507"/>
      <c r="FZ39" s="507"/>
      <c r="GA39" s="507"/>
      <c r="GB39" s="507"/>
      <c r="GC39" s="507"/>
      <c r="GD39" s="507"/>
      <c r="GE39" s="507"/>
      <c r="GF39" s="507"/>
      <c r="GG39" s="507"/>
      <c r="GH39" s="507"/>
      <c r="GI39" s="507"/>
      <c r="GJ39" s="507"/>
      <c r="GK39" s="507"/>
      <c r="GL39" s="507"/>
      <c r="GM39" s="507"/>
      <c r="GN39" s="507"/>
      <c r="GO39" s="507"/>
      <c r="GP39" s="507"/>
      <c r="GQ39" s="507"/>
      <c r="GR39" s="507"/>
      <c r="GS39" s="507"/>
      <c r="GT39" s="507"/>
      <c r="GU39" s="507"/>
      <c r="GV39" s="507"/>
      <c r="GW39" s="507"/>
      <c r="GX39" s="507"/>
      <c r="GY39" s="507"/>
      <c r="GZ39" s="507"/>
      <c r="HA39" s="507"/>
      <c r="HB39" s="507"/>
      <c r="HC39" s="507"/>
      <c r="HD39" s="507"/>
      <c r="HE39" s="507"/>
      <c r="HF39" s="507"/>
      <c r="HG39" s="507"/>
      <c r="HH39" s="507"/>
      <c r="HI39" s="507"/>
      <c r="HJ39" s="507"/>
      <c r="HK39" s="507"/>
      <c r="HL39" s="507"/>
      <c r="HM39" s="507"/>
      <c r="HN39" s="507"/>
      <c r="HO39" s="507"/>
      <c r="HP39" s="507"/>
      <c r="HQ39" s="507"/>
      <c r="HR39" s="507"/>
      <c r="HS39" s="507"/>
      <c r="HT39" s="507"/>
      <c r="HU39" s="507"/>
      <c r="HV39" s="507"/>
      <c r="HW39" s="507"/>
      <c r="HX39" s="507"/>
      <c r="HY39" s="507"/>
      <c r="HZ39" s="507"/>
      <c r="IA39" s="507"/>
      <c r="IB39" s="507"/>
      <c r="IC39" s="507"/>
      <c r="ID39" s="507"/>
      <c r="IE39" s="507"/>
      <c r="IF39" s="507"/>
      <c r="IG39" s="507"/>
      <c r="IH39" s="507"/>
      <c r="II39" s="507"/>
      <c r="IJ39" s="507"/>
      <c r="IK39" s="507"/>
      <c r="IL39" s="507"/>
      <c r="IM39" s="507"/>
      <c r="IN39" s="507"/>
      <c r="IO39" s="507"/>
      <c r="IP39" s="507"/>
      <c r="IQ39" s="507"/>
      <c r="IR39" s="507"/>
      <c r="IS39" s="507"/>
      <c r="IT39" s="507"/>
      <c r="IU39" s="507"/>
      <c r="IV39" s="507"/>
      <c r="IW39" s="507"/>
      <c r="IX39" s="507"/>
      <c r="IY39" s="507"/>
      <c r="IZ39" s="507"/>
      <c r="JA39" s="507"/>
      <c r="JB39" s="507"/>
      <c r="JC39" s="507"/>
      <c r="JD39" s="507"/>
      <c r="JE39" s="507"/>
      <c r="JF39" s="507"/>
      <c r="JG39" s="507"/>
      <c r="JH39" s="507"/>
      <c r="JI39" s="507"/>
      <c r="JJ39" s="507"/>
      <c r="JK39" s="507"/>
      <c r="JL39" s="507"/>
      <c r="JM39" s="507"/>
      <c r="JN39" s="507"/>
      <c r="JO39" s="507"/>
      <c r="JP39" s="507"/>
      <c r="JQ39" s="507"/>
      <c r="JR39" s="507"/>
      <c r="JS39" s="507"/>
      <c r="JT39" s="507"/>
      <c r="JU39" s="507"/>
      <c r="JV39" s="507"/>
      <c r="JW39" s="507"/>
      <c r="JX39" s="507"/>
      <c r="JY39" s="507"/>
      <c r="JZ39" s="507"/>
      <c r="KA39" s="507"/>
      <c r="KB39" s="507"/>
      <c r="KC39" s="507"/>
      <c r="KD39" s="507"/>
      <c r="KE39" s="507"/>
      <c r="KF39" s="507"/>
      <c r="KG39" s="507"/>
      <c r="KH39" s="507"/>
      <c r="KI39" s="507"/>
      <c r="KJ39" s="507"/>
      <c r="KK39" s="507"/>
      <c r="KL39" s="507"/>
      <c r="KM39" s="507"/>
      <c r="KN39" s="507"/>
      <c r="KO39" s="507"/>
      <c r="KP39" s="507"/>
      <c r="KQ39" s="507"/>
      <c r="KR39" s="507"/>
      <c r="KS39" s="507"/>
      <c r="KT39" s="507"/>
      <c r="KU39" s="507"/>
      <c r="KV39" s="507"/>
      <c r="KW39" s="507"/>
      <c r="KX39" s="507"/>
      <c r="KY39" s="507"/>
      <c r="KZ39" s="507"/>
      <c r="LA39" s="507"/>
      <c r="LB39" s="507"/>
      <c r="LC39" s="507"/>
      <c r="LD39" s="507"/>
      <c r="LE39" s="507"/>
      <c r="LF39" s="507"/>
      <c r="LG39" s="507"/>
      <c r="LH39" s="507"/>
      <c r="LI39" s="507"/>
      <c r="LJ39" s="507"/>
    </row>
    <row r="40" spans="1:322" s="347" customFormat="1" x14ac:dyDescent="0.3">
      <c r="A40" s="506"/>
      <c r="B40" s="21" t="s">
        <v>339</v>
      </c>
      <c r="C40" s="317">
        <v>340.8</v>
      </c>
      <c r="D40" s="317">
        <v>0</v>
      </c>
      <c r="E40" s="317">
        <v>340.8</v>
      </c>
      <c r="F40" s="348">
        <v>0</v>
      </c>
      <c r="G40" s="351"/>
      <c r="H40" s="351">
        <v>0</v>
      </c>
      <c r="I40" s="317">
        <v>0</v>
      </c>
      <c r="J40" s="348">
        <v>0</v>
      </c>
      <c r="K40" s="351"/>
      <c r="L40" s="317">
        <v>0</v>
      </c>
      <c r="M40" s="317">
        <v>0</v>
      </c>
      <c r="N40" s="317">
        <v>0</v>
      </c>
      <c r="O40" s="317">
        <v>0</v>
      </c>
      <c r="P40" s="317">
        <v>0</v>
      </c>
      <c r="Q40" s="317">
        <v>0</v>
      </c>
      <c r="R40" s="317">
        <v>0</v>
      </c>
      <c r="S40" s="317">
        <v>0</v>
      </c>
      <c r="T40" s="317">
        <v>0</v>
      </c>
      <c r="U40" s="317">
        <v>0</v>
      </c>
      <c r="V40" s="317">
        <v>0</v>
      </c>
      <c r="W40" s="317">
        <v>0</v>
      </c>
      <c r="X40" s="317">
        <v>0</v>
      </c>
      <c r="Y40" s="317">
        <v>0</v>
      </c>
      <c r="Z40" s="317">
        <v>0</v>
      </c>
      <c r="AA40" s="317">
        <v>0</v>
      </c>
      <c r="AB40" s="317">
        <v>0</v>
      </c>
      <c r="AC40" s="317">
        <v>0</v>
      </c>
      <c r="AD40" s="317">
        <v>0</v>
      </c>
      <c r="AE40" s="317">
        <v>0</v>
      </c>
      <c r="AF40" s="317">
        <v>0</v>
      </c>
      <c r="AG40" s="317">
        <v>0</v>
      </c>
      <c r="AH40" s="317">
        <v>0</v>
      </c>
      <c r="AI40" s="317">
        <v>0</v>
      </c>
      <c r="AJ40" s="317">
        <v>0</v>
      </c>
      <c r="AK40" s="317">
        <v>0</v>
      </c>
      <c r="AL40" s="317">
        <v>0</v>
      </c>
      <c r="AM40" s="317">
        <v>0</v>
      </c>
      <c r="AN40" s="317">
        <v>0</v>
      </c>
      <c r="AO40" s="317">
        <v>0</v>
      </c>
      <c r="AP40" s="317">
        <v>0</v>
      </c>
      <c r="AQ40" s="317">
        <v>0</v>
      </c>
      <c r="AR40" s="317">
        <v>0</v>
      </c>
      <c r="AS40" s="317">
        <v>0</v>
      </c>
      <c r="AT40" s="317">
        <v>0</v>
      </c>
      <c r="AU40" s="317">
        <v>0</v>
      </c>
      <c r="AV40" s="317">
        <v>0</v>
      </c>
      <c r="AW40" s="317">
        <v>0</v>
      </c>
      <c r="AX40" s="317">
        <v>0</v>
      </c>
      <c r="AY40" s="317">
        <v>0</v>
      </c>
      <c r="AZ40" s="317">
        <v>0</v>
      </c>
      <c r="BA40" s="317">
        <v>0</v>
      </c>
      <c r="BB40" s="317">
        <v>0</v>
      </c>
      <c r="BC40" s="317">
        <v>0</v>
      </c>
      <c r="BD40" s="317">
        <v>0</v>
      </c>
      <c r="BE40" s="317">
        <v>0</v>
      </c>
      <c r="BF40" s="317">
        <v>0</v>
      </c>
      <c r="BG40" s="317">
        <v>0</v>
      </c>
      <c r="BH40" s="317">
        <v>0</v>
      </c>
      <c r="BI40" s="317">
        <v>0</v>
      </c>
      <c r="BJ40" s="317">
        <v>0</v>
      </c>
      <c r="BK40" s="317">
        <v>0</v>
      </c>
      <c r="BL40" s="317">
        <v>0</v>
      </c>
      <c r="BM40" s="317">
        <v>0</v>
      </c>
      <c r="BN40" s="317">
        <v>0</v>
      </c>
      <c r="BO40" s="317">
        <v>0</v>
      </c>
      <c r="BP40" s="317">
        <v>0</v>
      </c>
      <c r="BQ40" s="317">
        <v>0</v>
      </c>
      <c r="BR40" s="317">
        <v>0</v>
      </c>
      <c r="BS40" s="317">
        <v>0</v>
      </c>
      <c r="BT40" s="317">
        <v>0</v>
      </c>
      <c r="BU40" s="317">
        <v>0</v>
      </c>
      <c r="BV40" s="317">
        <v>0</v>
      </c>
      <c r="BW40" s="317">
        <v>0</v>
      </c>
      <c r="BX40" s="317">
        <v>0</v>
      </c>
      <c r="BY40" s="317">
        <v>0</v>
      </c>
      <c r="BZ40" s="317">
        <v>0</v>
      </c>
      <c r="CA40" s="317">
        <v>0</v>
      </c>
      <c r="CB40" s="317">
        <v>0</v>
      </c>
      <c r="CC40" s="317">
        <v>0</v>
      </c>
      <c r="CD40" s="317">
        <v>0</v>
      </c>
      <c r="CE40" s="317">
        <v>0</v>
      </c>
      <c r="CF40" s="317">
        <v>0</v>
      </c>
      <c r="CG40" s="317">
        <v>0</v>
      </c>
      <c r="CH40" s="317">
        <v>0</v>
      </c>
      <c r="CI40" s="317">
        <v>0</v>
      </c>
      <c r="CJ40" s="317">
        <v>0</v>
      </c>
      <c r="CK40" s="317">
        <v>0</v>
      </c>
      <c r="CL40" s="317">
        <v>0</v>
      </c>
      <c r="CM40" s="317">
        <v>0</v>
      </c>
      <c r="CN40" s="317">
        <v>0</v>
      </c>
      <c r="CO40" s="317">
        <v>0</v>
      </c>
      <c r="CP40" s="317">
        <v>0</v>
      </c>
      <c r="CQ40" s="317">
        <v>0</v>
      </c>
      <c r="CR40" s="317">
        <v>0</v>
      </c>
      <c r="CS40" s="317">
        <v>0</v>
      </c>
      <c r="CT40" s="317">
        <v>0</v>
      </c>
      <c r="CU40" s="317">
        <v>0</v>
      </c>
      <c r="CV40" s="317">
        <v>0</v>
      </c>
      <c r="CW40" s="317">
        <v>0</v>
      </c>
      <c r="CX40" s="317">
        <v>0</v>
      </c>
      <c r="CY40" s="317">
        <v>0</v>
      </c>
      <c r="CZ40" s="317">
        <v>0</v>
      </c>
      <c r="DA40" s="317">
        <v>0</v>
      </c>
      <c r="DB40" s="317">
        <v>0</v>
      </c>
      <c r="DC40" s="317">
        <v>0</v>
      </c>
      <c r="DD40" s="317">
        <v>0</v>
      </c>
      <c r="DE40" s="317">
        <v>0</v>
      </c>
      <c r="DF40" s="317">
        <v>0</v>
      </c>
      <c r="DG40" s="317">
        <v>0</v>
      </c>
      <c r="DH40" s="317">
        <v>0</v>
      </c>
      <c r="DI40" s="317">
        <v>0</v>
      </c>
      <c r="DJ40" s="317">
        <v>0</v>
      </c>
      <c r="DK40" s="317">
        <v>0</v>
      </c>
      <c r="DL40" s="317">
        <v>0</v>
      </c>
      <c r="DM40" s="317">
        <v>0</v>
      </c>
      <c r="DN40" s="317">
        <v>0</v>
      </c>
      <c r="DO40" s="317">
        <v>0</v>
      </c>
      <c r="DP40" s="317">
        <v>0</v>
      </c>
      <c r="DQ40" s="317">
        <v>0</v>
      </c>
      <c r="DR40" s="317">
        <v>0</v>
      </c>
      <c r="DS40" s="317">
        <v>0</v>
      </c>
      <c r="DT40" s="317">
        <v>0</v>
      </c>
      <c r="DU40" s="317">
        <v>0</v>
      </c>
      <c r="DV40" s="317">
        <v>0</v>
      </c>
      <c r="DW40" s="317">
        <v>0</v>
      </c>
      <c r="DX40" s="317">
        <v>0</v>
      </c>
      <c r="DY40" s="317">
        <v>0</v>
      </c>
      <c r="DZ40" s="317">
        <v>0</v>
      </c>
      <c r="EA40" s="317">
        <v>0</v>
      </c>
      <c r="EB40" s="317">
        <v>0</v>
      </c>
      <c r="EC40" s="317">
        <v>0</v>
      </c>
      <c r="ED40" s="317">
        <v>0</v>
      </c>
      <c r="EE40" s="317">
        <v>0</v>
      </c>
      <c r="EF40" s="317">
        <v>0</v>
      </c>
      <c r="EG40" s="317">
        <v>0</v>
      </c>
      <c r="EH40" s="317">
        <v>0</v>
      </c>
      <c r="EI40" s="317">
        <v>0</v>
      </c>
      <c r="EJ40" s="317">
        <v>0</v>
      </c>
      <c r="EK40" s="317">
        <v>0</v>
      </c>
      <c r="EL40" s="317">
        <v>0</v>
      </c>
      <c r="EM40" s="317">
        <v>0</v>
      </c>
      <c r="EN40" s="317">
        <v>0</v>
      </c>
      <c r="EO40" s="317">
        <v>0</v>
      </c>
      <c r="EP40" s="317">
        <v>0</v>
      </c>
      <c r="EQ40" s="317">
        <v>0</v>
      </c>
      <c r="ER40" s="317">
        <v>0</v>
      </c>
      <c r="ES40" s="317">
        <v>0</v>
      </c>
      <c r="ET40" s="317">
        <v>0</v>
      </c>
      <c r="EU40" s="317">
        <v>0</v>
      </c>
      <c r="EV40" s="317">
        <v>0</v>
      </c>
      <c r="EW40" s="317">
        <v>0</v>
      </c>
      <c r="EX40" s="317">
        <v>0</v>
      </c>
      <c r="EY40" s="317">
        <v>0</v>
      </c>
      <c r="EZ40" s="317">
        <v>0</v>
      </c>
      <c r="FA40" s="317">
        <v>0</v>
      </c>
      <c r="FB40" s="317">
        <v>0</v>
      </c>
      <c r="FC40" s="317">
        <v>0</v>
      </c>
      <c r="FD40" s="317">
        <v>0</v>
      </c>
      <c r="FE40" s="317">
        <v>0</v>
      </c>
      <c r="FF40" s="317">
        <v>0</v>
      </c>
      <c r="FG40" s="317">
        <v>0</v>
      </c>
      <c r="FH40" s="317">
        <v>0</v>
      </c>
      <c r="FI40" s="317">
        <v>0</v>
      </c>
      <c r="FJ40" s="317">
        <v>0</v>
      </c>
      <c r="FK40" s="317">
        <v>0</v>
      </c>
      <c r="FL40" s="317">
        <v>317</v>
      </c>
      <c r="FM40" s="317">
        <v>318</v>
      </c>
      <c r="FN40" s="317">
        <v>353</v>
      </c>
      <c r="FO40" s="317">
        <v>358</v>
      </c>
      <c r="FP40" s="317">
        <v>358</v>
      </c>
      <c r="FQ40" s="317"/>
      <c r="FR40" s="317">
        <v>340.8</v>
      </c>
      <c r="FS40" s="351">
        <f>IFERROR(SUMIF($L$6:$FO$6,FS$8,#REF!),0)</f>
        <v>0</v>
      </c>
      <c r="FT40" s="351">
        <f>IFERROR(SUMIF($L$6:$FO$6,FT$8,#REF!),0)</f>
        <v>0</v>
      </c>
      <c r="FV40" s="514"/>
      <c r="FW40" s="507"/>
      <c r="FX40" s="507"/>
      <c r="FY40" s="507"/>
      <c r="FZ40" s="507"/>
      <c r="GA40" s="507"/>
      <c r="GB40" s="507"/>
      <c r="GC40" s="507"/>
      <c r="GD40" s="507"/>
      <c r="GE40" s="507"/>
      <c r="GF40" s="507"/>
      <c r="GG40" s="507"/>
      <c r="GH40" s="507"/>
      <c r="GI40" s="507"/>
      <c r="GJ40" s="507"/>
      <c r="GK40" s="507"/>
      <c r="GL40" s="507"/>
      <c r="GM40" s="507"/>
      <c r="GN40" s="507"/>
      <c r="GO40" s="507"/>
      <c r="GP40" s="507"/>
      <c r="GQ40" s="507"/>
      <c r="GR40" s="507"/>
      <c r="GS40" s="507"/>
      <c r="GT40" s="507"/>
      <c r="GU40" s="507"/>
      <c r="GV40" s="507"/>
      <c r="GW40" s="507"/>
      <c r="GX40" s="507"/>
      <c r="GY40" s="507"/>
      <c r="GZ40" s="507"/>
      <c r="HA40" s="507"/>
      <c r="HB40" s="507"/>
      <c r="HC40" s="507"/>
      <c r="HD40" s="507"/>
      <c r="HE40" s="507"/>
      <c r="HF40" s="507"/>
      <c r="HG40" s="507"/>
      <c r="HH40" s="507"/>
      <c r="HI40" s="507"/>
      <c r="HJ40" s="507"/>
      <c r="HK40" s="507"/>
      <c r="HL40" s="507"/>
      <c r="HM40" s="507"/>
      <c r="HN40" s="507"/>
      <c r="HO40" s="507"/>
      <c r="HP40" s="507"/>
      <c r="HQ40" s="507"/>
      <c r="HR40" s="507"/>
      <c r="HS40" s="507"/>
      <c r="HT40" s="507"/>
      <c r="HU40" s="507"/>
      <c r="HV40" s="507"/>
      <c r="HW40" s="507"/>
      <c r="HX40" s="507"/>
      <c r="HY40" s="507"/>
      <c r="HZ40" s="507"/>
      <c r="IA40" s="507"/>
      <c r="IB40" s="507"/>
      <c r="IC40" s="507"/>
      <c r="ID40" s="507"/>
      <c r="IE40" s="507"/>
      <c r="IF40" s="507"/>
      <c r="IG40" s="507"/>
      <c r="IH40" s="507"/>
      <c r="II40" s="507"/>
      <c r="IJ40" s="507"/>
      <c r="IK40" s="507"/>
      <c r="IL40" s="507"/>
      <c r="IM40" s="507"/>
      <c r="IN40" s="507"/>
      <c r="IO40" s="507"/>
      <c r="IP40" s="507"/>
      <c r="IQ40" s="507"/>
      <c r="IR40" s="507"/>
      <c r="IS40" s="507"/>
      <c r="IT40" s="507"/>
      <c r="IU40" s="507"/>
      <c r="IV40" s="507"/>
      <c r="IW40" s="507"/>
      <c r="IX40" s="507"/>
      <c r="IY40" s="507"/>
      <c r="IZ40" s="507"/>
      <c r="JA40" s="507"/>
      <c r="JB40" s="507"/>
      <c r="JC40" s="507"/>
      <c r="JD40" s="507"/>
      <c r="JE40" s="507"/>
      <c r="JF40" s="507"/>
      <c r="JG40" s="507"/>
      <c r="JH40" s="507"/>
      <c r="JI40" s="507"/>
      <c r="JJ40" s="507"/>
      <c r="JK40" s="507"/>
      <c r="JL40" s="507"/>
      <c r="JM40" s="507"/>
      <c r="JN40" s="507"/>
      <c r="JO40" s="507"/>
      <c r="JP40" s="507"/>
      <c r="JQ40" s="507"/>
      <c r="JR40" s="507"/>
      <c r="JS40" s="507"/>
      <c r="JT40" s="507"/>
      <c r="JU40" s="507"/>
      <c r="JV40" s="507"/>
      <c r="JW40" s="507"/>
      <c r="JX40" s="507"/>
      <c r="JY40" s="507"/>
      <c r="JZ40" s="507"/>
      <c r="KA40" s="507"/>
      <c r="KB40" s="507"/>
      <c r="KC40" s="507"/>
      <c r="KD40" s="507"/>
      <c r="KE40" s="507"/>
      <c r="KF40" s="507"/>
      <c r="KG40" s="507"/>
      <c r="KH40" s="507"/>
      <c r="KI40" s="507"/>
      <c r="KJ40" s="507"/>
      <c r="KK40" s="507"/>
      <c r="KL40" s="507"/>
      <c r="KM40" s="507"/>
      <c r="KN40" s="507"/>
      <c r="KO40" s="507"/>
      <c r="KP40" s="507"/>
      <c r="KQ40" s="507"/>
      <c r="KR40" s="507"/>
      <c r="KS40" s="507"/>
      <c r="KT40" s="507"/>
      <c r="KU40" s="507"/>
      <c r="KV40" s="507"/>
      <c r="KW40" s="507"/>
      <c r="KX40" s="507"/>
      <c r="KY40" s="507"/>
      <c r="KZ40" s="507"/>
      <c r="LA40" s="507"/>
      <c r="LB40" s="507"/>
      <c r="LC40" s="507"/>
      <c r="LD40" s="507"/>
      <c r="LE40" s="507"/>
      <c r="LF40" s="507"/>
      <c r="LG40" s="507"/>
      <c r="LH40" s="507"/>
      <c r="LI40" s="507"/>
      <c r="LJ40" s="507"/>
    </row>
    <row r="41" spans="1:322" s="347" customFormat="1" x14ac:dyDescent="0.3">
      <c r="A41" s="506"/>
      <c r="B41" s="21" t="s">
        <v>79</v>
      </c>
      <c r="C41" s="317">
        <v>90.6</v>
      </c>
      <c r="D41" s="317">
        <v>0</v>
      </c>
      <c r="E41" s="317">
        <v>90.6</v>
      </c>
      <c r="F41" s="348">
        <v>0</v>
      </c>
      <c r="G41" s="351"/>
      <c r="H41" s="317">
        <v>0</v>
      </c>
      <c r="I41" s="317">
        <v>0</v>
      </c>
      <c r="J41" s="348">
        <v>0</v>
      </c>
      <c r="K41" s="351"/>
      <c r="L41" s="317">
        <v>0</v>
      </c>
      <c r="M41" s="317">
        <v>0</v>
      </c>
      <c r="N41" s="317">
        <v>0</v>
      </c>
      <c r="O41" s="317">
        <v>0</v>
      </c>
      <c r="P41" s="317">
        <v>0</v>
      </c>
      <c r="Q41" s="317">
        <v>0</v>
      </c>
      <c r="R41" s="317">
        <v>0</v>
      </c>
      <c r="S41" s="317">
        <v>0</v>
      </c>
      <c r="T41" s="317">
        <v>0</v>
      </c>
      <c r="U41" s="317">
        <v>0</v>
      </c>
      <c r="V41" s="317">
        <v>0</v>
      </c>
      <c r="W41" s="317">
        <v>0</v>
      </c>
      <c r="X41" s="317">
        <v>0</v>
      </c>
      <c r="Y41" s="317">
        <v>0</v>
      </c>
      <c r="Z41" s="317">
        <v>0</v>
      </c>
      <c r="AA41" s="317">
        <v>0</v>
      </c>
      <c r="AB41" s="317">
        <v>0</v>
      </c>
      <c r="AC41" s="317">
        <v>0</v>
      </c>
      <c r="AD41" s="317">
        <v>0</v>
      </c>
      <c r="AE41" s="317">
        <v>0</v>
      </c>
      <c r="AF41" s="317">
        <v>0</v>
      </c>
      <c r="AG41" s="317">
        <v>0</v>
      </c>
      <c r="AH41" s="317">
        <v>0</v>
      </c>
      <c r="AI41" s="317">
        <v>0</v>
      </c>
      <c r="AJ41" s="317">
        <v>0</v>
      </c>
      <c r="AK41" s="317">
        <v>0</v>
      </c>
      <c r="AL41" s="317">
        <v>0</v>
      </c>
      <c r="AM41" s="317">
        <v>0</v>
      </c>
      <c r="AN41" s="317">
        <v>0</v>
      </c>
      <c r="AO41" s="317">
        <v>0</v>
      </c>
      <c r="AP41" s="317">
        <v>0</v>
      </c>
      <c r="AQ41" s="317">
        <v>0</v>
      </c>
      <c r="AR41" s="317">
        <v>0</v>
      </c>
      <c r="AS41" s="317">
        <v>0</v>
      </c>
      <c r="AT41" s="317">
        <v>0</v>
      </c>
      <c r="AU41" s="317">
        <v>0</v>
      </c>
      <c r="AV41" s="317">
        <v>0</v>
      </c>
      <c r="AW41" s="317">
        <v>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317">
        <v>0</v>
      </c>
      <c r="BG41" s="317">
        <v>0</v>
      </c>
      <c r="BH41" s="317">
        <v>0</v>
      </c>
      <c r="BI41" s="317">
        <v>0</v>
      </c>
      <c r="BJ41" s="317">
        <v>0</v>
      </c>
      <c r="BK41" s="317">
        <v>0</v>
      </c>
      <c r="BL41" s="317">
        <v>0</v>
      </c>
      <c r="BM41" s="317">
        <v>0</v>
      </c>
      <c r="BN41" s="317">
        <v>0</v>
      </c>
      <c r="BO41" s="317">
        <v>0</v>
      </c>
      <c r="BP41" s="317">
        <v>0</v>
      </c>
      <c r="BQ41" s="317">
        <v>0</v>
      </c>
      <c r="BR41" s="317">
        <v>0</v>
      </c>
      <c r="BS41" s="317">
        <v>0</v>
      </c>
      <c r="BT41" s="317">
        <v>0</v>
      </c>
      <c r="BU41" s="317">
        <v>0</v>
      </c>
      <c r="BV41" s="317">
        <v>0</v>
      </c>
      <c r="BW41" s="317">
        <v>0</v>
      </c>
      <c r="BX41" s="317">
        <v>0</v>
      </c>
      <c r="BY41" s="317">
        <v>0</v>
      </c>
      <c r="BZ41" s="317">
        <v>0</v>
      </c>
      <c r="CA41" s="317">
        <v>0</v>
      </c>
      <c r="CB41" s="317">
        <v>0</v>
      </c>
      <c r="CC41" s="317">
        <v>0</v>
      </c>
      <c r="CD41" s="317">
        <v>0</v>
      </c>
      <c r="CE41" s="317">
        <v>0</v>
      </c>
      <c r="CF41" s="317">
        <v>0</v>
      </c>
      <c r="CG41" s="317">
        <v>0</v>
      </c>
      <c r="CH41" s="317">
        <v>0</v>
      </c>
      <c r="CI41" s="317">
        <v>0</v>
      </c>
      <c r="CJ41" s="317">
        <v>0</v>
      </c>
      <c r="CK41" s="317">
        <v>0</v>
      </c>
      <c r="CL41" s="317">
        <v>0</v>
      </c>
      <c r="CM41" s="317">
        <v>0</v>
      </c>
      <c r="CN41" s="317">
        <v>0</v>
      </c>
      <c r="CO41" s="317">
        <v>0</v>
      </c>
      <c r="CP41" s="317">
        <v>0</v>
      </c>
      <c r="CQ41" s="317">
        <v>0</v>
      </c>
      <c r="CR41" s="317">
        <v>0</v>
      </c>
      <c r="CS41" s="317">
        <v>0</v>
      </c>
      <c r="CT41" s="317">
        <v>0</v>
      </c>
      <c r="CU41" s="317">
        <v>0</v>
      </c>
      <c r="CV41" s="317">
        <v>0</v>
      </c>
      <c r="CW41" s="317">
        <v>0</v>
      </c>
      <c r="CX41" s="317">
        <v>0</v>
      </c>
      <c r="CY41" s="317">
        <v>0</v>
      </c>
      <c r="CZ41" s="317">
        <v>0</v>
      </c>
      <c r="DA41" s="317">
        <v>0</v>
      </c>
      <c r="DB41" s="317">
        <v>0</v>
      </c>
      <c r="DC41" s="317">
        <v>0</v>
      </c>
      <c r="DD41" s="317">
        <v>0</v>
      </c>
      <c r="DE41" s="317">
        <v>0</v>
      </c>
      <c r="DF41" s="317">
        <v>0</v>
      </c>
      <c r="DG41" s="317">
        <v>0</v>
      </c>
      <c r="DH41" s="317">
        <v>0</v>
      </c>
      <c r="DI41" s="317">
        <v>0</v>
      </c>
      <c r="DJ41" s="317">
        <v>0</v>
      </c>
      <c r="DK41" s="317">
        <v>0</v>
      </c>
      <c r="DL41" s="317">
        <v>0</v>
      </c>
      <c r="DM41" s="317">
        <v>0</v>
      </c>
      <c r="DN41" s="317">
        <v>0</v>
      </c>
      <c r="DO41" s="317">
        <v>0</v>
      </c>
      <c r="DP41" s="317">
        <v>0</v>
      </c>
      <c r="DQ41" s="317">
        <v>0</v>
      </c>
      <c r="DR41" s="317">
        <v>0</v>
      </c>
      <c r="DS41" s="317">
        <v>0</v>
      </c>
      <c r="DT41" s="317">
        <v>0</v>
      </c>
      <c r="DU41" s="317">
        <v>0</v>
      </c>
      <c r="DV41" s="317">
        <v>0</v>
      </c>
      <c r="DW41" s="317">
        <v>0</v>
      </c>
      <c r="DX41" s="317">
        <v>0</v>
      </c>
      <c r="DY41" s="317">
        <v>0</v>
      </c>
      <c r="DZ41" s="317">
        <v>0</v>
      </c>
      <c r="EA41" s="317">
        <v>0</v>
      </c>
      <c r="EB41" s="317">
        <v>0</v>
      </c>
      <c r="EC41" s="317">
        <v>0</v>
      </c>
      <c r="ED41" s="317">
        <v>0</v>
      </c>
      <c r="EE41" s="317">
        <v>0</v>
      </c>
      <c r="EF41" s="317">
        <v>0</v>
      </c>
      <c r="EG41" s="317">
        <v>0</v>
      </c>
      <c r="EH41" s="317">
        <v>0</v>
      </c>
      <c r="EI41" s="317">
        <v>0</v>
      </c>
      <c r="EJ41" s="317">
        <v>0</v>
      </c>
      <c r="EK41" s="317">
        <v>0</v>
      </c>
      <c r="EL41" s="317">
        <v>0</v>
      </c>
      <c r="EM41" s="317">
        <v>0</v>
      </c>
      <c r="EN41" s="317">
        <v>0</v>
      </c>
      <c r="EO41" s="317">
        <v>0</v>
      </c>
      <c r="EP41" s="317">
        <v>0</v>
      </c>
      <c r="EQ41" s="317">
        <v>0</v>
      </c>
      <c r="ER41" s="317">
        <v>0</v>
      </c>
      <c r="ES41" s="317">
        <v>0</v>
      </c>
      <c r="ET41" s="317">
        <v>0</v>
      </c>
      <c r="EU41" s="317">
        <v>0</v>
      </c>
      <c r="EV41" s="317">
        <v>0</v>
      </c>
      <c r="EW41" s="317">
        <v>0</v>
      </c>
      <c r="EX41" s="317">
        <v>0</v>
      </c>
      <c r="EY41" s="317">
        <v>0</v>
      </c>
      <c r="EZ41" s="317">
        <v>0</v>
      </c>
      <c r="FA41" s="317">
        <v>0</v>
      </c>
      <c r="FB41" s="317">
        <v>0</v>
      </c>
      <c r="FC41" s="317">
        <v>0</v>
      </c>
      <c r="FD41" s="317">
        <v>0</v>
      </c>
      <c r="FE41" s="317">
        <v>0</v>
      </c>
      <c r="FF41" s="317">
        <v>0</v>
      </c>
      <c r="FG41" s="317">
        <v>0</v>
      </c>
      <c r="FH41" s="317">
        <v>0</v>
      </c>
      <c r="FI41" s="317">
        <v>0</v>
      </c>
      <c r="FJ41" s="317">
        <v>0</v>
      </c>
      <c r="FK41" s="317">
        <v>0</v>
      </c>
      <c r="FL41" s="317">
        <v>89</v>
      </c>
      <c r="FM41" s="317">
        <v>89</v>
      </c>
      <c r="FN41" s="317">
        <v>89</v>
      </c>
      <c r="FO41" s="317">
        <v>93</v>
      </c>
      <c r="FP41" s="317">
        <v>93</v>
      </c>
      <c r="FQ41" s="317"/>
      <c r="FR41" s="317">
        <v>90.6</v>
      </c>
      <c r="FS41" s="351">
        <f>IFERROR(SUMIF($L$6:$FO$6,FS$8,#REF!),0)</f>
        <v>0</v>
      </c>
      <c r="FT41" s="351">
        <f>IFERROR(SUMIF($L$6:$FO$6,FT$8,#REF!),0)</f>
        <v>0</v>
      </c>
      <c r="FV41" s="514"/>
      <c r="FW41" s="507"/>
      <c r="FX41" s="507"/>
      <c r="FY41" s="507"/>
      <c r="FZ41" s="507"/>
      <c r="GA41" s="507"/>
      <c r="GB41" s="507"/>
      <c r="GC41" s="507"/>
      <c r="GD41" s="507"/>
      <c r="GE41" s="507"/>
      <c r="GF41" s="507"/>
      <c r="GG41" s="507"/>
      <c r="GH41" s="507"/>
      <c r="GI41" s="507"/>
      <c r="GJ41" s="507"/>
      <c r="GK41" s="507"/>
      <c r="GL41" s="507"/>
      <c r="GM41" s="507"/>
      <c r="GN41" s="507"/>
      <c r="GO41" s="507"/>
      <c r="GP41" s="507"/>
      <c r="GQ41" s="507"/>
      <c r="GR41" s="507"/>
      <c r="GS41" s="507"/>
      <c r="GT41" s="507"/>
      <c r="GU41" s="507"/>
      <c r="GV41" s="507"/>
      <c r="GW41" s="507"/>
      <c r="GX41" s="507"/>
      <c r="GY41" s="507"/>
      <c r="GZ41" s="507"/>
      <c r="HA41" s="507"/>
      <c r="HB41" s="507"/>
      <c r="HC41" s="507"/>
      <c r="HD41" s="507"/>
      <c r="HE41" s="507"/>
      <c r="HF41" s="507"/>
      <c r="HG41" s="507"/>
      <c r="HH41" s="507"/>
      <c r="HI41" s="507"/>
      <c r="HJ41" s="507"/>
      <c r="HK41" s="507"/>
      <c r="HL41" s="507"/>
      <c r="HM41" s="507"/>
      <c r="HN41" s="507"/>
      <c r="HO41" s="507"/>
      <c r="HP41" s="507"/>
      <c r="HQ41" s="507"/>
      <c r="HR41" s="507"/>
      <c r="HS41" s="507"/>
      <c r="HT41" s="507"/>
      <c r="HU41" s="507"/>
      <c r="HV41" s="507"/>
      <c r="HW41" s="507"/>
      <c r="HX41" s="507"/>
      <c r="HY41" s="507"/>
      <c r="HZ41" s="507"/>
      <c r="IA41" s="507"/>
      <c r="IB41" s="507"/>
      <c r="IC41" s="507"/>
      <c r="ID41" s="507"/>
      <c r="IE41" s="507"/>
      <c r="IF41" s="507"/>
      <c r="IG41" s="507"/>
      <c r="IH41" s="507"/>
      <c r="II41" s="507"/>
      <c r="IJ41" s="507"/>
      <c r="IK41" s="507"/>
      <c r="IL41" s="507"/>
      <c r="IM41" s="507"/>
      <c r="IN41" s="507"/>
      <c r="IO41" s="507"/>
      <c r="IP41" s="507"/>
      <c r="IQ41" s="507"/>
      <c r="IR41" s="507"/>
      <c r="IS41" s="507"/>
      <c r="IT41" s="507"/>
      <c r="IU41" s="507"/>
      <c r="IV41" s="507"/>
      <c r="IW41" s="507"/>
      <c r="IX41" s="507"/>
      <c r="IY41" s="507"/>
      <c r="IZ41" s="507"/>
      <c r="JA41" s="507"/>
      <c r="JB41" s="507"/>
      <c r="JC41" s="507"/>
      <c r="JD41" s="507"/>
      <c r="JE41" s="507"/>
      <c r="JF41" s="507"/>
      <c r="JG41" s="507"/>
      <c r="JH41" s="507"/>
      <c r="JI41" s="507"/>
      <c r="JJ41" s="507"/>
      <c r="JK41" s="507"/>
      <c r="JL41" s="507"/>
      <c r="JM41" s="507"/>
      <c r="JN41" s="507"/>
      <c r="JO41" s="507"/>
      <c r="JP41" s="507"/>
      <c r="JQ41" s="507"/>
      <c r="JR41" s="507"/>
      <c r="JS41" s="507"/>
      <c r="JT41" s="507"/>
      <c r="JU41" s="507"/>
      <c r="JV41" s="507"/>
      <c r="JW41" s="507"/>
      <c r="JX41" s="507"/>
      <c r="JY41" s="507"/>
      <c r="JZ41" s="507"/>
      <c r="KA41" s="507"/>
      <c r="KB41" s="507"/>
      <c r="KC41" s="507"/>
      <c r="KD41" s="507"/>
      <c r="KE41" s="507"/>
      <c r="KF41" s="507"/>
      <c r="KG41" s="507"/>
      <c r="KH41" s="507"/>
      <c r="KI41" s="507"/>
      <c r="KJ41" s="507"/>
      <c r="KK41" s="507"/>
      <c r="KL41" s="507"/>
      <c r="KM41" s="507"/>
      <c r="KN41" s="507"/>
      <c r="KO41" s="507"/>
      <c r="KP41" s="507"/>
      <c r="KQ41" s="507"/>
      <c r="KR41" s="507"/>
      <c r="KS41" s="507"/>
      <c r="KT41" s="507"/>
      <c r="KU41" s="507"/>
      <c r="KV41" s="507"/>
      <c r="KW41" s="507"/>
      <c r="KX41" s="507"/>
      <c r="KY41" s="507"/>
      <c r="KZ41" s="507"/>
      <c r="LA41" s="507"/>
      <c r="LB41" s="507"/>
      <c r="LC41" s="507"/>
      <c r="LD41" s="507"/>
      <c r="LE41" s="507"/>
      <c r="LF41" s="507"/>
      <c r="LG41" s="507"/>
      <c r="LH41" s="507"/>
      <c r="LI41" s="507"/>
      <c r="LJ41" s="507"/>
    </row>
    <row r="42" spans="1:322" s="347" customFormat="1" x14ac:dyDescent="0.3">
      <c r="A42" s="506"/>
      <c r="B42" s="7"/>
      <c r="C42" s="351"/>
      <c r="D42" s="345"/>
      <c r="E42" s="345"/>
      <c r="F42" s="345"/>
      <c r="H42" s="345"/>
      <c r="I42" s="345"/>
      <c r="J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345"/>
      <c r="BD42" s="345"/>
      <c r="BE42" s="345"/>
      <c r="BF42" s="345"/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  <c r="BU42" s="345"/>
      <c r="BV42" s="345"/>
      <c r="BW42" s="345"/>
      <c r="BX42" s="345"/>
      <c r="BY42" s="345"/>
      <c r="BZ42" s="345"/>
      <c r="CA42" s="345"/>
      <c r="CB42" s="345"/>
      <c r="CC42" s="345"/>
      <c r="CD42" s="345"/>
      <c r="CE42" s="345"/>
      <c r="CF42" s="345"/>
      <c r="CG42" s="345"/>
      <c r="CH42" s="345"/>
      <c r="CI42" s="345"/>
      <c r="CJ42" s="345"/>
      <c r="CK42" s="345"/>
      <c r="CL42" s="345"/>
      <c r="CM42" s="345"/>
      <c r="CN42" s="345"/>
      <c r="CO42" s="345"/>
      <c r="CP42" s="345"/>
      <c r="CQ42" s="345"/>
      <c r="CR42" s="345"/>
      <c r="CS42" s="345"/>
      <c r="CT42" s="345"/>
      <c r="CU42" s="345"/>
      <c r="CV42" s="345"/>
      <c r="CW42" s="345"/>
      <c r="CX42" s="345"/>
      <c r="CY42" s="345"/>
      <c r="CZ42" s="345"/>
      <c r="DA42" s="345"/>
      <c r="DB42" s="345"/>
      <c r="DC42" s="345"/>
      <c r="DD42" s="345"/>
      <c r="DE42" s="345"/>
      <c r="DF42" s="345"/>
      <c r="DG42" s="345"/>
      <c r="DH42" s="345"/>
      <c r="DI42" s="345"/>
      <c r="DJ42" s="345"/>
      <c r="DK42" s="345"/>
      <c r="DL42" s="345"/>
      <c r="DM42" s="345"/>
      <c r="DN42" s="345"/>
      <c r="DO42" s="345"/>
      <c r="DP42" s="345"/>
      <c r="DQ42" s="345"/>
      <c r="DR42" s="345"/>
      <c r="DS42" s="345"/>
      <c r="DT42" s="345"/>
      <c r="DU42" s="345"/>
      <c r="DV42" s="345"/>
      <c r="DW42" s="345"/>
      <c r="DX42" s="345"/>
      <c r="DY42" s="345"/>
      <c r="DZ42" s="345"/>
      <c r="EA42" s="345"/>
      <c r="EB42" s="345"/>
      <c r="EC42" s="345"/>
      <c r="ED42" s="345"/>
      <c r="EE42" s="345"/>
      <c r="EF42" s="345"/>
      <c r="EG42" s="345"/>
      <c r="EH42" s="345"/>
      <c r="EI42" s="345"/>
      <c r="EJ42" s="345"/>
      <c r="EK42" s="345"/>
      <c r="EL42" s="345"/>
      <c r="EM42" s="345"/>
      <c r="EN42" s="345"/>
      <c r="EO42" s="345"/>
      <c r="EP42" s="345"/>
      <c r="EQ42" s="345"/>
      <c r="ER42" s="345"/>
      <c r="ES42" s="345"/>
      <c r="ET42" s="345"/>
      <c r="EU42" s="345"/>
      <c r="EV42" s="345"/>
      <c r="EW42" s="345"/>
      <c r="EX42" s="345"/>
      <c r="EY42" s="345"/>
      <c r="EZ42" s="345"/>
      <c r="FA42" s="345"/>
      <c r="FB42" s="345"/>
      <c r="FC42" s="345"/>
      <c r="FD42" s="345"/>
      <c r="FE42" s="345"/>
      <c r="FF42" s="345"/>
      <c r="FG42" s="345"/>
      <c r="FH42" s="345"/>
      <c r="FI42" s="345"/>
      <c r="FJ42" s="345"/>
      <c r="FK42" s="345"/>
      <c r="FL42" s="345"/>
      <c r="FM42" s="345"/>
      <c r="FN42" s="345"/>
      <c r="FO42" s="345"/>
      <c r="FP42" s="345"/>
      <c r="FQ42" s="345"/>
      <c r="FR42" s="345"/>
      <c r="FS42" s="351"/>
      <c r="FT42" s="351"/>
      <c r="FV42" s="514"/>
      <c r="FW42" s="507"/>
      <c r="FX42" s="507"/>
      <c r="FY42" s="507"/>
      <c r="FZ42" s="507"/>
      <c r="GA42" s="507"/>
      <c r="GB42" s="507"/>
      <c r="GC42" s="507"/>
      <c r="GD42" s="507"/>
      <c r="GE42" s="507"/>
      <c r="GF42" s="507"/>
      <c r="GG42" s="507"/>
      <c r="GH42" s="507"/>
      <c r="GI42" s="507"/>
      <c r="GJ42" s="507"/>
      <c r="GK42" s="507"/>
      <c r="GL42" s="507"/>
      <c r="GM42" s="507"/>
      <c r="GN42" s="507"/>
      <c r="GO42" s="507"/>
      <c r="GP42" s="507"/>
      <c r="GQ42" s="507"/>
      <c r="GR42" s="507"/>
      <c r="GS42" s="507"/>
      <c r="GT42" s="507"/>
      <c r="GU42" s="507"/>
      <c r="GV42" s="507"/>
      <c r="GW42" s="507"/>
      <c r="GX42" s="507"/>
      <c r="GY42" s="507"/>
      <c r="GZ42" s="507"/>
      <c r="HA42" s="507"/>
      <c r="HB42" s="507"/>
      <c r="HC42" s="507"/>
      <c r="HD42" s="507"/>
      <c r="HE42" s="507"/>
      <c r="HF42" s="507"/>
      <c r="HG42" s="507"/>
      <c r="HH42" s="507"/>
      <c r="HI42" s="507"/>
      <c r="HJ42" s="507"/>
      <c r="HK42" s="507"/>
      <c r="HL42" s="507"/>
      <c r="HM42" s="507"/>
      <c r="HN42" s="507"/>
      <c r="HO42" s="507"/>
      <c r="HP42" s="507"/>
      <c r="HQ42" s="507"/>
      <c r="HR42" s="507"/>
      <c r="HS42" s="507"/>
      <c r="HT42" s="507"/>
      <c r="HU42" s="507"/>
      <c r="HV42" s="507"/>
      <c r="HW42" s="507"/>
      <c r="HX42" s="507"/>
      <c r="HY42" s="507"/>
      <c r="HZ42" s="507"/>
      <c r="IA42" s="507"/>
      <c r="IB42" s="507"/>
      <c r="IC42" s="507"/>
      <c r="ID42" s="507"/>
      <c r="IE42" s="507"/>
      <c r="IF42" s="507"/>
      <c r="IG42" s="507"/>
      <c r="IH42" s="507"/>
      <c r="II42" s="507"/>
      <c r="IJ42" s="507"/>
      <c r="IK42" s="507"/>
      <c r="IL42" s="507"/>
      <c r="IM42" s="507"/>
      <c r="IN42" s="507"/>
      <c r="IO42" s="507"/>
      <c r="IP42" s="507"/>
      <c r="IQ42" s="507"/>
      <c r="IR42" s="507"/>
      <c r="IS42" s="507"/>
      <c r="IT42" s="507"/>
      <c r="IU42" s="507"/>
      <c r="IV42" s="507"/>
      <c r="IW42" s="507"/>
      <c r="IX42" s="507"/>
      <c r="IY42" s="507"/>
      <c r="IZ42" s="507"/>
      <c r="JA42" s="507"/>
      <c r="JB42" s="507"/>
      <c r="JC42" s="507"/>
      <c r="JD42" s="507"/>
      <c r="JE42" s="507"/>
      <c r="JF42" s="507"/>
      <c r="JG42" s="507"/>
      <c r="JH42" s="507"/>
      <c r="JI42" s="507"/>
      <c r="JJ42" s="507"/>
      <c r="JK42" s="507"/>
      <c r="JL42" s="507"/>
      <c r="JM42" s="507"/>
      <c r="JN42" s="507"/>
      <c r="JO42" s="507"/>
      <c r="JP42" s="507"/>
      <c r="JQ42" s="507"/>
      <c r="JR42" s="507"/>
      <c r="JS42" s="507"/>
      <c r="JT42" s="507"/>
      <c r="JU42" s="507"/>
      <c r="JV42" s="507"/>
      <c r="JW42" s="507"/>
      <c r="JX42" s="507"/>
      <c r="JY42" s="507"/>
      <c r="JZ42" s="507"/>
      <c r="KA42" s="507"/>
      <c r="KB42" s="507"/>
      <c r="KC42" s="507"/>
      <c r="KD42" s="507"/>
      <c r="KE42" s="507"/>
      <c r="KF42" s="507"/>
      <c r="KG42" s="507"/>
      <c r="KH42" s="507"/>
      <c r="KI42" s="507"/>
      <c r="KJ42" s="507"/>
      <c r="KK42" s="507"/>
      <c r="KL42" s="507"/>
      <c r="KM42" s="507"/>
      <c r="KN42" s="507"/>
      <c r="KO42" s="507"/>
      <c r="KP42" s="507"/>
      <c r="KQ42" s="507"/>
      <c r="KR42" s="507"/>
      <c r="KS42" s="507"/>
      <c r="KT42" s="507"/>
      <c r="KU42" s="507"/>
      <c r="KV42" s="507"/>
      <c r="KW42" s="507"/>
      <c r="KX42" s="507"/>
      <c r="KY42" s="507"/>
      <c r="KZ42" s="507"/>
      <c r="LA42" s="507"/>
      <c r="LB42" s="507"/>
      <c r="LC42" s="507"/>
      <c r="LD42" s="507"/>
      <c r="LE42" s="507"/>
      <c r="LF42" s="507"/>
      <c r="LG42" s="507"/>
      <c r="LH42" s="507"/>
      <c r="LI42" s="507"/>
      <c r="LJ42" s="507"/>
    </row>
    <row r="43" spans="1:322" s="347" customFormat="1" x14ac:dyDescent="0.3">
      <c r="A43" s="506"/>
      <c r="B43" s="7"/>
      <c r="C43" s="351"/>
      <c r="D43" s="345"/>
      <c r="E43" s="345"/>
      <c r="F43" s="345"/>
      <c r="H43" s="345"/>
      <c r="I43" s="345"/>
      <c r="J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345"/>
      <c r="BD43" s="345"/>
      <c r="BE43" s="345"/>
      <c r="BF43" s="345"/>
      <c r="BG43" s="345"/>
      <c r="BH43" s="345"/>
      <c r="BI43" s="345"/>
      <c r="BJ43" s="345"/>
      <c r="BK43" s="345"/>
      <c r="BL43" s="345"/>
      <c r="BM43" s="345"/>
      <c r="BN43" s="345"/>
      <c r="BO43" s="345"/>
      <c r="BP43" s="345"/>
      <c r="BQ43" s="345"/>
      <c r="BR43" s="345"/>
      <c r="BS43" s="345"/>
      <c r="BT43" s="345"/>
      <c r="BU43" s="345"/>
      <c r="BV43" s="345"/>
      <c r="BW43" s="345"/>
      <c r="BX43" s="345"/>
      <c r="BY43" s="345"/>
      <c r="BZ43" s="345"/>
      <c r="CA43" s="345"/>
      <c r="CB43" s="345"/>
      <c r="CC43" s="345"/>
      <c r="CD43" s="345"/>
      <c r="CE43" s="345"/>
      <c r="CF43" s="345"/>
      <c r="CG43" s="345"/>
      <c r="CH43" s="345"/>
      <c r="CI43" s="345"/>
      <c r="CJ43" s="345"/>
      <c r="CK43" s="345"/>
      <c r="CL43" s="345"/>
      <c r="CM43" s="345"/>
      <c r="CN43" s="345"/>
      <c r="CO43" s="345"/>
      <c r="CP43" s="345"/>
      <c r="CQ43" s="345"/>
      <c r="CR43" s="345"/>
      <c r="CS43" s="345"/>
      <c r="CT43" s="345"/>
      <c r="CU43" s="345"/>
      <c r="CV43" s="345"/>
      <c r="CW43" s="345"/>
      <c r="CX43" s="345"/>
      <c r="CY43" s="345"/>
      <c r="CZ43" s="345"/>
      <c r="DA43" s="345"/>
      <c r="DB43" s="345"/>
      <c r="DC43" s="345"/>
      <c r="DD43" s="345"/>
      <c r="DE43" s="345"/>
      <c r="DF43" s="345"/>
      <c r="DG43" s="345"/>
      <c r="DH43" s="345"/>
      <c r="DI43" s="345"/>
      <c r="DJ43" s="345"/>
      <c r="DK43" s="345"/>
      <c r="DL43" s="345"/>
      <c r="DM43" s="345"/>
      <c r="DN43" s="345"/>
      <c r="DO43" s="345"/>
      <c r="DP43" s="345"/>
      <c r="DQ43" s="345"/>
      <c r="DR43" s="345"/>
      <c r="DS43" s="345"/>
      <c r="DT43" s="345"/>
      <c r="DU43" s="345"/>
      <c r="DV43" s="345"/>
      <c r="DW43" s="345"/>
      <c r="DX43" s="345"/>
      <c r="DY43" s="345"/>
      <c r="DZ43" s="345"/>
      <c r="EA43" s="345"/>
      <c r="EB43" s="345"/>
      <c r="EC43" s="345"/>
      <c r="ED43" s="345"/>
      <c r="EE43" s="345"/>
      <c r="EF43" s="345"/>
      <c r="EG43" s="345"/>
      <c r="EH43" s="345"/>
      <c r="EI43" s="345"/>
      <c r="EJ43" s="345"/>
      <c r="EK43" s="345"/>
      <c r="EL43" s="345"/>
      <c r="EM43" s="345"/>
      <c r="EN43" s="345"/>
      <c r="EO43" s="345"/>
      <c r="EP43" s="345"/>
      <c r="EQ43" s="345"/>
      <c r="ER43" s="345"/>
      <c r="ES43" s="345"/>
      <c r="ET43" s="345"/>
      <c r="EU43" s="345"/>
      <c r="EV43" s="345"/>
      <c r="EW43" s="345"/>
      <c r="EX43" s="345"/>
      <c r="EY43" s="345"/>
      <c r="EZ43" s="345"/>
      <c r="FA43" s="345"/>
      <c r="FB43" s="345"/>
      <c r="FC43" s="345"/>
      <c r="FD43" s="345"/>
      <c r="FE43" s="345"/>
      <c r="FF43" s="345"/>
      <c r="FG43" s="345"/>
      <c r="FH43" s="345"/>
      <c r="FI43" s="345"/>
      <c r="FJ43" s="345"/>
      <c r="FK43" s="345"/>
      <c r="FL43" s="345"/>
      <c r="FM43" s="345"/>
      <c r="FN43" s="345"/>
      <c r="FO43" s="345"/>
      <c r="FP43" s="345"/>
      <c r="FQ43" s="345"/>
      <c r="FR43" s="345"/>
      <c r="FS43" s="351"/>
      <c r="FT43" s="351"/>
      <c r="FV43" s="514"/>
      <c r="FW43" s="507"/>
      <c r="FX43" s="507"/>
      <c r="FY43" s="507"/>
      <c r="FZ43" s="507"/>
      <c r="GA43" s="507"/>
      <c r="GB43" s="507"/>
      <c r="GC43" s="507"/>
      <c r="GD43" s="507"/>
      <c r="GE43" s="507"/>
      <c r="GF43" s="507"/>
      <c r="GG43" s="507"/>
      <c r="GH43" s="507"/>
      <c r="GI43" s="507"/>
      <c r="GJ43" s="507"/>
      <c r="GK43" s="507"/>
      <c r="GL43" s="507"/>
      <c r="GM43" s="507"/>
      <c r="GN43" s="507"/>
      <c r="GO43" s="507"/>
      <c r="GP43" s="507"/>
      <c r="GQ43" s="507"/>
      <c r="GR43" s="507"/>
      <c r="GS43" s="507"/>
      <c r="GT43" s="507"/>
      <c r="GU43" s="507"/>
      <c r="GV43" s="507"/>
      <c r="GW43" s="507"/>
      <c r="GX43" s="507"/>
      <c r="GY43" s="507"/>
      <c r="GZ43" s="507"/>
      <c r="HA43" s="507"/>
      <c r="HB43" s="507"/>
      <c r="HC43" s="507"/>
      <c r="HD43" s="507"/>
      <c r="HE43" s="507"/>
      <c r="HF43" s="507"/>
      <c r="HG43" s="507"/>
      <c r="HH43" s="507"/>
      <c r="HI43" s="507"/>
      <c r="HJ43" s="507"/>
      <c r="HK43" s="507"/>
      <c r="HL43" s="507"/>
      <c r="HM43" s="507"/>
      <c r="HN43" s="507"/>
      <c r="HO43" s="507"/>
      <c r="HP43" s="507"/>
      <c r="HQ43" s="507"/>
      <c r="HR43" s="507"/>
      <c r="HS43" s="507"/>
      <c r="HT43" s="507"/>
      <c r="HU43" s="507"/>
      <c r="HV43" s="507"/>
      <c r="HW43" s="507"/>
      <c r="HX43" s="507"/>
      <c r="HY43" s="507"/>
      <c r="HZ43" s="507"/>
      <c r="IA43" s="507"/>
      <c r="IB43" s="507"/>
      <c r="IC43" s="507"/>
      <c r="ID43" s="507"/>
      <c r="IE43" s="507"/>
      <c r="IF43" s="507"/>
      <c r="IG43" s="507"/>
      <c r="IH43" s="507"/>
      <c r="II43" s="507"/>
      <c r="IJ43" s="507"/>
      <c r="IK43" s="507"/>
      <c r="IL43" s="507"/>
      <c r="IM43" s="507"/>
      <c r="IN43" s="507"/>
      <c r="IO43" s="507"/>
      <c r="IP43" s="507"/>
      <c r="IQ43" s="507"/>
      <c r="IR43" s="507"/>
      <c r="IS43" s="507"/>
      <c r="IT43" s="507"/>
      <c r="IU43" s="507"/>
      <c r="IV43" s="507"/>
      <c r="IW43" s="507"/>
      <c r="IX43" s="507"/>
      <c r="IY43" s="507"/>
      <c r="IZ43" s="507"/>
      <c r="JA43" s="507"/>
      <c r="JB43" s="507"/>
      <c r="JC43" s="507"/>
      <c r="JD43" s="507"/>
      <c r="JE43" s="507"/>
      <c r="JF43" s="507"/>
      <c r="JG43" s="507"/>
      <c r="JH43" s="507"/>
      <c r="JI43" s="507"/>
      <c r="JJ43" s="507"/>
      <c r="JK43" s="507"/>
      <c r="JL43" s="507"/>
      <c r="JM43" s="507"/>
      <c r="JN43" s="507"/>
      <c r="JO43" s="507"/>
      <c r="JP43" s="507"/>
      <c r="JQ43" s="507"/>
      <c r="JR43" s="507"/>
      <c r="JS43" s="507"/>
      <c r="JT43" s="507"/>
      <c r="JU43" s="507"/>
      <c r="JV43" s="507"/>
      <c r="JW43" s="507"/>
      <c r="JX43" s="507"/>
      <c r="JY43" s="507"/>
      <c r="JZ43" s="507"/>
      <c r="KA43" s="507"/>
      <c r="KB43" s="507"/>
      <c r="KC43" s="507"/>
      <c r="KD43" s="507"/>
      <c r="KE43" s="507"/>
      <c r="KF43" s="507"/>
      <c r="KG43" s="507"/>
      <c r="KH43" s="507"/>
      <c r="KI43" s="507"/>
      <c r="KJ43" s="507"/>
      <c r="KK43" s="507"/>
      <c r="KL43" s="507"/>
      <c r="KM43" s="507"/>
      <c r="KN43" s="507"/>
      <c r="KO43" s="507"/>
      <c r="KP43" s="507"/>
      <c r="KQ43" s="507"/>
      <c r="KR43" s="507"/>
      <c r="KS43" s="507"/>
      <c r="KT43" s="507"/>
      <c r="KU43" s="507"/>
      <c r="KV43" s="507"/>
      <c r="KW43" s="507"/>
      <c r="KX43" s="507"/>
      <c r="KY43" s="507"/>
      <c r="KZ43" s="507"/>
      <c r="LA43" s="507"/>
      <c r="LB43" s="507"/>
      <c r="LC43" s="507"/>
      <c r="LD43" s="507"/>
      <c r="LE43" s="507"/>
      <c r="LF43" s="507"/>
      <c r="LG43" s="507"/>
      <c r="LH43" s="507"/>
      <c r="LI43" s="507"/>
      <c r="LJ43" s="507"/>
    </row>
    <row r="44" spans="1:322" s="347" customFormat="1" x14ac:dyDescent="0.3">
      <c r="A44" s="506"/>
      <c r="B44" s="7"/>
      <c r="C44" s="351"/>
      <c r="D44" s="345"/>
      <c r="E44" s="345"/>
      <c r="F44" s="345"/>
      <c r="H44" s="345"/>
      <c r="I44" s="345"/>
      <c r="J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5"/>
      <c r="BG44" s="345"/>
      <c r="BH44" s="345"/>
      <c r="BI44" s="345"/>
      <c r="BJ44" s="345"/>
      <c r="BK44" s="345"/>
      <c r="BL44" s="345"/>
      <c r="BM44" s="345"/>
      <c r="BN44" s="345"/>
      <c r="BO44" s="345"/>
      <c r="BP44" s="345"/>
      <c r="BQ44" s="345"/>
      <c r="BR44" s="345"/>
      <c r="BS44" s="345"/>
      <c r="BT44" s="345"/>
      <c r="BU44" s="345"/>
      <c r="BV44" s="345"/>
      <c r="BW44" s="345"/>
      <c r="BX44" s="345"/>
      <c r="BY44" s="345"/>
      <c r="BZ44" s="345"/>
      <c r="CA44" s="345"/>
      <c r="CB44" s="345"/>
      <c r="CC44" s="345"/>
      <c r="CD44" s="345"/>
      <c r="CE44" s="345"/>
      <c r="CF44" s="345"/>
      <c r="CG44" s="345"/>
      <c r="CH44" s="345"/>
      <c r="CI44" s="345"/>
      <c r="CJ44" s="345"/>
      <c r="CK44" s="345"/>
      <c r="CL44" s="345"/>
      <c r="CM44" s="345"/>
      <c r="CN44" s="345"/>
      <c r="CO44" s="345"/>
      <c r="CP44" s="345"/>
      <c r="CQ44" s="345"/>
      <c r="CR44" s="345"/>
      <c r="CS44" s="345"/>
      <c r="CT44" s="345"/>
      <c r="CU44" s="345"/>
      <c r="CV44" s="345"/>
      <c r="CW44" s="345"/>
      <c r="CX44" s="345"/>
      <c r="CY44" s="345"/>
      <c r="CZ44" s="345"/>
      <c r="DA44" s="345"/>
      <c r="DB44" s="345"/>
      <c r="DC44" s="345"/>
      <c r="DD44" s="345"/>
      <c r="DE44" s="345"/>
      <c r="DF44" s="345"/>
      <c r="DG44" s="345"/>
      <c r="DH44" s="345"/>
      <c r="DI44" s="345"/>
      <c r="DJ44" s="345"/>
      <c r="DK44" s="345"/>
      <c r="DL44" s="345"/>
      <c r="DM44" s="345"/>
      <c r="DN44" s="345"/>
      <c r="DO44" s="345"/>
      <c r="DP44" s="345"/>
      <c r="DQ44" s="345"/>
      <c r="DR44" s="345"/>
      <c r="DS44" s="345"/>
      <c r="DT44" s="345"/>
      <c r="DU44" s="345"/>
      <c r="DV44" s="345"/>
      <c r="DW44" s="345"/>
      <c r="DX44" s="345"/>
      <c r="DY44" s="345"/>
      <c r="DZ44" s="345"/>
      <c r="EA44" s="345"/>
      <c r="EB44" s="345"/>
      <c r="EC44" s="345"/>
      <c r="ED44" s="345"/>
      <c r="EE44" s="345"/>
      <c r="EF44" s="345"/>
      <c r="EG44" s="345"/>
      <c r="EH44" s="345"/>
      <c r="EI44" s="345"/>
      <c r="EJ44" s="345"/>
      <c r="EK44" s="345"/>
      <c r="EL44" s="345"/>
      <c r="EM44" s="345"/>
      <c r="EN44" s="345"/>
      <c r="EO44" s="345"/>
      <c r="EP44" s="345"/>
      <c r="EQ44" s="345"/>
      <c r="ER44" s="345"/>
      <c r="ES44" s="345"/>
      <c r="ET44" s="345"/>
      <c r="EU44" s="345"/>
      <c r="EV44" s="345"/>
      <c r="EW44" s="345"/>
      <c r="EX44" s="345"/>
      <c r="EY44" s="345"/>
      <c r="EZ44" s="345"/>
      <c r="FA44" s="345"/>
      <c r="FB44" s="345"/>
      <c r="FC44" s="345"/>
      <c r="FD44" s="345"/>
      <c r="FE44" s="345"/>
      <c r="FF44" s="345"/>
      <c r="FG44" s="345"/>
      <c r="FH44" s="345"/>
      <c r="FI44" s="345"/>
      <c r="FJ44" s="345"/>
      <c r="FK44" s="345"/>
      <c r="FL44" s="345"/>
      <c r="FM44" s="345"/>
      <c r="FN44" s="345"/>
      <c r="FO44" s="345"/>
      <c r="FP44" s="345"/>
      <c r="FQ44" s="345"/>
      <c r="FR44" s="345"/>
      <c r="FS44" s="350"/>
      <c r="FT44" s="350"/>
      <c r="FU44" s="501"/>
      <c r="FV44" s="514"/>
      <c r="FW44" s="507"/>
      <c r="FX44" s="507"/>
      <c r="FY44" s="507"/>
      <c r="FZ44" s="507"/>
      <c r="GA44" s="507"/>
      <c r="GB44" s="507"/>
      <c r="GC44" s="507"/>
      <c r="GD44" s="507"/>
      <c r="GE44" s="507"/>
      <c r="GF44" s="507"/>
      <c r="GG44" s="507"/>
      <c r="GH44" s="507"/>
      <c r="GI44" s="507"/>
      <c r="GJ44" s="507"/>
      <c r="GK44" s="507"/>
      <c r="GL44" s="507"/>
      <c r="GM44" s="507"/>
      <c r="GN44" s="507"/>
      <c r="GO44" s="507"/>
      <c r="GP44" s="507"/>
      <c r="GQ44" s="507"/>
      <c r="GR44" s="507"/>
      <c r="GS44" s="507"/>
      <c r="GT44" s="507"/>
      <c r="GU44" s="507"/>
      <c r="GV44" s="507"/>
      <c r="GW44" s="507"/>
      <c r="GX44" s="507"/>
      <c r="GY44" s="507"/>
      <c r="GZ44" s="507"/>
      <c r="HA44" s="507"/>
      <c r="HB44" s="507"/>
      <c r="HC44" s="507"/>
      <c r="HD44" s="507"/>
      <c r="HE44" s="507"/>
      <c r="HF44" s="507"/>
      <c r="HG44" s="507"/>
      <c r="HH44" s="507"/>
      <c r="HI44" s="507"/>
      <c r="HJ44" s="507"/>
      <c r="HK44" s="507"/>
      <c r="HL44" s="507"/>
      <c r="HM44" s="507"/>
      <c r="HN44" s="507"/>
      <c r="HO44" s="507"/>
      <c r="HP44" s="507"/>
      <c r="HQ44" s="507"/>
      <c r="HR44" s="507"/>
      <c r="HS44" s="507"/>
      <c r="HT44" s="507"/>
      <c r="HU44" s="507"/>
      <c r="HV44" s="507"/>
      <c r="HW44" s="507"/>
      <c r="HX44" s="507"/>
      <c r="HY44" s="507"/>
      <c r="HZ44" s="507"/>
      <c r="IA44" s="507"/>
      <c r="IB44" s="507"/>
      <c r="IC44" s="507"/>
      <c r="ID44" s="507"/>
      <c r="IE44" s="507"/>
      <c r="IF44" s="507"/>
      <c r="IG44" s="507"/>
      <c r="IH44" s="507"/>
      <c r="II44" s="507"/>
      <c r="IJ44" s="507"/>
      <c r="IK44" s="507"/>
      <c r="IL44" s="507"/>
      <c r="IM44" s="507"/>
      <c r="IN44" s="507"/>
      <c r="IO44" s="507"/>
      <c r="IP44" s="507"/>
      <c r="IQ44" s="507"/>
      <c r="IR44" s="507"/>
      <c r="IS44" s="507"/>
      <c r="IT44" s="507"/>
      <c r="IU44" s="507"/>
      <c r="IV44" s="507"/>
      <c r="IW44" s="507"/>
      <c r="IX44" s="507"/>
      <c r="IY44" s="507"/>
      <c r="IZ44" s="507"/>
      <c r="JA44" s="507"/>
      <c r="JB44" s="507"/>
      <c r="JC44" s="507"/>
      <c r="JD44" s="507"/>
      <c r="JE44" s="507"/>
      <c r="JF44" s="507"/>
      <c r="JG44" s="507"/>
      <c r="JH44" s="507"/>
      <c r="JI44" s="507"/>
      <c r="JJ44" s="507"/>
      <c r="JK44" s="507"/>
      <c r="JL44" s="507"/>
      <c r="JM44" s="507"/>
      <c r="JN44" s="507"/>
      <c r="JO44" s="507"/>
      <c r="JP44" s="507"/>
      <c r="JQ44" s="507"/>
      <c r="JR44" s="507"/>
      <c r="JS44" s="507"/>
      <c r="JT44" s="507"/>
      <c r="JU44" s="507"/>
      <c r="JV44" s="507"/>
      <c r="JW44" s="507"/>
      <c r="JX44" s="507"/>
      <c r="JY44" s="507"/>
      <c r="JZ44" s="507"/>
      <c r="KA44" s="507"/>
      <c r="KB44" s="507"/>
      <c r="KC44" s="507"/>
      <c r="KD44" s="507"/>
      <c r="KE44" s="507"/>
      <c r="KF44" s="507"/>
      <c r="KG44" s="507"/>
      <c r="KH44" s="507"/>
      <c r="KI44" s="507"/>
      <c r="KJ44" s="507"/>
      <c r="KK44" s="507"/>
      <c r="KL44" s="507"/>
      <c r="KM44" s="507"/>
      <c r="KN44" s="507"/>
      <c r="KO44" s="507"/>
      <c r="KP44" s="507"/>
      <c r="KQ44" s="507"/>
      <c r="KR44" s="507"/>
      <c r="KS44" s="507"/>
      <c r="KT44" s="507"/>
      <c r="KU44" s="507"/>
      <c r="KV44" s="507"/>
      <c r="KW44" s="507"/>
      <c r="KX44" s="507"/>
      <c r="KY44" s="507"/>
      <c r="KZ44" s="507"/>
      <c r="LA44" s="507"/>
      <c r="LB44" s="507"/>
      <c r="LC44" s="507"/>
      <c r="LD44" s="507"/>
      <c r="LE44" s="507"/>
      <c r="LF44" s="507"/>
      <c r="LG44" s="507"/>
      <c r="LH44" s="507"/>
      <c r="LI44" s="507"/>
      <c r="LJ44" s="507"/>
    </row>
    <row r="45" spans="1:322" s="501" customFormat="1" x14ac:dyDescent="0.3">
      <c r="A45" s="509"/>
      <c r="B45" s="7"/>
      <c r="C45" s="351"/>
      <c r="D45" s="345"/>
      <c r="E45" s="345"/>
      <c r="F45" s="345"/>
      <c r="G45" s="347"/>
      <c r="H45" s="345"/>
      <c r="I45" s="345"/>
      <c r="J45" s="345"/>
      <c r="K45" s="347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5"/>
      <c r="CH45" s="345"/>
      <c r="CI45" s="345"/>
      <c r="CJ45" s="345"/>
      <c r="CK45" s="345"/>
      <c r="CL45" s="345"/>
      <c r="CM45" s="345"/>
      <c r="CN45" s="345"/>
      <c r="CO45" s="345"/>
      <c r="CP45" s="345"/>
      <c r="CQ45" s="345"/>
      <c r="CR45" s="345"/>
      <c r="CS45" s="345"/>
      <c r="CT45" s="345"/>
      <c r="CU45" s="345"/>
      <c r="CV45" s="345"/>
      <c r="CW45" s="345"/>
      <c r="CX45" s="345"/>
      <c r="CY45" s="345"/>
      <c r="CZ45" s="345"/>
      <c r="DA45" s="345"/>
      <c r="DB45" s="345"/>
      <c r="DC45" s="345"/>
      <c r="DD45" s="345"/>
      <c r="DE45" s="345"/>
      <c r="DF45" s="345"/>
      <c r="DG45" s="345"/>
      <c r="DH45" s="345"/>
      <c r="DI45" s="345"/>
      <c r="DJ45" s="345"/>
      <c r="DK45" s="345"/>
      <c r="DL45" s="345"/>
      <c r="DM45" s="345"/>
      <c r="DN45" s="345"/>
      <c r="DO45" s="345"/>
      <c r="DP45" s="345"/>
      <c r="DQ45" s="345"/>
      <c r="DR45" s="345"/>
      <c r="DS45" s="345"/>
      <c r="DT45" s="345"/>
      <c r="DU45" s="345"/>
      <c r="DV45" s="345"/>
      <c r="DW45" s="345"/>
      <c r="DX45" s="345"/>
      <c r="DY45" s="345"/>
      <c r="DZ45" s="345"/>
      <c r="EA45" s="345"/>
      <c r="EB45" s="345"/>
      <c r="EC45" s="345"/>
      <c r="ED45" s="345"/>
      <c r="EE45" s="345"/>
      <c r="EF45" s="345"/>
      <c r="EG45" s="345"/>
      <c r="EH45" s="345"/>
      <c r="EI45" s="345"/>
      <c r="EJ45" s="345"/>
      <c r="EK45" s="345"/>
      <c r="EL45" s="345"/>
      <c r="EM45" s="345"/>
      <c r="EN45" s="345"/>
      <c r="EO45" s="345"/>
      <c r="EP45" s="345"/>
      <c r="EQ45" s="345"/>
      <c r="ER45" s="345"/>
      <c r="ES45" s="345"/>
      <c r="ET45" s="345"/>
      <c r="EU45" s="345"/>
      <c r="EV45" s="345"/>
      <c r="EW45" s="345"/>
      <c r="EX45" s="345"/>
      <c r="EY45" s="345"/>
      <c r="EZ45" s="345"/>
      <c r="FA45" s="345"/>
      <c r="FB45" s="345"/>
      <c r="FC45" s="345"/>
      <c r="FD45" s="345"/>
      <c r="FE45" s="345"/>
      <c r="FF45" s="345"/>
      <c r="FG45" s="345"/>
      <c r="FH45" s="345"/>
      <c r="FI45" s="345"/>
      <c r="FJ45" s="345"/>
      <c r="FK45" s="345"/>
      <c r="FL45" s="345"/>
      <c r="FM45" s="345"/>
      <c r="FN45" s="345"/>
      <c r="FO45" s="345"/>
      <c r="FP45" s="345"/>
      <c r="FQ45" s="345"/>
      <c r="FR45" s="345"/>
      <c r="FS45" s="351"/>
      <c r="FT45" s="351"/>
      <c r="FU45" s="347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  <c r="HL45" s="512"/>
      <c r="HM45" s="512"/>
      <c r="HN45" s="512"/>
      <c r="HO45" s="512"/>
      <c r="HP45" s="512"/>
      <c r="HQ45" s="512"/>
      <c r="HR45" s="512"/>
      <c r="HS45" s="512"/>
      <c r="HT45" s="512"/>
      <c r="HU45" s="512"/>
      <c r="HV45" s="512"/>
      <c r="HW45" s="512"/>
      <c r="HX45" s="512"/>
      <c r="HY45" s="512"/>
      <c r="HZ45" s="512"/>
      <c r="IA45" s="512"/>
      <c r="IB45" s="512"/>
      <c r="IC45" s="512"/>
      <c r="ID45" s="512"/>
      <c r="IE45" s="512"/>
      <c r="IF45" s="512"/>
      <c r="IG45" s="512"/>
      <c r="IH45" s="512"/>
      <c r="II45" s="512"/>
      <c r="IJ45" s="512"/>
      <c r="IK45" s="512"/>
      <c r="IL45" s="512"/>
      <c r="IM45" s="512"/>
      <c r="IN45" s="512"/>
      <c r="IO45" s="512"/>
      <c r="IP45" s="512"/>
      <c r="IQ45" s="512"/>
      <c r="IR45" s="512"/>
      <c r="IS45" s="512"/>
      <c r="IT45" s="512"/>
      <c r="IU45" s="512"/>
      <c r="IV45" s="512"/>
      <c r="IW45" s="512"/>
      <c r="IX45" s="512"/>
      <c r="IY45" s="512"/>
      <c r="IZ45" s="512"/>
      <c r="JA45" s="512"/>
      <c r="JB45" s="512"/>
      <c r="JC45" s="512"/>
      <c r="JD45" s="512"/>
      <c r="JE45" s="512"/>
      <c r="JF45" s="512"/>
      <c r="JG45" s="512"/>
      <c r="JH45" s="512"/>
      <c r="JI45" s="512"/>
      <c r="JJ45" s="512"/>
      <c r="JK45" s="512"/>
      <c r="JL45" s="512"/>
      <c r="JM45" s="512"/>
      <c r="JN45" s="512"/>
      <c r="JO45" s="512"/>
      <c r="JP45" s="512"/>
      <c r="JQ45" s="512"/>
      <c r="JR45" s="512"/>
      <c r="JS45" s="512"/>
      <c r="JT45" s="512"/>
      <c r="JU45" s="512"/>
      <c r="JV45" s="512"/>
      <c r="JW45" s="512"/>
      <c r="JX45" s="512"/>
      <c r="JY45" s="512"/>
      <c r="JZ45" s="512"/>
      <c r="KA45" s="512"/>
      <c r="KB45" s="512"/>
      <c r="KC45" s="512"/>
      <c r="KD45" s="512"/>
      <c r="KE45" s="512"/>
      <c r="KF45" s="512"/>
      <c r="KG45" s="512"/>
      <c r="KH45" s="512"/>
      <c r="KI45" s="512"/>
      <c r="KJ45" s="512"/>
      <c r="KK45" s="512"/>
      <c r="KL45" s="512"/>
      <c r="KM45" s="512"/>
      <c r="KN45" s="512"/>
      <c r="KO45" s="512"/>
      <c r="KP45" s="512"/>
      <c r="KQ45" s="512"/>
      <c r="KR45" s="512"/>
      <c r="KS45" s="512"/>
      <c r="KT45" s="512"/>
      <c r="KU45" s="512"/>
      <c r="KV45" s="512"/>
      <c r="KW45" s="512"/>
      <c r="KX45" s="512"/>
      <c r="KY45" s="512"/>
      <c r="KZ45" s="512"/>
      <c r="LA45" s="512"/>
      <c r="LB45" s="512"/>
      <c r="LC45" s="512"/>
      <c r="LD45" s="512"/>
      <c r="LE45" s="512"/>
      <c r="LF45" s="512"/>
      <c r="LG45" s="512"/>
      <c r="LH45" s="512"/>
      <c r="LI45" s="512"/>
      <c r="LJ45" s="512"/>
    </row>
    <row r="46" spans="1:322" s="347" customFormat="1" x14ac:dyDescent="0.3">
      <c r="A46" s="506"/>
      <c r="B46" s="7"/>
      <c r="C46" s="351"/>
      <c r="D46" s="345"/>
      <c r="E46" s="345"/>
      <c r="F46" s="345"/>
      <c r="H46" s="345"/>
      <c r="I46" s="345"/>
      <c r="J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BC46" s="345"/>
      <c r="BD46" s="345"/>
      <c r="BE46" s="345"/>
      <c r="BF46" s="345"/>
      <c r="BG46" s="345"/>
      <c r="BH46" s="345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  <c r="BU46" s="345"/>
      <c r="BV46" s="345"/>
      <c r="BW46" s="345"/>
      <c r="BX46" s="345"/>
      <c r="BY46" s="345"/>
      <c r="BZ46" s="345"/>
      <c r="CA46" s="345"/>
      <c r="CB46" s="345"/>
      <c r="CC46" s="345"/>
      <c r="CD46" s="345"/>
      <c r="CE46" s="345"/>
      <c r="CF46" s="345"/>
      <c r="CG46" s="345"/>
      <c r="CH46" s="345"/>
      <c r="CI46" s="345"/>
      <c r="CJ46" s="345"/>
      <c r="CK46" s="345"/>
      <c r="CL46" s="345"/>
      <c r="CM46" s="345"/>
      <c r="CN46" s="345"/>
      <c r="CO46" s="345"/>
      <c r="CP46" s="345"/>
      <c r="CQ46" s="345"/>
      <c r="CR46" s="345"/>
      <c r="CS46" s="345"/>
      <c r="CT46" s="345"/>
      <c r="CU46" s="345"/>
      <c r="CV46" s="345"/>
      <c r="CW46" s="345"/>
      <c r="CX46" s="345"/>
      <c r="CY46" s="345"/>
      <c r="CZ46" s="345"/>
      <c r="DA46" s="345"/>
      <c r="DB46" s="345"/>
      <c r="DC46" s="345"/>
      <c r="DD46" s="345"/>
      <c r="DE46" s="345"/>
      <c r="DF46" s="345"/>
      <c r="DG46" s="345"/>
      <c r="DH46" s="345"/>
      <c r="DI46" s="345"/>
      <c r="DJ46" s="345"/>
      <c r="DK46" s="345"/>
      <c r="DL46" s="345"/>
      <c r="DM46" s="345"/>
      <c r="DN46" s="345"/>
      <c r="DO46" s="345"/>
      <c r="DP46" s="345"/>
      <c r="DQ46" s="345"/>
      <c r="DR46" s="345"/>
      <c r="DS46" s="345"/>
      <c r="DT46" s="345"/>
      <c r="DU46" s="345"/>
      <c r="DV46" s="345"/>
      <c r="DW46" s="345"/>
      <c r="DX46" s="345"/>
      <c r="DY46" s="345"/>
      <c r="DZ46" s="345"/>
      <c r="EA46" s="345"/>
      <c r="EB46" s="345"/>
      <c r="EC46" s="345"/>
      <c r="ED46" s="345"/>
      <c r="EE46" s="345"/>
      <c r="EF46" s="345"/>
      <c r="EG46" s="345"/>
      <c r="EH46" s="345"/>
      <c r="EI46" s="345"/>
      <c r="EJ46" s="345"/>
      <c r="EK46" s="345"/>
      <c r="EL46" s="345"/>
      <c r="EM46" s="345"/>
      <c r="EN46" s="345"/>
      <c r="EO46" s="345"/>
      <c r="EP46" s="345"/>
      <c r="EQ46" s="345"/>
      <c r="ER46" s="345"/>
      <c r="ES46" s="345"/>
      <c r="ET46" s="345"/>
      <c r="EU46" s="345"/>
      <c r="EV46" s="345"/>
      <c r="EW46" s="345"/>
      <c r="EX46" s="345"/>
      <c r="EY46" s="345"/>
      <c r="EZ46" s="345"/>
      <c r="FA46" s="345"/>
      <c r="FB46" s="345"/>
      <c r="FC46" s="345"/>
      <c r="FD46" s="345"/>
      <c r="FE46" s="345"/>
      <c r="FF46" s="345"/>
      <c r="FG46" s="345"/>
      <c r="FH46" s="345"/>
      <c r="FI46" s="345"/>
      <c r="FJ46" s="345"/>
      <c r="FK46" s="345"/>
      <c r="FL46" s="345"/>
      <c r="FM46" s="345"/>
      <c r="FN46" s="345"/>
      <c r="FO46" s="345"/>
      <c r="FP46" s="345"/>
      <c r="FQ46" s="345"/>
      <c r="FR46" s="345"/>
      <c r="FS46" s="351"/>
      <c r="FT46" s="351"/>
      <c r="FV46" s="505"/>
      <c r="FW46" s="505"/>
      <c r="FX46" s="505"/>
      <c r="FY46" s="505"/>
      <c r="FZ46" s="505"/>
      <c r="GA46" s="505"/>
      <c r="GB46" s="505"/>
      <c r="GC46" s="505"/>
      <c r="GD46" s="505"/>
      <c r="GE46" s="505"/>
      <c r="GF46" s="505"/>
      <c r="GG46" s="505"/>
      <c r="GH46" s="505"/>
      <c r="GI46" s="505"/>
      <c r="GJ46" s="505"/>
      <c r="GK46" s="505"/>
      <c r="GL46" s="505"/>
      <c r="GM46" s="505"/>
      <c r="GN46" s="505"/>
      <c r="GO46" s="505"/>
      <c r="GP46" s="505"/>
      <c r="GQ46" s="505"/>
      <c r="GR46" s="505"/>
      <c r="GS46" s="505"/>
      <c r="GT46" s="505"/>
      <c r="GU46" s="505"/>
      <c r="GV46" s="505"/>
      <c r="GW46" s="505"/>
      <c r="GX46" s="505"/>
      <c r="GY46" s="505"/>
      <c r="GZ46" s="505"/>
      <c r="HA46" s="505"/>
      <c r="HB46" s="505"/>
      <c r="HC46" s="505"/>
      <c r="HD46" s="505"/>
      <c r="HE46" s="505"/>
      <c r="HF46" s="505"/>
      <c r="HG46" s="505"/>
      <c r="HH46" s="505"/>
      <c r="HI46" s="505"/>
      <c r="HJ46" s="505"/>
      <c r="HK46" s="505"/>
      <c r="HL46" s="505"/>
      <c r="HM46" s="505"/>
      <c r="HN46" s="505"/>
      <c r="HO46" s="505"/>
      <c r="HP46" s="505"/>
      <c r="HQ46" s="505"/>
      <c r="HR46" s="505"/>
      <c r="HS46" s="505"/>
      <c r="HT46" s="505"/>
      <c r="HU46" s="505"/>
      <c r="HV46" s="505"/>
      <c r="HW46" s="505"/>
      <c r="HX46" s="505"/>
      <c r="HY46" s="505"/>
      <c r="HZ46" s="505"/>
      <c r="IA46" s="505"/>
      <c r="IB46" s="505"/>
      <c r="IC46" s="505"/>
      <c r="ID46" s="505"/>
      <c r="IE46" s="505"/>
      <c r="IF46" s="505"/>
      <c r="IG46" s="505"/>
      <c r="IH46" s="505"/>
      <c r="II46" s="505"/>
      <c r="IJ46" s="505"/>
      <c r="IK46" s="505"/>
      <c r="IL46" s="505"/>
      <c r="IM46" s="505"/>
      <c r="IN46" s="505"/>
      <c r="IO46" s="505"/>
      <c r="IP46" s="505"/>
      <c r="IQ46" s="505"/>
      <c r="IR46" s="505"/>
      <c r="IS46" s="505"/>
      <c r="IT46" s="505"/>
      <c r="IU46" s="505"/>
      <c r="IV46" s="505"/>
      <c r="IW46" s="505"/>
      <c r="IX46" s="505"/>
      <c r="IY46" s="505"/>
      <c r="IZ46" s="505"/>
      <c r="JA46" s="505"/>
      <c r="JB46" s="505"/>
      <c r="JC46" s="505"/>
      <c r="JD46" s="505"/>
      <c r="JE46" s="505"/>
      <c r="JF46" s="505"/>
      <c r="JG46" s="505"/>
      <c r="JH46" s="505"/>
      <c r="JI46" s="505"/>
      <c r="JJ46" s="505"/>
      <c r="JK46" s="505"/>
      <c r="JL46" s="505"/>
      <c r="JM46" s="505"/>
      <c r="JN46" s="505"/>
      <c r="JO46" s="505"/>
      <c r="JP46" s="505"/>
      <c r="JQ46" s="505"/>
      <c r="JR46" s="505"/>
      <c r="JS46" s="505"/>
      <c r="JT46" s="505"/>
      <c r="JU46" s="505"/>
      <c r="JV46" s="505"/>
      <c r="JW46" s="505"/>
      <c r="JX46" s="505"/>
      <c r="JY46" s="505"/>
      <c r="JZ46" s="505"/>
      <c r="KA46" s="505"/>
      <c r="KB46" s="505"/>
      <c r="KC46" s="505"/>
      <c r="KD46" s="505"/>
      <c r="KE46" s="505"/>
      <c r="KF46" s="505"/>
      <c r="KG46" s="505"/>
      <c r="KH46" s="505"/>
      <c r="KI46" s="505"/>
      <c r="KJ46" s="505"/>
      <c r="KK46" s="505"/>
      <c r="KL46" s="505"/>
      <c r="KM46" s="505"/>
      <c r="KN46" s="505"/>
      <c r="KO46" s="505"/>
      <c r="KP46" s="505"/>
      <c r="KQ46" s="505"/>
      <c r="KR46" s="505"/>
      <c r="KS46" s="505"/>
      <c r="KT46" s="505"/>
      <c r="KU46" s="505"/>
      <c r="KV46" s="505"/>
      <c r="KW46" s="505"/>
      <c r="KX46" s="505"/>
      <c r="KY46" s="505"/>
      <c r="KZ46" s="505"/>
      <c r="LA46" s="505"/>
      <c r="LB46" s="505"/>
      <c r="LC46" s="505"/>
      <c r="LD46" s="505"/>
      <c r="LE46" s="505"/>
      <c r="LF46" s="505"/>
      <c r="LG46" s="505"/>
      <c r="LH46" s="505"/>
      <c r="LI46" s="505"/>
      <c r="LJ46" s="505"/>
    </row>
    <row r="47" spans="1:322" s="347" customFormat="1" x14ac:dyDescent="0.3">
      <c r="A47" s="506"/>
      <c r="B47" s="7"/>
      <c r="C47" s="351"/>
      <c r="D47" s="345"/>
      <c r="E47" s="345"/>
      <c r="F47" s="345"/>
      <c r="H47" s="345"/>
      <c r="I47" s="345"/>
      <c r="J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  <c r="BZ47" s="345"/>
      <c r="CA47" s="345"/>
      <c r="CB47" s="345"/>
      <c r="CC47" s="345"/>
      <c r="CD47" s="345"/>
      <c r="CE47" s="345"/>
      <c r="CF47" s="345"/>
      <c r="CG47" s="345"/>
      <c r="CH47" s="345"/>
      <c r="CI47" s="345"/>
      <c r="CJ47" s="345"/>
      <c r="CK47" s="345"/>
      <c r="CL47" s="345"/>
      <c r="CM47" s="345"/>
      <c r="CN47" s="345"/>
      <c r="CO47" s="345"/>
      <c r="CP47" s="345"/>
      <c r="CQ47" s="345"/>
      <c r="CR47" s="345"/>
      <c r="CS47" s="345"/>
      <c r="CT47" s="345"/>
      <c r="CU47" s="345"/>
      <c r="CV47" s="345"/>
      <c r="CW47" s="345"/>
      <c r="CX47" s="345"/>
      <c r="CY47" s="345"/>
      <c r="CZ47" s="345"/>
      <c r="DA47" s="345"/>
      <c r="DB47" s="345"/>
      <c r="DC47" s="345"/>
      <c r="DD47" s="345"/>
      <c r="DE47" s="345"/>
      <c r="DF47" s="345"/>
      <c r="DG47" s="345"/>
      <c r="DH47" s="345"/>
      <c r="DI47" s="345"/>
      <c r="DJ47" s="345"/>
      <c r="DK47" s="345"/>
      <c r="DL47" s="345"/>
      <c r="DM47" s="345"/>
      <c r="DN47" s="345"/>
      <c r="DO47" s="345"/>
      <c r="DP47" s="345"/>
      <c r="DQ47" s="345"/>
      <c r="DR47" s="345"/>
      <c r="DS47" s="345"/>
      <c r="DT47" s="345"/>
      <c r="DU47" s="345"/>
      <c r="DV47" s="345"/>
      <c r="DW47" s="345"/>
      <c r="DX47" s="345"/>
      <c r="DY47" s="345"/>
      <c r="DZ47" s="345"/>
      <c r="EA47" s="345"/>
      <c r="EB47" s="345"/>
      <c r="EC47" s="345"/>
      <c r="ED47" s="345"/>
      <c r="EE47" s="345"/>
      <c r="EF47" s="345"/>
      <c r="EG47" s="345"/>
      <c r="EH47" s="345"/>
      <c r="EI47" s="345"/>
      <c r="EJ47" s="345"/>
      <c r="EK47" s="345"/>
      <c r="EL47" s="345"/>
      <c r="EM47" s="345"/>
      <c r="EN47" s="345"/>
      <c r="EO47" s="345"/>
      <c r="EP47" s="345"/>
      <c r="EQ47" s="345"/>
      <c r="ER47" s="345"/>
      <c r="ES47" s="345"/>
      <c r="ET47" s="345"/>
      <c r="EU47" s="345"/>
      <c r="EV47" s="345"/>
      <c r="EW47" s="345"/>
      <c r="EX47" s="345"/>
      <c r="EY47" s="345"/>
      <c r="EZ47" s="345"/>
      <c r="FA47" s="345"/>
      <c r="FB47" s="345"/>
      <c r="FC47" s="345"/>
      <c r="FD47" s="345"/>
      <c r="FE47" s="345"/>
      <c r="FF47" s="345"/>
      <c r="FG47" s="345"/>
      <c r="FH47" s="345"/>
      <c r="FI47" s="345"/>
      <c r="FJ47" s="345"/>
      <c r="FK47" s="345"/>
      <c r="FL47" s="345"/>
      <c r="FM47" s="345"/>
      <c r="FN47" s="345"/>
      <c r="FO47" s="345"/>
      <c r="FP47" s="345"/>
      <c r="FQ47" s="345"/>
      <c r="FR47" s="345"/>
      <c r="FS47" s="351"/>
      <c r="FT47" s="351"/>
    </row>
    <row r="48" spans="1:322" s="347" customFormat="1" x14ac:dyDescent="0.3">
      <c r="A48" s="506"/>
      <c r="B48" s="7"/>
      <c r="C48" s="345"/>
      <c r="D48" s="345"/>
      <c r="E48" s="345"/>
      <c r="F48" s="345"/>
      <c r="H48" s="345"/>
      <c r="I48" s="345"/>
      <c r="J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  <c r="BU48" s="345"/>
      <c r="BV48" s="345"/>
      <c r="BW48" s="345"/>
      <c r="BX48" s="345"/>
      <c r="BY48" s="345"/>
      <c r="BZ48" s="345"/>
      <c r="CA48" s="345"/>
      <c r="CB48" s="345"/>
      <c r="CC48" s="345"/>
      <c r="CD48" s="345"/>
      <c r="CE48" s="345"/>
      <c r="CF48" s="345"/>
      <c r="CG48" s="345"/>
      <c r="CH48" s="345"/>
      <c r="CI48" s="345"/>
      <c r="CJ48" s="345"/>
      <c r="CK48" s="345"/>
      <c r="CL48" s="345"/>
      <c r="CM48" s="345"/>
      <c r="CN48" s="345"/>
      <c r="CO48" s="345"/>
      <c r="CP48" s="345"/>
      <c r="CQ48" s="345"/>
      <c r="CR48" s="345"/>
      <c r="CS48" s="345"/>
      <c r="CT48" s="345"/>
      <c r="CU48" s="345"/>
      <c r="CV48" s="345"/>
      <c r="CW48" s="345"/>
      <c r="CX48" s="345"/>
      <c r="CY48" s="345"/>
      <c r="CZ48" s="345"/>
      <c r="DA48" s="345"/>
      <c r="DB48" s="345"/>
      <c r="DC48" s="345"/>
      <c r="DD48" s="345"/>
      <c r="DE48" s="345"/>
      <c r="DF48" s="345"/>
      <c r="DG48" s="345"/>
      <c r="DH48" s="345"/>
      <c r="DI48" s="345"/>
      <c r="DJ48" s="345"/>
      <c r="DK48" s="345"/>
      <c r="DL48" s="345"/>
      <c r="DM48" s="345"/>
      <c r="DN48" s="345"/>
      <c r="DO48" s="345"/>
      <c r="DP48" s="345"/>
      <c r="DQ48" s="345"/>
      <c r="DR48" s="345"/>
      <c r="DS48" s="345"/>
      <c r="DT48" s="345"/>
      <c r="DU48" s="345"/>
      <c r="DV48" s="345"/>
      <c r="DW48" s="345"/>
      <c r="DX48" s="345"/>
      <c r="DY48" s="345"/>
      <c r="DZ48" s="345"/>
      <c r="EA48" s="345"/>
      <c r="EB48" s="345"/>
      <c r="EC48" s="345"/>
      <c r="ED48" s="345"/>
      <c r="EE48" s="345"/>
      <c r="EF48" s="345"/>
      <c r="EG48" s="345"/>
      <c r="EH48" s="345"/>
      <c r="EI48" s="345"/>
      <c r="EJ48" s="345"/>
      <c r="EK48" s="345"/>
      <c r="EL48" s="345"/>
      <c r="EM48" s="345"/>
      <c r="EN48" s="345"/>
      <c r="EO48" s="345"/>
      <c r="EP48" s="345"/>
      <c r="EQ48" s="345"/>
      <c r="ER48" s="345"/>
      <c r="ES48" s="345"/>
      <c r="ET48" s="345"/>
      <c r="EU48" s="345"/>
      <c r="EV48" s="345"/>
      <c r="EW48" s="345"/>
      <c r="EX48" s="345"/>
      <c r="EY48" s="345"/>
      <c r="EZ48" s="345"/>
      <c r="FA48" s="345"/>
      <c r="FB48" s="345"/>
      <c r="FC48" s="345"/>
      <c r="FD48" s="345"/>
      <c r="FE48" s="345"/>
      <c r="FF48" s="345"/>
      <c r="FG48" s="345"/>
      <c r="FH48" s="345"/>
      <c r="FI48" s="345"/>
      <c r="FJ48" s="345"/>
      <c r="FK48" s="345"/>
      <c r="FL48" s="345"/>
      <c r="FM48" s="345"/>
      <c r="FN48" s="345"/>
      <c r="FO48" s="345"/>
      <c r="FP48" s="345"/>
      <c r="FQ48" s="345"/>
      <c r="FR48" s="345"/>
      <c r="FS48" s="351"/>
      <c r="FT48" s="351"/>
      <c r="FV48" s="20"/>
      <c r="FW48" s="507"/>
      <c r="FX48" s="507"/>
      <c r="FY48" s="507"/>
      <c r="FZ48" s="507"/>
      <c r="GA48" s="507"/>
      <c r="GB48" s="507"/>
      <c r="GC48" s="507"/>
      <c r="GD48" s="507"/>
      <c r="GE48" s="507"/>
      <c r="GF48" s="507"/>
      <c r="GG48" s="507"/>
      <c r="GH48" s="507"/>
      <c r="GI48" s="507"/>
      <c r="GJ48" s="507"/>
      <c r="GK48" s="507"/>
      <c r="GL48" s="507"/>
      <c r="GM48" s="507"/>
      <c r="GN48" s="507"/>
      <c r="GO48" s="507"/>
      <c r="GP48" s="507"/>
      <c r="GQ48" s="507"/>
      <c r="GR48" s="507"/>
      <c r="GS48" s="507"/>
      <c r="GT48" s="507"/>
      <c r="GU48" s="507"/>
      <c r="GV48" s="507"/>
      <c r="GW48" s="507"/>
      <c r="GX48" s="507"/>
      <c r="GY48" s="507"/>
      <c r="GZ48" s="507"/>
      <c r="HA48" s="507"/>
      <c r="HB48" s="507"/>
      <c r="HC48" s="507"/>
      <c r="HD48" s="507"/>
      <c r="HE48" s="507"/>
      <c r="HF48" s="507"/>
      <c r="HG48" s="507"/>
      <c r="HH48" s="507"/>
      <c r="HI48" s="507"/>
      <c r="HJ48" s="507"/>
      <c r="HK48" s="507"/>
      <c r="HL48" s="507"/>
      <c r="HM48" s="507"/>
      <c r="HN48" s="507"/>
      <c r="HO48" s="507"/>
      <c r="HP48" s="507"/>
      <c r="HQ48" s="507"/>
      <c r="HR48" s="507"/>
      <c r="HS48" s="507"/>
      <c r="HT48" s="507"/>
      <c r="HU48" s="507"/>
      <c r="HV48" s="507"/>
      <c r="HW48" s="507"/>
      <c r="HX48" s="507"/>
      <c r="HY48" s="507"/>
      <c r="HZ48" s="507"/>
      <c r="IA48" s="507"/>
      <c r="IB48" s="507"/>
      <c r="IC48" s="507"/>
      <c r="ID48" s="507"/>
      <c r="IE48" s="507"/>
      <c r="IF48" s="507"/>
      <c r="IG48" s="507"/>
      <c r="IH48" s="507"/>
      <c r="II48" s="507"/>
      <c r="IJ48" s="507"/>
      <c r="IK48" s="507"/>
      <c r="IL48" s="507"/>
      <c r="IM48" s="507"/>
      <c r="IN48" s="507"/>
      <c r="IO48" s="507"/>
      <c r="IP48" s="507"/>
      <c r="IQ48" s="507"/>
      <c r="IR48" s="507"/>
      <c r="IS48" s="507"/>
      <c r="IT48" s="507"/>
      <c r="IU48" s="507"/>
      <c r="IV48" s="507"/>
      <c r="IW48" s="507"/>
      <c r="IX48" s="507"/>
      <c r="IY48" s="507"/>
      <c r="IZ48" s="507"/>
      <c r="JA48" s="507"/>
      <c r="JB48" s="507"/>
      <c r="JC48" s="507"/>
      <c r="JD48" s="507"/>
      <c r="JE48" s="507"/>
      <c r="JF48" s="507"/>
      <c r="JG48" s="507"/>
      <c r="JH48" s="507"/>
      <c r="JI48" s="507"/>
      <c r="JJ48" s="507"/>
      <c r="JK48" s="507"/>
      <c r="JL48" s="507"/>
      <c r="JM48" s="507"/>
      <c r="JN48" s="507"/>
      <c r="JO48" s="507"/>
      <c r="JP48" s="507"/>
      <c r="JQ48" s="507"/>
      <c r="JR48" s="507"/>
      <c r="JS48" s="507"/>
      <c r="JT48" s="507"/>
      <c r="JU48" s="507"/>
      <c r="JV48" s="507"/>
      <c r="JW48" s="507"/>
      <c r="JX48" s="507"/>
      <c r="JY48" s="507"/>
      <c r="JZ48" s="507"/>
      <c r="KA48" s="507"/>
      <c r="KB48" s="507"/>
      <c r="KC48" s="507"/>
      <c r="KD48" s="507"/>
      <c r="KE48" s="507"/>
      <c r="KF48" s="507"/>
      <c r="KG48" s="507"/>
      <c r="KH48" s="507"/>
      <c r="KI48" s="507"/>
      <c r="KJ48" s="507"/>
      <c r="KK48" s="507"/>
      <c r="KL48" s="507"/>
      <c r="KM48" s="507"/>
      <c r="KN48" s="507"/>
      <c r="KO48" s="507"/>
      <c r="KP48" s="507"/>
      <c r="KQ48" s="507"/>
      <c r="KR48" s="507"/>
      <c r="KS48" s="507"/>
      <c r="KT48" s="507"/>
      <c r="KU48" s="507"/>
      <c r="KV48" s="507"/>
      <c r="KW48" s="507"/>
      <c r="KX48" s="507"/>
      <c r="KY48" s="507"/>
      <c r="KZ48" s="507"/>
      <c r="LA48" s="507"/>
      <c r="LB48" s="507"/>
      <c r="LC48" s="507"/>
      <c r="LD48" s="507"/>
      <c r="LE48" s="507"/>
      <c r="LF48" s="507"/>
      <c r="LG48" s="507"/>
      <c r="LH48" s="507"/>
      <c r="LI48" s="507"/>
      <c r="LJ48" s="507"/>
    </row>
    <row r="49" spans="1:322" s="347" customFormat="1" x14ac:dyDescent="0.3">
      <c r="A49" s="506"/>
      <c r="B49" s="7"/>
      <c r="C49" s="345"/>
      <c r="D49" s="345"/>
      <c r="E49" s="345"/>
      <c r="F49" s="345"/>
      <c r="H49" s="345"/>
      <c r="I49" s="345"/>
      <c r="J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/>
      <c r="AU49" s="345"/>
      <c r="AV49" s="345"/>
      <c r="AW49" s="345"/>
      <c r="AX49" s="345"/>
      <c r="AY49" s="345"/>
      <c r="AZ49" s="345"/>
      <c r="BA49" s="345"/>
      <c r="BB49" s="345"/>
      <c r="BC49" s="345"/>
      <c r="BD49" s="345"/>
      <c r="BE49" s="345"/>
      <c r="BF49" s="345"/>
      <c r="BG49" s="345"/>
      <c r="BH49" s="345"/>
      <c r="BI49" s="345"/>
      <c r="BJ49" s="345"/>
      <c r="BK49" s="345"/>
      <c r="BL49" s="345"/>
      <c r="BM49" s="345"/>
      <c r="BN49" s="345"/>
      <c r="BO49" s="345"/>
      <c r="BP49" s="345"/>
      <c r="BQ49" s="345"/>
      <c r="BR49" s="345"/>
      <c r="BS49" s="345"/>
      <c r="BT49" s="345"/>
      <c r="BU49" s="345"/>
      <c r="BV49" s="345"/>
      <c r="BW49" s="345"/>
      <c r="BX49" s="345"/>
      <c r="BY49" s="345"/>
      <c r="BZ49" s="345"/>
      <c r="CA49" s="345"/>
      <c r="CB49" s="345"/>
      <c r="CC49" s="345"/>
      <c r="CD49" s="345"/>
      <c r="CE49" s="345"/>
      <c r="CF49" s="345"/>
      <c r="CG49" s="345"/>
      <c r="CH49" s="345"/>
      <c r="CI49" s="345"/>
      <c r="CJ49" s="345"/>
      <c r="CK49" s="345"/>
      <c r="CL49" s="345"/>
      <c r="CM49" s="345"/>
      <c r="CN49" s="345"/>
      <c r="CO49" s="345"/>
      <c r="CP49" s="345"/>
      <c r="CQ49" s="345"/>
      <c r="CR49" s="345"/>
      <c r="CS49" s="345"/>
      <c r="CT49" s="345"/>
      <c r="CU49" s="345"/>
      <c r="CV49" s="345"/>
      <c r="CW49" s="345"/>
      <c r="CX49" s="345"/>
      <c r="CY49" s="345"/>
      <c r="CZ49" s="345"/>
      <c r="DA49" s="345"/>
      <c r="DB49" s="345"/>
      <c r="DC49" s="345"/>
      <c r="DD49" s="345"/>
      <c r="DE49" s="345"/>
      <c r="DF49" s="345"/>
      <c r="DG49" s="345"/>
      <c r="DH49" s="345"/>
      <c r="DI49" s="345"/>
      <c r="DJ49" s="345"/>
      <c r="DK49" s="345"/>
      <c r="DL49" s="345"/>
      <c r="DM49" s="345"/>
      <c r="DN49" s="345"/>
      <c r="DO49" s="345"/>
      <c r="DP49" s="345"/>
      <c r="DQ49" s="345"/>
      <c r="DR49" s="345"/>
      <c r="DS49" s="345"/>
      <c r="DT49" s="345"/>
      <c r="DU49" s="345"/>
      <c r="DV49" s="345"/>
      <c r="DW49" s="345"/>
      <c r="DX49" s="345"/>
      <c r="DY49" s="345"/>
      <c r="DZ49" s="345"/>
      <c r="EA49" s="345"/>
      <c r="EB49" s="345"/>
      <c r="EC49" s="345"/>
      <c r="ED49" s="345"/>
      <c r="EE49" s="345"/>
      <c r="EF49" s="345"/>
      <c r="EG49" s="345"/>
      <c r="EH49" s="345"/>
      <c r="EI49" s="345"/>
      <c r="EJ49" s="345"/>
      <c r="EK49" s="345"/>
      <c r="EL49" s="345"/>
      <c r="EM49" s="345"/>
      <c r="EN49" s="345"/>
      <c r="EO49" s="345"/>
      <c r="EP49" s="345"/>
      <c r="EQ49" s="345"/>
      <c r="ER49" s="345"/>
      <c r="ES49" s="345"/>
      <c r="ET49" s="345"/>
      <c r="EU49" s="345"/>
      <c r="EV49" s="345"/>
      <c r="EW49" s="345"/>
      <c r="EX49" s="345"/>
      <c r="EY49" s="345"/>
      <c r="EZ49" s="345"/>
      <c r="FA49" s="345"/>
      <c r="FB49" s="345"/>
      <c r="FC49" s="345"/>
      <c r="FD49" s="345"/>
      <c r="FE49" s="345"/>
      <c r="FF49" s="345"/>
      <c r="FG49" s="345"/>
      <c r="FH49" s="345"/>
      <c r="FI49" s="345"/>
      <c r="FJ49" s="345"/>
      <c r="FK49" s="345"/>
      <c r="FL49" s="345"/>
      <c r="FM49" s="345"/>
      <c r="FN49" s="345"/>
      <c r="FO49" s="345"/>
      <c r="FP49" s="345"/>
      <c r="FQ49" s="345"/>
      <c r="FR49" s="345"/>
      <c r="FS49" s="351"/>
      <c r="FT49" s="351"/>
      <c r="FV49" s="507"/>
      <c r="FW49" s="507"/>
      <c r="FX49" s="507"/>
      <c r="FY49" s="507"/>
      <c r="FZ49" s="507"/>
      <c r="GA49" s="507"/>
      <c r="GB49" s="507"/>
      <c r="GC49" s="507"/>
      <c r="GD49" s="507"/>
      <c r="GE49" s="507"/>
      <c r="GF49" s="507"/>
      <c r="GG49" s="507"/>
      <c r="GH49" s="507"/>
      <c r="GI49" s="507"/>
      <c r="GJ49" s="507"/>
      <c r="GK49" s="507"/>
      <c r="GL49" s="507"/>
      <c r="GM49" s="507"/>
      <c r="GN49" s="507"/>
      <c r="GO49" s="507"/>
      <c r="GP49" s="507"/>
      <c r="GQ49" s="507"/>
      <c r="GR49" s="507"/>
      <c r="GS49" s="507"/>
      <c r="GT49" s="507"/>
      <c r="GU49" s="507"/>
      <c r="GV49" s="507"/>
      <c r="GW49" s="507"/>
      <c r="GX49" s="507"/>
      <c r="GY49" s="507"/>
      <c r="GZ49" s="507"/>
      <c r="HA49" s="507"/>
      <c r="HB49" s="507"/>
      <c r="HC49" s="507"/>
      <c r="HD49" s="507"/>
      <c r="HE49" s="507"/>
      <c r="HF49" s="507"/>
      <c r="HG49" s="507"/>
      <c r="HH49" s="507"/>
      <c r="HI49" s="507"/>
      <c r="HJ49" s="507"/>
      <c r="HK49" s="507"/>
      <c r="HL49" s="507"/>
      <c r="HM49" s="507"/>
      <c r="HN49" s="507"/>
      <c r="HO49" s="507"/>
      <c r="HP49" s="507"/>
      <c r="HQ49" s="507"/>
      <c r="HR49" s="507"/>
      <c r="HS49" s="507"/>
      <c r="HT49" s="507"/>
      <c r="HU49" s="507"/>
      <c r="HV49" s="507"/>
      <c r="HW49" s="507"/>
      <c r="HX49" s="507"/>
      <c r="HY49" s="507"/>
      <c r="HZ49" s="507"/>
      <c r="IA49" s="507"/>
      <c r="IB49" s="507"/>
      <c r="IC49" s="507"/>
      <c r="ID49" s="507"/>
      <c r="IE49" s="507"/>
      <c r="IF49" s="507"/>
      <c r="IG49" s="507"/>
      <c r="IH49" s="507"/>
      <c r="II49" s="507"/>
      <c r="IJ49" s="507"/>
      <c r="IK49" s="507"/>
      <c r="IL49" s="507"/>
      <c r="IM49" s="507"/>
      <c r="IN49" s="507"/>
      <c r="IO49" s="507"/>
      <c r="IP49" s="507"/>
      <c r="IQ49" s="507"/>
      <c r="IR49" s="507"/>
      <c r="IS49" s="507"/>
      <c r="IT49" s="507"/>
      <c r="IU49" s="507"/>
      <c r="IV49" s="507"/>
      <c r="IW49" s="507"/>
      <c r="IX49" s="507"/>
      <c r="IY49" s="507"/>
      <c r="IZ49" s="507"/>
      <c r="JA49" s="507"/>
      <c r="JB49" s="507"/>
      <c r="JC49" s="507"/>
      <c r="JD49" s="507"/>
      <c r="JE49" s="507"/>
      <c r="JF49" s="507"/>
      <c r="JG49" s="507"/>
      <c r="JH49" s="507"/>
      <c r="JI49" s="507"/>
      <c r="JJ49" s="507"/>
      <c r="JK49" s="507"/>
      <c r="JL49" s="507"/>
      <c r="JM49" s="507"/>
      <c r="JN49" s="507"/>
      <c r="JO49" s="507"/>
      <c r="JP49" s="507"/>
      <c r="JQ49" s="507"/>
      <c r="JR49" s="507"/>
      <c r="JS49" s="507"/>
      <c r="JT49" s="507"/>
      <c r="JU49" s="507"/>
      <c r="JV49" s="507"/>
      <c r="JW49" s="507"/>
      <c r="JX49" s="507"/>
      <c r="JY49" s="507"/>
      <c r="JZ49" s="507"/>
      <c r="KA49" s="507"/>
      <c r="KB49" s="507"/>
      <c r="KC49" s="507"/>
      <c r="KD49" s="507"/>
      <c r="KE49" s="507"/>
      <c r="KF49" s="507"/>
      <c r="KG49" s="507"/>
      <c r="KH49" s="507"/>
      <c r="KI49" s="507"/>
      <c r="KJ49" s="507"/>
      <c r="KK49" s="507"/>
      <c r="KL49" s="507"/>
      <c r="KM49" s="507"/>
      <c r="KN49" s="507"/>
      <c r="KO49" s="507"/>
      <c r="KP49" s="507"/>
      <c r="KQ49" s="507"/>
      <c r="KR49" s="507"/>
      <c r="KS49" s="507"/>
      <c r="KT49" s="507"/>
      <c r="KU49" s="507"/>
      <c r="KV49" s="507"/>
      <c r="KW49" s="507"/>
      <c r="KX49" s="507"/>
      <c r="KY49" s="507"/>
      <c r="KZ49" s="507"/>
      <c r="LA49" s="507"/>
      <c r="LB49" s="507"/>
      <c r="LC49" s="507"/>
      <c r="LD49" s="507"/>
      <c r="LE49" s="507"/>
      <c r="LF49" s="507"/>
      <c r="LG49" s="507"/>
      <c r="LH49" s="507"/>
      <c r="LI49" s="507"/>
      <c r="LJ49" s="507"/>
    </row>
    <row r="50" spans="1:322" s="347" customFormat="1" x14ac:dyDescent="0.3">
      <c r="A50" s="506"/>
      <c r="B50" s="7"/>
      <c r="C50" s="345"/>
      <c r="D50" s="345"/>
      <c r="E50" s="345"/>
      <c r="F50" s="345"/>
      <c r="H50" s="345"/>
      <c r="I50" s="345"/>
      <c r="J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5"/>
      <c r="AS50" s="345"/>
      <c r="AT50" s="345"/>
      <c r="AU50" s="345"/>
      <c r="AV50" s="345"/>
      <c r="AW50" s="345"/>
      <c r="AX50" s="345"/>
      <c r="AY50" s="345"/>
      <c r="AZ50" s="345"/>
      <c r="BA50" s="345"/>
      <c r="BB50" s="345"/>
      <c r="BC50" s="345"/>
      <c r="BD50" s="345"/>
      <c r="BE50" s="345"/>
      <c r="BF50" s="345"/>
      <c r="BG50" s="345"/>
      <c r="BH50" s="345"/>
      <c r="BI50" s="345"/>
      <c r="BJ50" s="345"/>
      <c r="BK50" s="345"/>
      <c r="BL50" s="345"/>
      <c r="BM50" s="345"/>
      <c r="BN50" s="345"/>
      <c r="BO50" s="345"/>
      <c r="BP50" s="345"/>
      <c r="BQ50" s="345"/>
      <c r="BR50" s="345"/>
      <c r="BS50" s="345"/>
      <c r="BT50" s="345"/>
      <c r="BU50" s="345"/>
      <c r="BV50" s="345"/>
      <c r="BW50" s="345"/>
      <c r="BX50" s="345"/>
      <c r="BY50" s="345"/>
      <c r="BZ50" s="345"/>
      <c r="CA50" s="345"/>
      <c r="CB50" s="345"/>
      <c r="CC50" s="345"/>
      <c r="CD50" s="345"/>
      <c r="CE50" s="345"/>
      <c r="CF50" s="345"/>
      <c r="CG50" s="345"/>
      <c r="CH50" s="345"/>
      <c r="CI50" s="345"/>
      <c r="CJ50" s="345"/>
      <c r="CK50" s="345"/>
      <c r="CL50" s="345"/>
      <c r="CM50" s="345"/>
      <c r="CN50" s="345"/>
      <c r="CO50" s="345"/>
      <c r="CP50" s="345"/>
      <c r="CQ50" s="345"/>
      <c r="CR50" s="345"/>
      <c r="CS50" s="345"/>
      <c r="CT50" s="345"/>
      <c r="CU50" s="345"/>
      <c r="CV50" s="345"/>
      <c r="CW50" s="345"/>
      <c r="CX50" s="345"/>
      <c r="CY50" s="345"/>
      <c r="CZ50" s="345"/>
      <c r="DA50" s="345"/>
      <c r="DB50" s="345"/>
      <c r="DC50" s="345"/>
      <c r="DD50" s="345"/>
      <c r="DE50" s="345"/>
      <c r="DF50" s="345"/>
      <c r="DG50" s="345"/>
      <c r="DH50" s="345"/>
      <c r="DI50" s="345"/>
      <c r="DJ50" s="345"/>
      <c r="DK50" s="345"/>
      <c r="DL50" s="345"/>
      <c r="DM50" s="345"/>
      <c r="DN50" s="345"/>
      <c r="DO50" s="345"/>
      <c r="DP50" s="345"/>
      <c r="DQ50" s="345"/>
      <c r="DR50" s="345"/>
      <c r="DS50" s="345"/>
      <c r="DT50" s="345"/>
      <c r="DU50" s="345"/>
      <c r="DV50" s="345"/>
      <c r="DW50" s="345"/>
      <c r="DX50" s="345"/>
      <c r="DY50" s="345"/>
      <c r="DZ50" s="345"/>
      <c r="EA50" s="345"/>
      <c r="EB50" s="345"/>
      <c r="EC50" s="345"/>
      <c r="ED50" s="345"/>
      <c r="EE50" s="345"/>
      <c r="EF50" s="345"/>
      <c r="EG50" s="345"/>
      <c r="EH50" s="345"/>
      <c r="EI50" s="345"/>
      <c r="EJ50" s="345"/>
      <c r="EK50" s="345"/>
      <c r="EL50" s="345"/>
      <c r="EM50" s="345"/>
      <c r="EN50" s="345"/>
      <c r="EO50" s="345"/>
      <c r="EP50" s="345"/>
      <c r="EQ50" s="345"/>
      <c r="ER50" s="345"/>
      <c r="ES50" s="345"/>
      <c r="ET50" s="345"/>
      <c r="EU50" s="345"/>
      <c r="EV50" s="345"/>
      <c r="EW50" s="345"/>
      <c r="EX50" s="345"/>
      <c r="EY50" s="345"/>
      <c r="EZ50" s="345"/>
      <c r="FA50" s="345"/>
      <c r="FB50" s="345"/>
      <c r="FC50" s="345"/>
      <c r="FD50" s="345"/>
      <c r="FE50" s="345"/>
      <c r="FF50" s="345"/>
      <c r="FG50" s="345"/>
      <c r="FH50" s="345"/>
      <c r="FI50" s="345"/>
      <c r="FJ50" s="345"/>
      <c r="FK50" s="345"/>
      <c r="FL50" s="345"/>
      <c r="FM50" s="345"/>
      <c r="FN50" s="345"/>
      <c r="FO50" s="345"/>
      <c r="FP50" s="345"/>
      <c r="FQ50" s="345"/>
      <c r="FR50" s="345"/>
      <c r="FS50" s="351"/>
      <c r="FT50" s="351"/>
      <c r="FV50" s="507"/>
      <c r="FW50" s="507"/>
      <c r="FX50" s="507"/>
      <c r="FY50" s="507"/>
      <c r="FZ50" s="507"/>
      <c r="GA50" s="507"/>
      <c r="GB50" s="507"/>
      <c r="GC50" s="507"/>
      <c r="GD50" s="507"/>
      <c r="GE50" s="507"/>
      <c r="GF50" s="507"/>
      <c r="GG50" s="507"/>
      <c r="GH50" s="507"/>
      <c r="GI50" s="507"/>
      <c r="GJ50" s="507"/>
      <c r="GK50" s="507"/>
      <c r="GL50" s="507"/>
      <c r="GM50" s="507"/>
      <c r="GN50" s="507"/>
      <c r="GO50" s="507"/>
      <c r="GP50" s="507"/>
      <c r="GQ50" s="507"/>
      <c r="GR50" s="507"/>
      <c r="GS50" s="507"/>
      <c r="GT50" s="507"/>
      <c r="GU50" s="507"/>
      <c r="GV50" s="507"/>
      <c r="GW50" s="507"/>
      <c r="GX50" s="507"/>
      <c r="GY50" s="507"/>
      <c r="GZ50" s="507"/>
      <c r="HA50" s="507"/>
      <c r="HB50" s="507"/>
      <c r="HC50" s="507"/>
      <c r="HD50" s="507"/>
      <c r="HE50" s="507"/>
      <c r="HF50" s="507"/>
      <c r="HG50" s="507"/>
      <c r="HH50" s="507"/>
      <c r="HI50" s="507"/>
      <c r="HJ50" s="507"/>
      <c r="HK50" s="507"/>
      <c r="HL50" s="507"/>
      <c r="HM50" s="507"/>
      <c r="HN50" s="507"/>
      <c r="HO50" s="507"/>
      <c r="HP50" s="507"/>
      <c r="HQ50" s="507"/>
      <c r="HR50" s="507"/>
      <c r="HS50" s="507"/>
      <c r="HT50" s="507"/>
      <c r="HU50" s="507"/>
      <c r="HV50" s="507"/>
      <c r="HW50" s="507"/>
      <c r="HX50" s="507"/>
      <c r="HY50" s="507"/>
      <c r="HZ50" s="507"/>
      <c r="IA50" s="507"/>
      <c r="IB50" s="507"/>
      <c r="IC50" s="507"/>
      <c r="ID50" s="507"/>
      <c r="IE50" s="507"/>
      <c r="IF50" s="507"/>
      <c r="IG50" s="507"/>
      <c r="IH50" s="507"/>
      <c r="II50" s="507"/>
      <c r="IJ50" s="507"/>
      <c r="IK50" s="507"/>
      <c r="IL50" s="507"/>
      <c r="IM50" s="507"/>
      <c r="IN50" s="507"/>
      <c r="IO50" s="507"/>
      <c r="IP50" s="507"/>
      <c r="IQ50" s="507"/>
      <c r="IR50" s="507"/>
      <c r="IS50" s="507"/>
      <c r="IT50" s="507"/>
      <c r="IU50" s="507"/>
      <c r="IV50" s="507"/>
      <c r="IW50" s="507"/>
      <c r="IX50" s="507"/>
      <c r="IY50" s="507"/>
      <c r="IZ50" s="507"/>
      <c r="JA50" s="507"/>
      <c r="JB50" s="507"/>
      <c r="JC50" s="507"/>
      <c r="JD50" s="507"/>
      <c r="JE50" s="507"/>
      <c r="JF50" s="507"/>
      <c r="JG50" s="507"/>
      <c r="JH50" s="507"/>
      <c r="JI50" s="507"/>
      <c r="JJ50" s="507"/>
      <c r="JK50" s="507"/>
      <c r="JL50" s="507"/>
      <c r="JM50" s="507"/>
      <c r="JN50" s="507"/>
      <c r="JO50" s="507"/>
      <c r="JP50" s="507"/>
      <c r="JQ50" s="507"/>
      <c r="JR50" s="507"/>
      <c r="JS50" s="507"/>
      <c r="JT50" s="507"/>
      <c r="JU50" s="507"/>
      <c r="JV50" s="507"/>
      <c r="JW50" s="507"/>
      <c r="JX50" s="507"/>
      <c r="JY50" s="507"/>
      <c r="JZ50" s="507"/>
      <c r="KA50" s="507"/>
      <c r="KB50" s="507"/>
      <c r="KC50" s="507"/>
      <c r="KD50" s="507"/>
      <c r="KE50" s="507"/>
      <c r="KF50" s="507"/>
      <c r="KG50" s="507"/>
      <c r="KH50" s="507"/>
      <c r="KI50" s="507"/>
      <c r="KJ50" s="507"/>
      <c r="KK50" s="507"/>
      <c r="KL50" s="507"/>
      <c r="KM50" s="507"/>
      <c r="KN50" s="507"/>
      <c r="KO50" s="507"/>
      <c r="KP50" s="507"/>
      <c r="KQ50" s="507"/>
      <c r="KR50" s="507"/>
      <c r="KS50" s="507"/>
      <c r="KT50" s="507"/>
      <c r="KU50" s="507"/>
      <c r="KV50" s="507"/>
      <c r="KW50" s="507"/>
      <c r="KX50" s="507"/>
      <c r="KY50" s="507"/>
      <c r="KZ50" s="507"/>
      <c r="LA50" s="507"/>
      <c r="LB50" s="507"/>
      <c r="LC50" s="507"/>
      <c r="LD50" s="507"/>
      <c r="LE50" s="507"/>
      <c r="LF50" s="507"/>
      <c r="LG50" s="507"/>
      <c r="LH50" s="507"/>
      <c r="LI50" s="507"/>
      <c r="LJ50" s="507"/>
    </row>
    <row r="51" spans="1:322" s="347" customFormat="1" x14ac:dyDescent="0.3">
      <c r="A51" s="506"/>
      <c r="B51" s="7"/>
      <c r="C51" s="345"/>
      <c r="D51" s="345"/>
      <c r="E51" s="345"/>
      <c r="F51" s="345"/>
      <c r="H51" s="345"/>
      <c r="I51" s="345"/>
      <c r="J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345"/>
      <c r="AM51" s="345"/>
      <c r="AN51" s="345"/>
      <c r="AO51" s="345"/>
      <c r="AP51" s="345"/>
      <c r="AQ51" s="345"/>
      <c r="AR51" s="345"/>
      <c r="AS51" s="345"/>
      <c r="AT51" s="345"/>
      <c r="AU51" s="345"/>
      <c r="AV51" s="345"/>
      <c r="AW51" s="345"/>
      <c r="AX51" s="345"/>
      <c r="AY51" s="345"/>
      <c r="AZ51" s="345"/>
      <c r="BA51" s="345"/>
      <c r="BB51" s="345"/>
      <c r="BC51" s="345"/>
      <c r="BD51" s="345"/>
      <c r="BE51" s="345"/>
      <c r="BF51" s="345"/>
      <c r="BG51" s="345"/>
      <c r="BH51" s="345"/>
      <c r="BI51" s="345"/>
      <c r="BJ51" s="345"/>
      <c r="BK51" s="345"/>
      <c r="BL51" s="345"/>
      <c r="BM51" s="345"/>
      <c r="BN51" s="345"/>
      <c r="BO51" s="345"/>
      <c r="BP51" s="345"/>
      <c r="BQ51" s="345"/>
      <c r="BR51" s="345"/>
      <c r="BS51" s="345"/>
      <c r="BT51" s="345"/>
      <c r="BU51" s="345"/>
      <c r="BV51" s="345"/>
      <c r="BW51" s="345"/>
      <c r="BX51" s="345"/>
      <c r="BY51" s="345"/>
      <c r="BZ51" s="345"/>
      <c r="CA51" s="345"/>
      <c r="CB51" s="345"/>
      <c r="CC51" s="345"/>
      <c r="CD51" s="345"/>
      <c r="CE51" s="345"/>
      <c r="CF51" s="345"/>
      <c r="CG51" s="345"/>
      <c r="CH51" s="345"/>
      <c r="CI51" s="345"/>
      <c r="CJ51" s="345"/>
      <c r="CK51" s="345"/>
      <c r="CL51" s="345"/>
      <c r="CM51" s="345"/>
      <c r="CN51" s="345"/>
      <c r="CO51" s="345"/>
      <c r="CP51" s="345"/>
      <c r="CQ51" s="345"/>
      <c r="CR51" s="345"/>
      <c r="CS51" s="345"/>
      <c r="CT51" s="345"/>
      <c r="CU51" s="345"/>
      <c r="CV51" s="345"/>
      <c r="CW51" s="345"/>
      <c r="CX51" s="345"/>
      <c r="CY51" s="345"/>
      <c r="CZ51" s="345"/>
      <c r="DA51" s="345"/>
      <c r="DB51" s="345"/>
      <c r="DC51" s="345"/>
      <c r="DD51" s="345"/>
      <c r="DE51" s="345"/>
      <c r="DF51" s="345"/>
      <c r="DG51" s="345"/>
      <c r="DH51" s="345"/>
      <c r="DI51" s="345"/>
      <c r="DJ51" s="345"/>
      <c r="DK51" s="345"/>
      <c r="DL51" s="345"/>
      <c r="DM51" s="345"/>
      <c r="DN51" s="345"/>
      <c r="DO51" s="345"/>
      <c r="DP51" s="345"/>
      <c r="DQ51" s="345"/>
      <c r="DR51" s="345"/>
      <c r="DS51" s="345"/>
      <c r="DT51" s="345"/>
      <c r="DU51" s="345"/>
      <c r="DV51" s="345"/>
      <c r="DW51" s="345"/>
      <c r="DX51" s="345"/>
      <c r="DY51" s="345"/>
      <c r="DZ51" s="345"/>
      <c r="EA51" s="345"/>
      <c r="EB51" s="345"/>
      <c r="EC51" s="345"/>
      <c r="ED51" s="345"/>
      <c r="EE51" s="345"/>
      <c r="EF51" s="345"/>
      <c r="EG51" s="345"/>
      <c r="EH51" s="345"/>
      <c r="EI51" s="345"/>
      <c r="EJ51" s="345"/>
      <c r="EK51" s="345"/>
      <c r="EL51" s="345"/>
      <c r="EM51" s="345"/>
      <c r="EN51" s="345"/>
      <c r="EO51" s="345"/>
      <c r="EP51" s="345"/>
      <c r="EQ51" s="345"/>
      <c r="ER51" s="345"/>
      <c r="ES51" s="345"/>
      <c r="ET51" s="345"/>
      <c r="EU51" s="345"/>
      <c r="EV51" s="345"/>
      <c r="EW51" s="345"/>
      <c r="EX51" s="345"/>
      <c r="EY51" s="345"/>
      <c r="EZ51" s="345"/>
      <c r="FA51" s="345"/>
      <c r="FB51" s="345"/>
      <c r="FC51" s="345"/>
      <c r="FD51" s="345"/>
      <c r="FE51" s="345"/>
      <c r="FF51" s="345"/>
      <c r="FG51" s="345"/>
      <c r="FH51" s="345"/>
      <c r="FI51" s="345"/>
      <c r="FJ51" s="345"/>
      <c r="FK51" s="345"/>
      <c r="FL51" s="345"/>
      <c r="FM51" s="345"/>
      <c r="FN51" s="345"/>
      <c r="FO51" s="345"/>
      <c r="FP51" s="345"/>
      <c r="FQ51" s="345"/>
      <c r="FR51" s="345"/>
      <c r="FS51" s="349"/>
      <c r="FT51" s="349"/>
      <c r="FV51" s="507"/>
      <c r="FW51" s="507"/>
      <c r="FX51" s="507"/>
      <c r="FY51" s="507"/>
      <c r="FZ51" s="507"/>
      <c r="GA51" s="507"/>
      <c r="GB51" s="507"/>
      <c r="GC51" s="507"/>
      <c r="GD51" s="507"/>
      <c r="GE51" s="507"/>
      <c r="GF51" s="507"/>
      <c r="GG51" s="507"/>
      <c r="GH51" s="507"/>
      <c r="GI51" s="507"/>
      <c r="GJ51" s="507"/>
      <c r="GK51" s="507"/>
      <c r="GL51" s="507"/>
      <c r="GM51" s="507"/>
      <c r="GN51" s="507"/>
      <c r="GO51" s="507"/>
      <c r="GP51" s="507"/>
      <c r="GQ51" s="507"/>
      <c r="GR51" s="507"/>
      <c r="GS51" s="507"/>
      <c r="GT51" s="507"/>
      <c r="GU51" s="507"/>
      <c r="GV51" s="507"/>
      <c r="GW51" s="507"/>
      <c r="GX51" s="507"/>
      <c r="GY51" s="507"/>
      <c r="GZ51" s="507"/>
      <c r="HA51" s="507"/>
      <c r="HB51" s="507"/>
      <c r="HC51" s="507"/>
      <c r="HD51" s="507"/>
      <c r="HE51" s="507"/>
      <c r="HF51" s="507"/>
      <c r="HG51" s="507"/>
      <c r="HH51" s="507"/>
      <c r="HI51" s="507"/>
      <c r="HJ51" s="507"/>
      <c r="HK51" s="507"/>
      <c r="HL51" s="507"/>
      <c r="HM51" s="507"/>
      <c r="HN51" s="507"/>
      <c r="HO51" s="507"/>
      <c r="HP51" s="507"/>
      <c r="HQ51" s="507"/>
      <c r="HR51" s="507"/>
      <c r="HS51" s="507"/>
      <c r="HT51" s="507"/>
      <c r="HU51" s="507"/>
      <c r="HV51" s="507"/>
      <c r="HW51" s="507"/>
      <c r="HX51" s="507"/>
      <c r="HY51" s="507"/>
      <c r="HZ51" s="507"/>
      <c r="IA51" s="507"/>
      <c r="IB51" s="507"/>
      <c r="IC51" s="507"/>
      <c r="ID51" s="507"/>
      <c r="IE51" s="507"/>
      <c r="IF51" s="507"/>
      <c r="IG51" s="507"/>
      <c r="IH51" s="507"/>
      <c r="II51" s="507"/>
      <c r="IJ51" s="507"/>
      <c r="IK51" s="507"/>
      <c r="IL51" s="507"/>
      <c r="IM51" s="507"/>
      <c r="IN51" s="507"/>
      <c r="IO51" s="507"/>
      <c r="IP51" s="507"/>
      <c r="IQ51" s="507"/>
      <c r="IR51" s="507"/>
      <c r="IS51" s="507"/>
      <c r="IT51" s="507"/>
      <c r="IU51" s="507"/>
      <c r="IV51" s="507"/>
      <c r="IW51" s="507"/>
      <c r="IX51" s="507"/>
      <c r="IY51" s="507"/>
      <c r="IZ51" s="507"/>
      <c r="JA51" s="507"/>
      <c r="JB51" s="507"/>
      <c r="JC51" s="507"/>
      <c r="JD51" s="507"/>
      <c r="JE51" s="507"/>
      <c r="JF51" s="507"/>
      <c r="JG51" s="507"/>
      <c r="JH51" s="507"/>
      <c r="JI51" s="507"/>
      <c r="JJ51" s="507"/>
      <c r="JK51" s="507"/>
      <c r="JL51" s="507"/>
      <c r="JM51" s="507"/>
      <c r="JN51" s="507"/>
      <c r="JO51" s="507"/>
      <c r="JP51" s="507"/>
      <c r="JQ51" s="507"/>
      <c r="JR51" s="507"/>
      <c r="JS51" s="507"/>
      <c r="JT51" s="507"/>
      <c r="JU51" s="507"/>
      <c r="JV51" s="507"/>
      <c r="JW51" s="507"/>
      <c r="JX51" s="507"/>
      <c r="JY51" s="507"/>
      <c r="JZ51" s="507"/>
      <c r="KA51" s="507"/>
      <c r="KB51" s="507"/>
      <c r="KC51" s="507"/>
      <c r="KD51" s="507"/>
      <c r="KE51" s="507"/>
      <c r="KF51" s="507"/>
      <c r="KG51" s="507"/>
      <c r="KH51" s="507"/>
      <c r="KI51" s="507"/>
      <c r="KJ51" s="507"/>
      <c r="KK51" s="507"/>
      <c r="KL51" s="507"/>
      <c r="KM51" s="507"/>
      <c r="KN51" s="507"/>
      <c r="KO51" s="507"/>
      <c r="KP51" s="507"/>
      <c r="KQ51" s="507"/>
      <c r="KR51" s="507"/>
      <c r="KS51" s="507"/>
      <c r="KT51" s="507"/>
      <c r="KU51" s="507"/>
      <c r="KV51" s="507"/>
      <c r="KW51" s="507"/>
      <c r="KX51" s="507"/>
      <c r="KY51" s="507"/>
      <c r="KZ51" s="507"/>
      <c r="LA51" s="507"/>
      <c r="LB51" s="507"/>
      <c r="LC51" s="507"/>
      <c r="LD51" s="507"/>
      <c r="LE51" s="507"/>
      <c r="LF51" s="507"/>
      <c r="LG51" s="507"/>
      <c r="LH51" s="507"/>
      <c r="LI51" s="507"/>
      <c r="LJ51" s="507"/>
    </row>
    <row r="52" spans="1:322" s="347" customFormat="1" x14ac:dyDescent="0.3">
      <c r="A52" s="506"/>
      <c r="B52" s="7"/>
      <c r="C52" s="345"/>
      <c r="D52" s="345"/>
      <c r="E52" s="345"/>
      <c r="F52" s="345"/>
      <c r="H52" s="345"/>
      <c r="I52" s="345"/>
      <c r="J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  <c r="BN52" s="345"/>
      <c r="BO52" s="345"/>
      <c r="BP52" s="345"/>
      <c r="BQ52" s="345"/>
      <c r="BR52" s="345"/>
      <c r="BS52" s="345"/>
      <c r="BT52" s="345"/>
      <c r="BU52" s="345"/>
      <c r="BV52" s="345"/>
      <c r="BW52" s="345"/>
      <c r="BX52" s="345"/>
      <c r="BY52" s="345"/>
      <c r="BZ52" s="345"/>
      <c r="CA52" s="345"/>
      <c r="CB52" s="345"/>
      <c r="CC52" s="345"/>
      <c r="CD52" s="345"/>
      <c r="CE52" s="345"/>
      <c r="CF52" s="345"/>
      <c r="CG52" s="345"/>
      <c r="CH52" s="345"/>
      <c r="CI52" s="345"/>
      <c r="CJ52" s="345"/>
      <c r="CK52" s="345"/>
      <c r="CL52" s="345"/>
      <c r="CM52" s="345"/>
      <c r="CN52" s="345"/>
      <c r="CO52" s="345"/>
      <c r="CP52" s="345"/>
      <c r="CQ52" s="345"/>
      <c r="CR52" s="345"/>
      <c r="CS52" s="345"/>
      <c r="CT52" s="345"/>
      <c r="CU52" s="345"/>
      <c r="CV52" s="345"/>
      <c r="CW52" s="345"/>
      <c r="CX52" s="345"/>
      <c r="CY52" s="345"/>
      <c r="CZ52" s="345"/>
      <c r="DA52" s="345"/>
      <c r="DB52" s="345"/>
      <c r="DC52" s="345"/>
      <c r="DD52" s="345"/>
      <c r="DE52" s="345"/>
      <c r="DF52" s="345"/>
      <c r="DG52" s="345"/>
      <c r="DH52" s="345"/>
      <c r="DI52" s="345"/>
      <c r="DJ52" s="345"/>
      <c r="DK52" s="345"/>
      <c r="DL52" s="345"/>
      <c r="DM52" s="345"/>
      <c r="DN52" s="345"/>
      <c r="DO52" s="345"/>
      <c r="DP52" s="345"/>
      <c r="DQ52" s="345"/>
      <c r="DR52" s="345"/>
      <c r="DS52" s="345"/>
      <c r="DT52" s="345"/>
      <c r="DU52" s="345"/>
      <c r="DV52" s="345"/>
      <c r="DW52" s="345"/>
      <c r="DX52" s="345"/>
      <c r="DY52" s="345"/>
      <c r="DZ52" s="345"/>
      <c r="EA52" s="345"/>
      <c r="EB52" s="345"/>
      <c r="EC52" s="345"/>
      <c r="ED52" s="345"/>
      <c r="EE52" s="345"/>
      <c r="EF52" s="345"/>
      <c r="EG52" s="345"/>
      <c r="EH52" s="345"/>
      <c r="EI52" s="345"/>
      <c r="EJ52" s="345"/>
      <c r="EK52" s="345"/>
      <c r="EL52" s="345"/>
      <c r="EM52" s="345"/>
      <c r="EN52" s="345"/>
      <c r="EO52" s="345"/>
      <c r="EP52" s="345"/>
      <c r="EQ52" s="345"/>
      <c r="ER52" s="345"/>
      <c r="ES52" s="345"/>
      <c r="ET52" s="345"/>
      <c r="EU52" s="345"/>
      <c r="EV52" s="345"/>
      <c r="EW52" s="345"/>
      <c r="EX52" s="345"/>
      <c r="EY52" s="345"/>
      <c r="EZ52" s="345"/>
      <c r="FA52" s="345"/>
      <c r="FB52" s="345"/>
      <c r="FC52" s="345"/>
      <c r="FD52" s="345"/>
      <c r="FE52" s="345"/>
      <c r="FF52" s="345"/>
      <c r="FG52" s="345"/>
      <c r="FH52" s="345"/>
      <c r="FI52" s="345"/>
      <c r="FJ52" s="345"/>
      <c r="FK52" s="345"/>
      <c r="FL52" s="345"/>
      <c r="FM52" s="345"/>
      <c r="FN52" s="345"/>
      <c r="FO52" s="345"/>
      <c r="FP52" s="345"/>
      <c r="FQ52" s="345"/>
      <c r="FR52" s="345"/>
      <c r="FS52" s="351"/>
      <c r="FT52" s="351"/>
      <c r="FU52" s="351"/>
      <c r="FV52" s="507"/>
      <c r="FW52" s="507"/>
      <c r="FX52" s="507"/>
      <c r="FY52" s="507"/>
      <c r="FZ52" s="507"/>
      <c r="GA52" s="507"/>
      <c r="GB52" s="507"/>
      <c r="GC52" s="507"/>
      <c r="GD52" s="507"/>
      <c r="GE52" s="507"/>
      <c r="GF52" s="507"/>
      <c r="GG52" s="507"/>
      <c r="GH52" s="507"/>
      <c r="GI52" s="507"/>
      <c r="GJ52" s="507"/>
      <c r="GK52" s="507"/>
      <c r="GL52" s="507"/>
      <c r="GM52" s="507"/>
      <c r="GN52" s="507"/>
      <c r="GO52" s="507"/>
      <c r="GP52" s="507"/>
      <c r="GQ52" s="507"/>
      <c r="GR52" s="507"/>
      <c r="GS52" s="507"/>
      <c r="GT52" s="507"/>
      <c r="GU52" s="507"/>
      <c r="GV52" s="507"/>
      <c r="GW52" s="507"/>
      <c r="GX52" s="507"/>
      <c r="GY52" s="507"/>
      <c r="GZ52" s="507"/>
      <c r="HA52" s="507"/>
      <c r="HB52" s="507"/>
      <c r="HC52" s="507"/>
      <c r="HD52" s="507"/>
      <c r="HE52" s="507"/>
      <c r="HF52" s="507"/>
      <c r="HG52" s="507"/>
      <c r="HH52" s="507"/>
      <c r="HI52" s="507"/>
      <c r="HJ52" s="507"/>
      <c r="HK52" s="507"/>
      <c r="HL52" s="507"/>
      <c r="HM52" s="507"/>
      <c r="HN52" s="507"/>
      <c r="HO52" s="507"/>
      <c r="HP52" s="507"/>
      <c r="HQ52" s="507"/>
      <c r="HR52" s="507"/>
      <c r="HS52" s="507"/>
      <c r="HT52" s="507"/>
      <c r="HU52" s="507"/>
      <c r="HV52" s="507"/>
      <c r="HW52" s="507"/>
      <c r="HX52" s="507"/>
      <c r="HY52" s="507"/>
      <c r="HZ52" s="507"/>
      <c r="IA52" s="507"/>
      <c r="IB52" s="507"/>
      <c r="IC52" s="507"/>
      <c r="ID52" s="507"/>
      <c r="IE52" s="507"/>
      <c r="IF52" s="507"/>
      <c r="IG52" s="507"/>
      <c r="IH52" s="507"/>
      <c r="II52" s="507"/>
      <c r="IJ52" s="507"/>
      <c r="IK52" s="507"/>
      <c r="IL52" s="507"/>
      <c r="IM52" s="507"/>
      <c r="IN52" s="507"/>
      <c r="IO52" s="507"/>
      <c r="IP52" s="507"/>
      <c r="IQ52" s="507"/>
      <c r="IR52" s="507"/>
      <c r="IS52" s="507"/>
      <c r="IT52" s="507"/>
      <c r="IU52" s="507"/>
      <c r="IV52" s="507"/>
      <c r="IW52" s="507"/>
      <c r="IX52" s="507"/>
      <c r="IY52" s="507"/>
      <c r="IZ52" s="507"/>
      <c r="JA52" s="507"/>
      <c r="JB52" s="507"/>
      <c r="JC52" s="507"/>
      <c r="JD52" s="507"/>
      <c r="JE52" s="507"/>
      <c r="JF52" s="507"/>
      <c r="JG52" s="507"/>
      <c r="JH52" s="507"/>
      <c r="JI52" s="507"/>
      <c r="JJ52" s="507"/>
      <c r="JK52" s="507"/>
      <c r="JL52" s="507"/>
      <c r="JM52" s="507"/>
      <c r="JN52" s="507"/>
      <c r="JO52" s="507"/>
      <c r="JP52" s="507"/>
      <c r="JQ52" s="507"/>
      <c r="JR52" s="507"/>
      <c r="JS52" s="507"/>
      <c r="JT52" s="507"/>
      <c r="JU52" s="507"/>
      <c r="JV52" s="507"/>
      <c r="JW52" s="507"/>
      <c r="JX52" s="507"/>
      <c r="JY52" s="507"/>
      <c r="JZ52" s="507"/>
      <c r="KA52" s="507"/>
      <c r="KB52" s="507"/>
      <c r="KC52" s="507"/>
      <c r="KD52" s="507"/>
      <c r="KE52" s="507"/>
      <c r="KF52" s="507"/>
      <c r="KG52" s="507"/>
      <c r="KH52" s="507"/>
      <c r="KI52" s="507"/>
      <c r="KJ52" s="507"/>
      <c r="KK52" s="507"/>
      <c r="KL52" s="507"/>
      <c r="KM52" s="507"/>
      <c r="KN52" s="507"/>
      <c r="KO52" s="507"/>
      <c r="KP52" s="507"/>
      <c r="KQ52" s="507"/>
      <c r="KR52" s="507"/>
      <c r="KS52" s="507"/>
      <c r="KT52" s="507"/>
      <c r="KU52" s="507"/>
      <c r="KV52" s="507"/>
      <c r="KW52" s="507"/>
      <c r="KX52" s="507"/>
      <c r="KY52" s="507"/>
      <c r="KZ52" s="507"/>
      <c r="LA52" s="507"/>
      <c r="LB52" s="507"/>
      <c r="LC52" s="507"/>
      <c r="LD52" s="507"/>
      <c r="LE52" s="507"/>
      <c r="LF52" s="507"/>
      <c r="LG52" s="507"/>
      <c r="LH52" s="507"/>
      <c r="LI52" s="507"/>
      <c r="LJ52" s="507"/>
    </row>
    <row r="53" spans="1:322" s="347" customFormat="1" x14ac:dyDescent="0.3">
      <c r="B53" s="7"/>
      <c r="C53" s="345"/>
      <c r="D53" s="345"/>
      <c r="E53" s="345"/>
      <c r="F53" s="345"/>
      <c r="H53" s="345"/>
      <c r="I53" s="345"/>
      <c r="J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  <c r="BN53" s="345"/>
      <c r="BO53" s="345"/>
      <c r="BP53" s="345"/>
      <c r="BQ53" s="345"/>
      <c r="BR53" s="345"/>
      <c r="BS53" s="345"/>
      <c r="BT53" s="345"/>
      <c r="BU53" s="345"/>
      <c r="BV53" s="345"/>
      <c r="BW53" s="345"/>
      <c r="BX53" s="345"/>
      <c r="BY53" s="345"/>
      <c r="BZ53" s="345"/>
      <c r="CA53" s="345"/>
      <c r="CB53" s="345"/>
      <c r="CC53" s="345"/>
      <c r="CD53" s="345"/>
      <c r="CE53" s="345"/>
      <c r="CF53" s="345"/>
      <c r="CG53" s="345"/>
      <c r="CH53" s="345"/>
      <c r="CI53" s="345"/>
      <c r="CJ53" s="345"/>
      <c r="CK53" s="345"/>
      <c r="CL53" s="345"/>
      <c r="CM53" s="345"/>
      <c r="CN53" s="345"/>
      <c r="CO53" s="345"/>
      <c r="CP53" s="345"/>
      <c r="CQ53" s="345"/>
      <c r="CR53" s="345"/>
      <c r="CS53" s="345"/>
      <c r="CT53" s="345"/>
      <c r="CU53" s="345"/>
      <c r="CV53" s="345"/>
      <c r="CW53" s="345"/>
      <c r="CX53" s="345"/>
      <c r="CY53" s="345"/>
      <c r="CZ53" s="345"/>
      <c r="DA53" s="345"/>
      <c r="DB53" s="345"/>
      <c r="DC53" s="345"/>
      <c r="DD53" s="345"/>
      <c r="DE53" s="345"/>
      <c r="DF53" s="345"/>
      <c r="DG53" s="345"/>
      <c r="DH53" s="345"/>
      <c r="DI53" s="345"/>
      <c r="DJ53" s="345"/>
      <c r="DK53" s="345"/>
      <c r="DL53" s="345"/>
      <c r="DM53" s="345"/>
      <c r="DN53" s="345"/>
      <c r="DO53" s="345"/>
      <c r="DP53" s="345"/>
      <c r="DQ53" s="345"/>
      <c r="DR53" s="345"/>
      <c r="DS53" s="345"/>
      <c r="DT53" s="345"/>
      <c r="DU53" s="345"/>
      <c r="DV53" s="345"/>
      <c r="DW53" s="345"/>
      <c r="DX53" s="345"/>
      <c r="DY53" s="345"/>
      <c r="DZ53" s="345"/>
      <c r="EA53" s="345"/>
      <c r="EB53" s="345"/>
      <c r="EC53" s="345"/>
      <c r="ED53" s="345"/>
      <c r="EE53" s="345"/>
      <c r="EF53" s="345"/>
      <c r="EG53" s="345"/>
      <c r="EH53" s="345"/>
      <c r="EI53" s="345"/>
      <c r="EJ53" s="345"/>
      <c r="EK53" s="345"/>
      <c r="EL53" s="345"/>
      <c r="EM53" s="345"/>
      <c r="EN53" s="345"/>
      <c r="EO53" s="345"/>
      <c r="EP53" s="345"/>
      <c r="EQ53" s="345"/>
      <c r="ER53" s="345"/>
      <c r="ES53" s="345"/>
      <c r="ET53" s="345"/>
      <c r="EU53" s="345"/>
      <c r="EV53" s="345"/>
      <c r="EW53" s="345"/>
      <c r="EX53" s="345"/>
      <c r="EY53" s="345"/>
      <c r="EZ53" s="345"/>
      <c r="FA53" s="345"/>
      <c r="FB53" s="345"/>
      <c r="FC53" s="345"/>
      <c r="FD53" s="345"/>
      <c r="FE53" s="345"/>
      <c r="FF53" s="345"/>
      <c r="FG53" s="345"/>
      <c r="FH53" s="345"/>
      <c r="FI53" s="345"/>
      <c r="FJ53" s="345"/>
      <c r="FK53" s="345"/>
      <c r="FL53" s="345"/>
      <c r="FM53" s="345"/>
      <c r="FN53" s="345"/>
      <c r="FO53" s="345"/>
      <c r="FP53" s="345"/>
      <c r="FQ53" s="345"/>
      <c r="FR53" s="345"/>
      <c r="FS53" s="351"/>
      <c r="FT53" s="351"/>
      <c r="FU53" s="351"/>
      <c r="FV53" s="20"/>
      <c r="FW53" s="507"/>
      <c r="FX53" s="507"/>
      <c r="FY53" s="507"/>
      <c r="FZ53" s="507"/>
      <c r="GA53" s="507"/>
      <c r="GB53" s="507"/>
      <c r="GC53" s="507"/>
      <c r="GD53" s="507"/>
      <c r="GE53" s="507"/>
      <c r="GF53" s="507"/>
      <c r="GG53" s="507"/>
      <c r="GH53" s="507"/>
      <c r="GI53" s="507"/>
      <c r="GJ53" s="507"/>
      <c r="GK53" s="507"/>
      <c r="GL53" s="507"/>
      <c r="GM53" s="507"/>
      <c r="GN53" s="507"/>
      <c r="GO53" s="507"/>
      <c r="GP53" s="507"/>
      <c r="GQ53" s="507"/>
      <c r="GR53" s="507"/>
      <c r="GS53" s="507"/>
      <c r="GT53" s="507"/>
      <c r="GU53" s="507"/>
      <c r="GV53" s="507"/>
      <c r="GW53" s="507"/>
      <c r="GX53" s="507"/>
      <c r="GY53" s="507"/>
      <c r="GZ53" s="507"/>
      <c r="HA53" s="507"/>
      <c r="HB53" s="507"/>
      <c r="HC53" s="507"/>
      <c r="HD53" s="507"/>
      <c r="HE53" s="507"/>
      <c r="HF53" s="507"/>
      <c r="HG53" s="507"/>
      <c r="HH53" s="507"/>
      <c r="HI53" s="507"/>
      <c r="HJ53" s="507"/>
      <c r="HK53" s="507"/>
      <c r="HL53" s="507"/>
      <c r="HM53" s="507"/>
      <c r="HN53" s="507"/>
      <c r="HO53" s="507"/>
      <c r="HP53" s="507"/>
      <c r="HQ53" s="507"/>
      <c r="HR53" s="507"/>
      <c r="HS53" s="507"/>
      <c r="HT53" s="507"/>
      <c r="HU53" s="507"/>
      <c r="HV53" s="507"/>
      <c r="HW53" s="507"/>
      <c r="HX53" s="507"/>
      <c r="HY53" s="507"/>
      <c r="HZ53" s="507"/>
      <c r="IA53" s="507"/>
      <c r="IB53" s="507"/>
      <c r="IC53" s="507"/>
      <c r="ID53" s="507"/>
      <c r="IE53" s="507"/>
      <c r="IF53" s="507"/>
      <c r="IG53" s="507"/>
      <c r="IH53" s="507"/>
      <c r="II53" s="507"/>
      <c r="IJ53" s="507"/>
      <c r="IK53" s="507"/>
      <c r="IL53" s="507"/>
      <c r="IM53" s="507"/>
      <c r="IN53" s="507"/>
      <c r="IO53" s="507"/>
      <c r="IP53" s="507"/>
      <c r="IQ53" s="507"/>
      <c r="IR53" s="507"/>
      <c r="IS53" s="507"/>
      <c r="IT53" s="507"/>
      <c r="IU53" s="507"/>
      <c r="IV53" s="507"/>
      <c r="IW53" s="507"/>
      <c r="IX53" s="507"/>
      <c r="IY53" s="507"/>
      <c r="IZ53" s="507"/>
      <c r="JA53" s="507"/>
      <c r="JB53" s="507"/>
      <c r="JC53" s="507"/>
      <c r="JD53" s="507"/>
      <c r="JE53" s="507"/>
      <c r="JF53" s="507"/>
      <c r="JG53" s="507"/>
      <c r="JH53" s="507"/>
      <c r="JI53" s="507"/>
      <c r="JJ53" s="507"/>
      <c r="JK53" s="507"/>
      <c r="JL53" s="507"/>
      <c r="JM53" s="507"/>
      <c r="JN53" s="507"/>
      <c r="JO53" s="507"/>
      <c r="JP53" s="507"/>
      <c r="JQ53" s="507"/>
      <c r="JR53" s="507"/>
      <c r="JS53" s="507"/>
      <c r="JT53" s="507"/>
      <c r="JU53" s="507"/>
      <c r="JV53" s="507"/>
      <c r="JW53" s="507"/>
      <c r="JX53" s="507"/>
      <c r="JY53" s="507"/>
      <c r="JZ53" s="507"/>
      <c r="KA53" s="507"/>
      <c r="KB53" s="507"/>
      <c r="KC53" s="507"/>
      <c r="KD53" s="507"/>
      <c r="KE53" s="507"/>
      <c r="KF53" s="507"/>
      <c r="KG53" s="507"/>
      <c r="KH53" s="507"/>
      <c r="KI53" s="507"/>
      <c r="KJ53" s="507"/>
      <c r="KK53" s="507"/>
      <c r="KL53" s="507"/>
      <c r="KM53" s="507"/>
      <c r="KN53" s="507"/>
      <c r="KO53" s="507"/>
      <c r="KP53" s="507"/>
      <c r="KQ53" s="507"/>
      <c r="KR53" s="507"/>
      <c r="KS53" s="507"/>
      <c r="KT53" s="507"/>
      <c r="KU53" s="507"/>
      <c r="KV53" s="507"/>
      <c r="KW53" s="507"/>
      <c r="KX53" s="507"/>
      <c r="KY53" s="507"/>
      <c r="KZ53" s="507"/>
      <c r="LA53" s="507"/>
      <c r="LB53" s="507"/>
      <c r="LC53" s="507"/>
      <c r="LD53" s="507"/>
      <c r="LE53" s="507"/>
      <c r="LF53" s="507"/>
      <c r="LG53" s="507"/>
      <c r="LH53" s="507"/>
      <c r="LI53" s="507"/>
      <c r="LJ53" s="507"/>
    </row>
    <row r="54" spans="1:322" x14ac:dyDescent="0.3">
      <c r="FS54" s="351"/>
      <c r="FT54" s="351"/>
      <c r="FU54" s="351"/>
    </row>
    <row r="55" spans="1:322" s="347" customFormat="1" x14ac:dyDescent="0.3">
      <c r="B55" s="7"/>
      <c r="C55" s="345"/>
      <c r="D55" s="345"/>
      <c r="E55" s="345"/>
      <c r="F55" s="345"/>
      <c r="H55" s="345"/>
      <c r="I55" s="345"/>
      <c r="J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M55" s="345"/>
      <c r="DN55" s="345"/>
      <c r="DO55" s="345"/>
      <c r="DP55" s="345"/>
      <c r="DQ55" s="345"/>
      <c r="DR55" s="345"/>
      <c r="DS55" s="345"/>
      <c r="DT55" s="345"/>
      <c r="DU55" s="345"/>
      <c r="DV55" s="345"/>
      <c r="DW55" s="345"/>
      <c r="DX55" s="345"/>
      <c r="DY55" s="345"/>
      <c r="DZ55" s="345"/>
      <c r="EA55" s="345"/>
      <c r="EB55" s="345"/>
      <c r="EC55" s="345"/>
      <c r="ED55" s="345"/>
      <c r="EE55" s="345"/>
      <c r="EF55" s="345"/>
      <c r="EG55" s="345"/>
      <c r="EH55" s="345"/>
      <c r="EI55" s="345"/>
      <c r="EJ55" s="345"/>
      <c r="EK55" s="345"/>
      <c r="EL55" s="345"/>
      <c r="EM55" s="345"/>
      <c r="EN55" s="345"/>
      <c r="EO55" s="345"/>
      <c r="EP55" s="345"/>
      <c r="EQ55" s="345"/>
      <c r="ER55" s="345"/>
      <c r="ES55" s="345"/>
      <c r="ET55" s="345"/>
      <c r="EU55" s="345"/>
      <c r="EV55" s="345"/>
      <c r="EW55" s="345"/>
      <c r="EX55" s="345"/>
      <c r="EY55" s="345"/>
      <c r="EZ55" s="345"/>
      <c r="FA55" s="345"/>
      <c r="FB55" s="345"/>
      <c r="FC55" s="345"/>
      <c r="FD55" s="345"/>
      <c r="FE55" s="345"/>
      <c r="FF55" s="345"/>
      <c r="FG55" s="345"/>
      <c r="FH55" s="345"/>
      <c r="FI55" s="345"/>
      <c r="FJ55" s="345"/>
      <c r="FK55" s="345"/>
      <c r="FL55" s="345"/>
      <c r="FM55" s="345"/>
      <c r="FN55" s="345"/>
      <c r="FO55" s="345"/>
      <c r="FP55" s="345"/>
      <c r="FQ55" s="345"/>
      <c r="FR55" s="345"/>
      <c r="FS55" s="351"/>
      <c r="FT55" s="351"/>
      <c r="FU55" s="351"/>
      <c r="FV55" s="20"/>
      <c r="FW55" s="507"/>
      <c r="FX55" s="507"/>
      <c r="FY55" s="507"/>
      <c r="FZ55" s="507"/>
      <c r="GA55" s="507"/>
      <c r="GB55" s="507"/>
      <c r="GC55" s="507"/>
      <c r="GD55" s="507"/>
      <c r="GE55" s="507"/>
      <c r="GF55" s="507"/>
      <c r="GG55" s="507"/>
      <c r="GH55" s="507"/>
      <c r="GI55" s="507"/>
      <c r="GJ55" s="507"/>
      <c r="GK55" s="507"/>
      <c r="GL55" s="507"/>
      <c r="GM55" s="507"/>
      <c r="GN55" s="507"/>
      <c r="GO55" s="507"/>
      <c r="GP55" s="507"/>
      <c r="GQ55" s="507"/>
      <c r="GR55" s="507"/>
      <c r="GS55" s="507"/>
      <c r="GT55" s="507"/>
      <c r="GU55" s="507"/>
      <c r="GV55" s="507"/>
      <c r="GW55" s="507"/>
      <c r="GX55" s="507"/>
      <c r="GY55" s="507"/>
      <c r="GZ55" s="507"/>
      <c r="HA55" s="507"/>
      <c r="HB55" s="507"/>
      <c r="HC55" s="507"/>
      <c r="HD55" s="507"/>
      <c r="HE55" s="507"/>
      <c r="HF55" s="507"/>
      <c r="HG55" s="507"/>
      <c r="HH55" s="507"/>
      <c r="HI55" s="507"/>
      <c r="HJ55" s="507"/>
      <c r="HK55" s="507"/>
      <c r="HL55" s="507"/>
      <c r="HM55" s="507"/>
      <c r="HN55" s="507"/>
      <c r="HO55" s="507"/>
      <c r="HP55" s="507"/>
      <c r="HQ55" s="507"/>
      <c r="HR55" s="507"/>
      <c r="HS55" s="507"/>
      <c r="HT55" s="507"/>
      <c r="HU55" s="507"/>
      <c r="HV55" s="507"/>
      <c r="HW55" s="507"/>
      <c r="HX55" s="507"/>
      <c r="HY55" s="507"/>
      <c r="HZ55" s="507"/>
      <c r="IA55" s="507"/>
      <c r="IB55" s="507"/>
      <c r="IC55" s="507"/>
      <c r="ID55" s="507"/>
      <c r="IE55" s="507"/>
      <c r="IF55" s="507"/>
      <c r="IG55" s="507"/>
      <c r="IH55" s="507"/>
      <c r="II55" s="507"/>
      <c r="IJ55" s="507"/>
      <c r="IK55" s="507"/>
      <c r="IL55" s="507"/>
      <c r="IM55" s="507"/>
      <c r="IN55" s="507"/>
      <c r="IO55" s="507"/>
      <c r="IP55" s="507"/>
      <c r="IQ55" s="507"/>
      <c r="IR55" s="507"/>
      <c r="IS55" s="507"/>
      <c r="IT55" s="507"/>
      <c r="IU55" s="507"/>
      <c r="IV55" s="507"/>
      <c r="IW55" s="507"/>
      <c r="IX55" s="507"/>
      <c r="IY55" s="507"/>
      <c r="IZ55" s="507"/>
      <c r="JA55" s="507"/>
      <c r="JB55" s="507"/>
      <c r="JC55" s="507"/>
      <c r="JD55" s="507"/>
      <c r="JE55" s="507"/>
      <c r="JF55" s="507"/>
      <c r="JG55" s="507"/>
      <c r="JH55" s="507"/>
      <c r="JI55" s="507"/>
      <c r="JJ55" s="507"/>
      <c r="JK55" s="507"/>
      <c r="JL55" s="507"/>
      <c r="JM55" s="507"/>
      <c r="JN55" s="507"/>
      <c r="JO55" s="507"/>
      <c r="JP55" s="507"/>
      <c r="JQ55" s="507"/>
      <c r="JR55" s="507"/>
      <c r="JS55" s="507"/>
      <c r="JT55" s="507"/>
      <c r="JU55" s="507"/>
      <c r="JV55" s="507"/>
      <c r="JW55" s="507"/>
      <c r="JX55" s="507"/>
      <c r="JY55" s="507"/>
      <c r="JZ55" s="507"/>
      <c r="KA55" s="507"/>
      <c r="KB55" s="507"/>
      <c r="KC55" s="507"/>
      <c r="KD55" s="507"/>
      <c r="KE55" s="507"/>
      <c r="KF55" s="507"/>
      <c r="KG55" s="507"/>
      <c r="KH55" s="507"/>
      <c r="KI55" s="507"/>
      <c r="KJ55" s="507"/>
      <c r="KK55" s="507"/>
      <c r="KL55" s="507"/>
      <c r="KM55" s="507"/>
      <c r="KN55" s="507"/>
      <c r="KO55" s="507"/>
      <c r="KP55" s="507"/>
      <c r="KQ55" s="507"/>
      <c r="KR55" s="507"/>
      <c r="KS55" s="507"/>
      <c r="KT55" s="507"/>
      <c r="KU55" s="507"/>
      <c r="KV55" s="507"/>
      <c r="KW55" s="507"/>
      <c r="KX55" s="507"/>
      <c r="KY55" s="507"/>
      <c r="KZ55" s="507"/>
      <c r="LA55" s="507"/>
      <c r="LB55" s="507"/>
      <c r="LC55" s="507"/>
      <c r="LD55" s="507"/>
      <c r="LE55" s="507"/>
      <c r="LF55" s="507"/>
      <c r="LG55" s="507"/>
      <c r="LH55" s="507"/>
      <c r="LI55" s="507"/>
      <c r="LJ55" s="507"/>
    </row>
    <row r="56" spans="1:322" s="347" customFormat="1" x14ac:dyDescent="0.3">
      <c r="B56" s="7"/>
      <c r="C56" s="345"/>
      <c r="D56" s="345"/>
      <c r="E56" s="345"/>
      <c r="F56" s="345"/>
      <c r="H56" s="345"/>
      <c r="I56" s="345"/>
      <c r="J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5"/>
      <c r="AL56" s="345"/>
      <c r="AM56" s="345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5"/>
      <c r="AY56" s="345"/>
      <c r="AZ56" s="345"/>
      <c r="BA56" s="345"/>
      <c r="BB56" s="345"/>
      <c r="BC56" s="345"/>
      <c r="BD56" s="345"/>
      <c r="BE56" s="345"/>
      <c r="BF56" s="345"/>
      <c r="BG56" s="345"/>
      <c r="BH56" s="345"/>
      <c r="BI56" s="345"/>
      <c r="BJ56" s="345"/>
      <c r="BK56" s="345"/>
      <c r="BL56" s="345"/>
      <c r="BM56" s="345"/>
      <c r="BN56" s="345"/>
      <c r="BO56" s="345"/>
      <c r="BP56" s="345"/>
      <c r="BQ56" s="345"/>
      <c r="BR56" s="345"/>
      <c r="BS56" s="345"/>
      <c r="BT56" s="345"/>
      <c r="BU56" s="345"/>
      <c r="BV56" s="345"/>
      <c r="BW56" s="345"/>
      <c r="BX56" s="345"/>
      <c r="BY56" s="345"/>
      <c r="BZ56" s="345"/>
      <c r="CA56" s="345"/>
      <c r="CB56" s="345"/>
      <c r="CC56" s="345"/>
      <c r="CD56" s="345"/>
      <c r="CE56" s="345"/>
      <c r="CF56" s="345"/>
      <c r="CG56" s="345"/>
      <c r="CH56" s="345"/>
      <c r="CI56" s="345"/>
      <c r="CJ56" s="345"/>
      <c r="CK56" s="345"/>
      <c r="CL56" s="345"/>
      <c r="CM56" s="345"/>
      <c r="CN56" s="345"/>
      <c r="CO56" s="345"/>
      <c r="CP56" s="345"/>
      <c r="CQ56" s="345"/>
      <c r="CR56" s="345"/>
      <c r="CS56" s="345"/>
      <c r="CT56" s="345"/>
      <c r="CU56" s="345"/>
      <c r="CV56" s="345"/>
      <c r="CW56" s="345"/>
      <c r="CX56" s="345"/>
      <c r="CY56" s="345"/>
      <c r="CZ56" s="345"/>
      <c r="DA56" s="345"/>
      <c r="DB56" s="345"/>
      <c r="DC56" s="345"/>
      <c r="DD56" s="345"/>
      <c r="DE56" s="345"/>
      <c r="DF56" s="345"/>
      <c r="DG56" s="345"/>
      <c r="DH56" s="345"/>
      <c r="DI56" s="345"/>
      <c r="DJ56" s="345"/>
      <c r="DK56" s="345"/>
      <c r="DL56" s="345"/>
      <c r="DM56" s="345"/>
      <c r="DN56" s="345"/>
      <c r="DO56" s="345"/>
      <c r="DP56" s="345"/>
      <c r="DQ56" s="345"/>
      <c r="DR56" s="345"/>
      <c r="DS56" s="345"/>
      <c r="DT56" s="345"/>
      <c r="DU56" s="345"/>
      <c r="DV56" s="345"/>
      <c r="DW56" s="345"/>
      <c r="DX56" s="345"/>
      <c r="DY56" s="345"/>
      <c r="DZ56" s="345"/>
      <c r="EA56" s="345"/>
      <c r="EB56" s="345"/>
      <c r="EC56" s="345"/>
      <c r="ED56" s="345"/>
      <c r="EE56" s="345"/>
      <c r="EF56" s="345"/>
      <c r="EG56" s="345"/>
      <c r="EH56" s="345"/>
      <c r="EI56" s="345"/>
      <c r="EJ56" s="345"/>
      <c r="EK56" s="345"/>
      <c r="EL56" s="345"/>
      <c r="EM56" s="345"/>
      <c r="EN56" s="345"/>
      <c r="EO56" s="345"/>
      <c r="EP56" s="345"/>
      <c r="EQ56" s="345"/>
      <c r="ER56" s="345"/>
      <c r="ES56" s="345"/>
      <c r="ET56" s="345"/>
      <c r="EU56" s="345"/>
      <c r="EV56" s="345"/>
      <c r="EW56" s="345"/>
      <c r="EX56" s="345"/>
      <c r="EY56" s="345"/>
      <c r="EZ56" s="345"/>
      <c r="FA56" s="345"/>
      <c r="FB56" s="345"/>
      <c r="FC56" s="345"/>
      <c r="FD56" s="345"/>
      <c r="FE56" s="345"/>
      <c r="FF56" s="345"/>
      <c r="FG56" s="345"/>
      <c r="FH56" s="345"/>
      <c r="FI56" s="345"/>
      <c r="FJ56" s="345"/>
      <c r="FK56" s="345"/>
      <c r="FL56" s="345"/>
      <c r="FM56" s="345"/>
      <c r="FN56" s="345"/>
      <c r="FO56" s="345"/>
      <c r="FP56" s="345"/>
      <c r="FQ56" s="345"/>
      <c r="FR56" s="345"/>
      <c r="FS56" s="351"/>
      <c r="FT56" s="351"/>
      <c r="FV56" s="507"/>
      <c r="FW56" s="507"/>
      <c r="FX56" s="507"/>
      <c r="FY56" s="507"/>
      <c r="FZ56" s="507"/>
      <c r="GA56" s="507"/>
      <c r="GB56" s="507"/>
      <c r="GC56" s="507"/>
      <c r="GD56" s="507"/>
      <c r="GE56" s="507"/>
      <c r="GF56" s="507"/>
      <c r="GG56" s="507"/>
      <c r="GH56" s="507"/>
      <c r="GI56" s="507"/>
      <c r="GJ56" s="507"/>
      <c r="GK56" s="507"/>
      <c r="GL56" s="507"/>
      <c r="GM56" s="507"/>
      <c r="GN56" s="507"/>
      <c r="GO56" s="507"/>
      <c r="GP56" s="507"/>
      <c r="GQ56" s="507"/>
      <c r="GR56" s="507"/>
      <c r="GS56" s="507"/>
      <c r="GT56" s="507"/>
      <c r="GU56" s="507"/>
      <c r="GV56" s="507"/>
      <c r="GW56" s="507"/>
      <c r="GX56" s="507"/>
      <c r="GY56" s="507"/>
      <c r="GZ56" s="507"/>
      <c r="HA56" s="507"/>
      <c r="HB56" s="507"/>
      <c r="HC56" s="507"/>
      <c r="HD56" s="507"/>
      <c r="HE56" s="507"/>
      <c r="HF56" s="507"/>
      <c r="HG56" s="507"/>
      <c r="HH56" s="507"/>
      <c r="HI56" s="507"/>
      <c r="HJ56" s="507"/>
      <c r="HK56" s="507"/>
      <c r="HL56" s="507"/>
      <c r="HM56" s="507"/>
      <c r="HN56" s="507"/>
      <c r="HO56" s="507"/>
      <c r="HP56" s="507"/>
      <c r="HQ56" s="507"/>
      <c r="HR56" s="507"/>
      <c r="HS56" s="507"/>
      <c r="HT56" s="507"/>
      <c r="HU56" s="507"/>
      <c r="HV56" s="507"/>
      <c r="HW56" s="507"/>
      <c r="HX56" s="507"/>
      <c r="HY56" s="507"/>
      <c r="HZ56" s="507"/>
      <c r="IA56" s="507"/>
      <c r="IB56" s="507"/>
      <c r="IC56" s="507"/>
      <c r="ID56" s="507"/>
      <c r="IE56" s="507"/>
      <c r="IF56" s="507"/>
      <c r="IG56" s="507"/>
      <c r="IH56" s="507"/>
      <c r="II56" s="507"/>
      <c r="IJ56" s="507"/>
      <c r="IK56" s="507"/>
      <c r="IL56" s="507"/>
      <c r="IM56" s="507"/>
      <c r="IN56" s="507"/>
      <c r="IO56" s="507"/>
      <c r="IP56" s="507"/>
      <c r="IQ56" s="507"/>
      <c r="IR56" s="507"/>
      <c r="IS56" s="507"/>
      <c r="IT56" s="507"/>
      <c r="IU56" s="507"/>
      <c r="IV56" s="507"/>
      <c r="IW56" s="507"/>
      <c r="IX56" s="507"/>
      <c r="IY56" s="507"/>
      <c r="IZ56" s="507"/>
      <c r="JA56" s="507"/>
      <c r="JB56" s="507"/>
      <c r="JC56" s="507"/>
      <c r="JD56" s="507"/>
      <c r="JE56" s="507"/>
      <c r="JF56" s="507"/>
      <c r="JG56" s="507"/>
      <c r="JH56" s="507"/>
      <c r="JI56" s="507"/>
      <c r="JJ56" s="507"/>
      <c r="JK56" s="507"/>
      <c r="JL56" s="507"/>
      <c r="JM56" s="507"/>
      <c r="JN56" s="507"/>
      <c r="JO56" s="507"/>
      <c r="JP56" s="507"/>
      <c r="JQ56" s="507"/>
      <c r="JR56" s="507"/>
      <c r="JS56" s="507"/>
      <c r="JT56" s="507"/>
      <c r="JU56" s="507"/>
      <c r="JV56" s="507"/>
      <c r="JW56" s="507"/>
      <c r="JX56" s="507"/>
      <c r="JY56" s="507"/>
      <c r="JZ56" s="507"/>
      <c r="KA56" s="507"/>
      <c r="KB56" s="507"/>
      <c r="KC56" s="507"/>
      <c r="KD56" s="507"/>
      <c r="KE56" s="507"/>
      <c r="KF56" s="507"/>
      <c r="KG56" s="507"/>
      <c r="KH56" s="507"/>
      <c r="KI56" s="507"/>
      <c r="KJ56" s="507"/>
      <c r="KK56" s="507"/>
      <c r="KL56" s="507"/>
      <c r="KM56" s="507"/>
      <c r="KN56" s="507"/>
      <c r="KO56" s="507"/>
      <c r="KP56" s="507"/>
      <c r="KQ56" s="507"/>
      <c r="KR56" s="507"/>
      <c r="KS56" s="507"/>
      <c r="KT56" s="507"/>
      <c r="KU56" s="507"/>
      <c r="KV56" s="507"/>
      <c r="KW56" s="507"/>
      <c r="KX56" s="507"/>
      <c r="KY56" s="507"/>
      <c r="KZ56" s="507"/>
      <c r="LA56" s="507"/>
      <c r="LB56" s="507"/>
      <c r="LC56" s="507"/>
      <c r="LD56" s="507"/>
      <c r="LE56" s="507"/>
      <c r="LF56" s="507"/>
      <c r="LG56" s="507"/>
      <c r="LH56" s="507"/>
      <c r="LI56" s="507"/>
      <c r="LJ56" s="507"/>
    </row>
    <row r="57" spans="1:322" s="347" customFormat="1" x14ac:dyDescent="0.3">
      <c r="A57" s="506"/>
      <c r="B57" s="7"/>
      <c r="C57" s="345"/>
      <c r="D57" s="345"/>
      <c r="E57" s="345"/>
      <c r="F57" s="345"/>
      <c r="H57" s="345"/>
      <c r="I57" s="345"/>
      <c r="J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5"/>
      <c r="AY57" s="345"/>
      <c r="AZ57" s="345"/>
      <c r="BA57" s="345"/>
      <c r="BB57" s="345"/>
      <c r="BC57" s="345"/>
      <c r="BD57" s="345"/>
      <c r="BE57" s="345"/>
      <c r="BF57" s="345"/>
      <c r="BG57" s="345"/>
      <c r="BH57" s="345"/>
      <c r="BI57" s="345"/>
      <c r="BJ57" s="345"/>
      <c r="BK57" s="345"/>
      <c r="BL57" s="345"/>
      <c r="BM57" s="345"/>
      <c r="BN57" s="345"/>
      <c r="BO57" s="345"/>
      <c r="BP57" s="345"/>
      <c r="BQ57" s="345"/>
      <c r="BR57" s="345"/>
      <c r="BS57" s="345"/>
      <c r="BT57" s="345"/>
      <c r="BU57" s="345"/>
      <c r="BV57" s="345"/>
      <c r="BW57" s="345"/>
      <c r="BX57" s="345"/>
      <c r="BY57" s="345"/>
      <c r="BZ57" s="345"/>
      <c r="CA57" s="345"/>
      <c r="CB57" s="345"/>
      <c r="CC57" s="345"/>
      <c r="CD57" s="345"/>
      <c r="CE57" s="345"/>
      <c r="CF57" s="345"/>
      <c r="CG57" s="345"/>
      <c r="CH57" s="345"/>
      <c r="CI57" s="345"/>
      <c r="CJ57" s="345"/>
      <c r="CK57" s="345"/>
      <c r="CL57" s="345"/>
      <c r="CM57" s="345"/>
      <c r="CN57" s="345"/>
      <c r="CO57" s="345"/>
      <c r="CP57" s="345"/>
      <c r="CQ57" s="345"/>
      <c r="CR57" s="345"/>
      <c r="CS57" s="345"/>
      <c r="CT57" s="345"/>
      <c r="CU57" s="345"/>
      <c r="CV57" s="345"/>
      <c r="CW57" s="345"/>
      <c r="CX57" s="345"/>
      <c r="CY57" s="345"/>
      <c r="CZ57" s="345"/>
      <c r="DA57" s="345"/>
      <c r="DB57" s="345"/>
      <c r="DC57" s="345"/>
      <c r="DD57" s="345"/>
      <c r="DE57" s="345"/>
      <c r="DF57" s="345"/>
      <c r="DG57" s="345"/>
      <c r="DH57" s="345"/>
      <c r="DI57" s="345"/>
      <c r="DJ57" s="345"/>
      <c r="DK57" s="345"/>
      <c r="DL57" s="345"/>
      <c r="DM57" s="345"/>
      <c r="DN57" s="345"/>
      <c r="DO57" s="345"/>
      <c r="DP57" s="345"/>
      <c r="DQ57" s="345"/>
      <c r="DR57" s="345"/>
      <c r="DS57" s="345"/>
      <c r="DT57" s="345"/>
      <c r="DU57" s="345"/>
      <c r="DV57" s="345"/>
      <c r="DW57" s="345"/>
      <c r="DX57" s="345"/>
      <c r="DY57" s="345"/>
      <c r="DZ57" s="345"/>
      <c r="EA57" s="345"/>
      <c r="EB57" s="345"/>
      <c r="EC57" s="345"/>
      <c r="ED57" s="345"/>
      <c r="EE57" s="345"/>
      <c r="EF57" s="345"/>
      <c r="EG57" s="345"/>
      <c r="EH57" s="345"/>
      <c r="EI57" s="345"/>
      <c r="EJ57" s="345"/>
      <c r="EK57" s="345"/>
      <c r="EL57" s="345"/>
      <c r="EM57" s="345"/>
      <c r="EN57" s="345"/>
      <c r="EO57" s="345"/>
      <c r="EP57" s="345"/>
      <c r="EQ57" s="345"/>
      <c r="ER57" s="345"/>
      <c r="ES57" s="345"/>
      <c r="ET57" s="345"/>
      <c r="EU57" s="345"/>
      <c r="EV57" s="345"/>
      <c r="EW57" s="345"/>
      <c r="EX57" s="345"/>
      <c r="EY57" s="345"/>
      <c r="EZ57" s="345"/>
      <c r="FA57" s="345"/>
      <c r="FB57" s="345"/>
      <c r="FC57" s="345"/>
      <c r="FD57" s="345"/>
      <c r="FE57" s="345"/>
      <c r="FF57" s="345"/>
      <c r="FG57" s="345"/>
      <c r="FH57" s="345"/>
      <c r="FI57" s="345"/>
      <c r="FJ57" s="345"/>
      <c r="FK57" s="345"/>
      <c r="FL57" s="345"/>
      <c r="FM57" s="345"/>
      <c r="FN57" s="345"/>
      <c r="FO57" s="345"/>
      <c r="FP57" s="345"/>
      <c r="FQ57" s="345"/>
      <c r="FR57" s="345"/>
      <c r="FS57" s="353"/>
      <c r="FT57" s="353"/>
      <c r="FV57" s="507"/>
      <c r="FW57" s="507"/>
      <c r="FX57" s="507"/>
      <c r="FY57" s="507"/>
      <c r="FZ57" s="507"/>
      <c r="GA57" s="507"/>
      <c r="GB57" s="507"/>
      <c r="GC57" s="507"/>
      <c r="GD57" s="507"/>
      <c r="GE57" s="507"/>
      <c r="GF57" s="507"/>
      <c r="GG57" s="507"/>
      <c r="GH57" s="507"/>
      <c r="GI57" s="507"/>
      <c r="GJ57" s="507"/>
      <c r="GK57" s="507"/>
      <c r="GL57" s="507"/>
      <c r="GM57" s="507"/>
      <c r="GN57" s="507"/>
      <c r="GO57" s="507"/>
      <c r="GP57" s="507"/>
      <c r="GQ57" s="507"/>
      <c r="GR57" s="507"/>
      <c r="GS57" s="507"/>
      <c r="GT57" s="507"/>
      <c r="GU57" s="507"/>
      <c r="GV57" s="507"/>
      <c r="GW57" s="507"/>
      <c r="GX57" s="507"/>
      <c r="GY57" s="507"/>
      <c r="GZ57" s="507"/>
      <c r="HA57" s="507"/>
      <c r="HB57" s="507"/>
      <c r="HC57" s="507"/>
      <c r="HD57" s="507"/>
      <c r="HE57" s="507"/>
      <c r="HF57" s="507"/>
      <c r="HG57" s="507"/>
      <c r="HH57" s="507"/>
      <c r="HI57" s="507"/>
      <c r="HJ57" s="507"/>
      <c r="HK57" s="507"/>
      <c r="HL57" s="507"/>
      <c r="HM57" s="507"/>
      <c r="HN57" s="507"/>
      <c r="HO57" s="507"/>
      <c r="HP57" s="507"/>
      <c r="HQ57" s="507"/>
      <c r="HR57" s="507"/>
      <c r="HS57" s="507"/>
      <c r="HT57" s="507"/>
      <c r="HU57" s="507"/>
      <c r="HV57" s="507"/>
      <c r="HW57" s="507"/>
      <c r="HX57" s="507"/>
      <c r="HY57" s="507"/>
      <c r="HZ57" s="507"/>
      <c r="IA57" s="507"/>
      <c r="IB57" s="507"/>
      <c r="IC57" s="507"/>
      <c r="ID57" s="507"/>
      <c r="IE57" s="507"/>
      <c r="IF57" s="507"/>
      <c r="IG57" s="507"/>
      <c r="IH57" s="507"/>
      <c r="II57" s="507"/>
      <c r="IJ57" s="507"/>
      <c r="IK57" s="507"/>
      <c r="IL57" s="507"/>
      <c r="IM57" s="507"/>
      <c r="IN57" s="507"/>
      <c r="IO57" s="507"/>
      <c r="IP57" s="507"/>
      <c r="IQ57" s="507"/>
      <c r="IR57" s="507"/>
      <c r="IS57" s="507"/>
      <c r="IT57" s="507"/>
      <c r="IU57" s="507"/>
      <c r="IV57" s="507"/>
      <c r="IW57" s="507"/>
      <c r="IX57" s="507"/>
      <c r="IY57" s="507"/>
      <c r="IZ57" s="507"/>
      <c r="JA57" s="507"/>
      <c r="JB57" s="507"/>
      <c r="JC57" s="507"/>
      <c r="JD57" s="507"/>
      <c r="JE57" s="507"/>
      <c r="JF57" s="507"/>
      <c r="JG57" s="507"/>
      <c r="JH57" s="507"/>
      <c r="JI57" s="507"/>
      <c r="JJ57" s="507"/>
      <c r="JK57" s="507"/>
      <c r="JL57" s="507"/>
      <c r="JM57" s="507"/>
      <c r="JN57" s="507"/>
      <c r="JO57" s="507"/>
      <c r="JP57" s="507"/>
      <c r="JQ57" s="507"/>
      <c r="JR57" s="507"/>
      <c r="JS57" s="507"/>
      <c r="JT57" s="507"/>
      <c r="JU57" s="507"/>
      <c r="JV57" s="507"/>
      <c r="JW57" s="507"/>
      <c r="JX57" s="507"/>
      <c r="JY57" s="507"/>
      <c r="JZ57" s="507"/>
      <c r="KA57" s="507"/>
      <c r="KB57" s="507"/>
      <c r="KC57" s="507"/>
      <c r="KD57" s="507"/>
      <c r="KE57" s="507"/>
      <c r="KF57" s="507"/>
      <c r="KG57" s="507"/>
      <c r="KH57" s="507"/>
      <c r="KI57" s="507"/>
      <c r="KJ57" s="507"/>
      <c r="KK57" s="507"/>
      <c r="KL57" s="507"/>
      <c r="KM57" s="507"/>
      <c r="KN57" s="507"/>
      <c r="KO57" s="507"/>
      <c r="KP57" s="507"/>
      <c r="KQ57" s="507"/>
      <c r="KR57" s="507"/>
      <c r="KS57" s="507"/>
      <c r="KT57" s="507"/>
      <c r="KU57" s="507"/>
      <c r="KV57" s="507"/>
      <c r="KW57" s="507"/>
      <c r="KX57" s="507"/>
      <c r="KY57" s="507"/>
      <c r="KZ57" s="507"/>
      <c r="LA57" s="507"/>
      <c r="LB57" s="507"/>
      <c r="LC57" s="507"/>
      <c r="LD57" s="507"/>
      <c r="LE57" s="507"/>
      <c r="LF57" s="507"/>
      <c r="LG57" s="507"/>
      <c r="LH57" s="507"/>
      <c r="LI57" s="507"/>
      <c r="LJ57" s="507"/>
    </row>
    <row r="58" spans="1:322" s="347" customFormat="1" x14ac:dyDescent="0.3">
      <c r="A58" s="506"/>
      <c r="B58" s="7"/>
      <c r="C58" s="345"/>
      <c r="D58" s="345"/>
      <c r="E58" s="345"/>
      <c r="F58" s="345"/>
      <c r="H58" s="345"/>
      <c r="I58" s="345"/>
      <c r="J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  <c r="BC58" s="345"/>
      <c r="BD58" s="345"/>
      <c r="BE58" s="345"/>
      <c r="BF58" s="345"/>
      <c r="BG58" s="345"/>
      <c r="BH58" s="345"/>
      <c r="BI58" s="345"/>
      <c r="BJ58" s="345"/>
      <c r="BK58" s="345"/>
      <c r="BL58" s="345"/>
      <c r="BM58" s="345"/>
      <c r="BN58" s="345"/>
      <c r="BO58" s="345"/>
      <c r="BP58" s="345"/>
      <c r="BQ58" s="345"/>
      <c r="BR58" s="345"/>
      <c r="BS58" s="345"/>
      <c r="BT58" s="345"/>
      <c r="BU58" s="345"/>
      <c r="BV58" s="345"/>
      <c r="BW58" s="345"/>
      <c r="BX58" s="345"/>
      <c r="BY58" s="345"/>
      <c r="BZ58" s="345"/>
      <c r="CA58" s="345"/>
      <c r="CB58" s="345"/>
      <c r="CC58" s="345"/>
      <c r="CD58" s="345"/>
      <c r="CE58" s="345"/>
      <c r="CF58" s="345"/>
      <c r="CG58" s="345"/>
      <c r="CH58" s="345"/>
      <c r="CI58" s="345"/>
      <c r="CJ58" s="345"/>
      <c r="CK58" s="345"/>
      <c r="CL58" s="345"/>
      <c r="CM58" s="345"/>
      <c r="CN58" s="345"/>
      <c r="CO58" s="345"/>
      <c r="CP58" s="345"/>
      <c r="CQ58" s="345"/>
      <c r="CR58" s="345"/>
      <c r="CS58" s="345"/>
      <c r="CT58" s="345"/>
      <c r="CU58" s="345"/>
      <c r="CV58" s="345"/>
      <c r="CW58" s="345"/>
      <c r="CX58" s="345"/>
      <c r="CY58" s="345"/>
      <c r="CZ58" s="345"/>
      <c r="DA58" s="345"/>
      <c r="DB58" s="345"/>
      <c r="DC58" s="345"/>
      <c r="DD58" s="345"/>
      <c r="DE58" s="345"/>
      <c r="DF58" s="345"/>
      <c r="DG58" s="345"/>
      <c r="DH58" s="345"/>
      <c r="DI58" s="345"/>
      <c r="DJ58" s="345"/>
      <c r="DK58" s="345"/>
      <c r="DL58" s="345"/>
      <c r="DM58" s="345"/>
      <c r="DN58" s="345"/>
      <c r="DO58" s="345"/>
      <c r="DP58" s="345"/>
      <c r="DQ58" s="345"/>
      <c r="DR58" s="345"/>
      <c r="DS58" s="345"/>
      <c r="DT58" s="345"/>
      <c r="DU58" s="345"/>
      <c r="DV58" s="345"/>
      <c r="DW58" s="345"/>
      <c r="DX58" s="345"/>
      <c r="DY58" s="345"/>
      <c r="DZ58" s="345"/>
      <c r="EA58" s="345"/>
      <c r="EB58" s="345"/>
      <c r="EC58" s="345"/>
      <c r="ED58" s="345"/>
      <c r="EE58" s="345"/>
      <c r="EF58" s="345"/>
      <c r="EG58" s="345"/>
      <c r="EH58" s="345"/>
      <c r="EI58" s="345"/>
      <c r="EJ58" s="345"/>
      <c r="EK58" s="345"/>
      <c r="EL58" s="345"/>
      <c r="EM58" s="345"/>
      <c r="EN58" s="345"/>
      <c r="EO58" s="345"/>
      <c r="EP58" s="345"/>
      <c r="EQ58" s="345"/>
      <c r="ER58" s="345"/>
      <c r="ES58" s="345"/>
      <c r="ET58" s="345"/>
      <c r="EU58" s="345"/>
      <c r="EV58" s="345"/>
      <c r="EW58" s="345"/>
      <c r="EX58" s="345"/>
      <c r="EY58" s="345"/>
      <c r="EZ58" s="345"/>
      <c r="FA58" s="345"/>
      <c r="FB58" s="345"/>
      <c r="FC58" s="345"/>
      <c r="FD58" s="345"/>
      <c r="FE58" s="345"/>
      <c r="FF58" s="345"/>
      <c r="FG58" s="345"/>
      <c r="FH58" s="345"/>
      <c r="FI58" s="345"/>
      <c r="FJ58" s="345"/>
      <c r="FK58" s="345"/>
      <c r="FL58" s="345"/>
      <c r="FM58" s="345"/>
      <c r="FN58" s="345"/>
      <c r="FO58" s="345"/>
      <c r="FP58" s="345"/>
      <c r="FQ58" s="345"/>
      <c r="FR58" s="345"/>
      <c r="FS58" s="324"/>
      <c r="FT58" s="324"/>
      <c r="FV58" s="507"/>
      <c r="FW58" s="507"/>
      <c r="FX58" s="507"/>
      <c r="FY58" s="507"/>
      <c r="FZ58" s="507"/>
      <c r="GA58" s="507"/>
      <c r="GB58" s="507"/>
      <c r="GC58" s="507"/>
      <c r="GD58" s="507"/>
      <c r="GE58" s="507"/>
      <c r="GF58" s="507"/>
      <c r="GG58" s="507"/>
      <c r="GH58" s="507"/>
      <c r="GI58" s="507"/>
      <c r="GJ58" s="507"/>
      <c r="GK58" s="507"/>
      <c r="GL58" s="507"/>
      <c r="GM58" s="507"/>
      <c r="GN58" s="507"/>
      <c r="GO58" s="507"/>
      <c r="GP58" s="507"/>
      <c r="GQ58" s="507"/>
      <c r="GR58" s="507"/>
      <c r="GS58" s="507"/>
      <c r="GT58" s="507"/>
      <c r="GU58" s="507"/>
      <c r="GV58" s="507"/>
      <c r="GW58" s="507"/>
      <c r="GX58" s="507"/>
      <c r="GY58" s="507"/>
      <c r="GZ58" s="507"/>
      <c r="HA58" s="507"/>
      <c r="HB58" s="507"/>
      <c r="HC58" s="507"/>
      <c r="HD58" s="507"/>
      <c r="HE58" s="507"/>
      <c r="HF58" s="507"/>
      <c r="HG58" s="507"/>
      <c r="HH58" s="507"/>
      <c r="HI58" s="507"/>
      <c r="HJ58" s="507"/>
      <c r="HK58" s="507"/>
      <c r="HL58" s="507"/>
      <c r="HM58" s="507"/>
      <c r="HN58" s="507"/>
      <c r="HO58" s="507"/>
      <c r="HP58" s="507"/>
      <c r="HQ58" s="507"/>
      <c r="HR58" s="507"/>
      <c r="HS58" s="507"/>
      <c r="HT58" s="507"/>
      <c r="HU58" s="507"/>
      <c r="HV58" s="507"/>
      <c r="HW58" s="507"/>
      <c r="HX58" s="507"/>
      <c r="HY58" s="507"/>
      <c r="HZ58" s="507"/>
      <c r="IA58" s="507"/>
      <c r="IB58" s="507"/>
      <c r="IC58" s="507"/>
      <c r="ID58" s="507"/>
      <c r="IE58" s="507"/>
      <c r="IF58" s="507"/>
      <c r="IG58" s="507"/>
      <c r="IH58" s="507"/>
      <c r="II58" s="507"/>
      <c r="IJ58" s="507"/>
      <c r="IK58" s="507"/>
      <c r="IL58" s="507"/>
      <c r="IM58" s="507"/>
      <c r="IN58" s="507"/>
      <c r="IO58" s="507"/>
      <c r="IP58" s="507"/>
      <c r="IQ58" s="507"/>
      <c r="IR58" s="507"/>
      <c r="IS58" s="507"/>
      <c r="IT58" s="507"/>
      <c r="IU58" s="507"/>
      <c r="IV58" s="507"/>
      <c r="IW58" s="507"/>
      <c r="IX58" s="507"/>
      <c r="IY58" s="507"/>
      <c r="IZ58" s="507"/>
      <c r="JA58" s="507"/>
      <c r="JB58" s="507"/>
      <c r="JC58" s="507"/>
      <c r="JD58" s="507"/>
      <c r="JE58" s="507"/>
      <c r="JF58" s="507"/>
      <c r="JG58" s="507"/>
      <c r="JH58" s="507"/>
      <c r="JI58" s="507"/>
      <c r="JJ58" s="507"/>
      <c r="JK58" s="507"/>
      <c r="JL58" s="507"/>
      <c r="JM58" s="507"/>
      <c r="JN58" s="507"/>
      <c r="JO58" s="507"/>
      <c r="JP58" s="507"/>
      <c r="JQ58" s="507"/>
      <c r="JR58" s="507"/>
      <c r="JS58" s="507"/>
      <c r="JT58" s="507"/>
      <c r="JU58" s="507"/>
      <c r="JV58" s="507"/>
      <c r="JW58" s="507"/>
      <c r="JX58" s="507"/>
      <c r="JY58" s="507"/>
      <c r="JZ58" s="507"/>
      <c r="KA58" s="507"/>
      <c r="KB58" s="507"/>
      <c r="KC58" s="507"/>
      <c r="KD58" s="507"/>
      <c r="KE58" s="507"/>
      <c r="KF58" s="507"/>
      <c r="KG58" s="507"/>
      <c r="KH58" s="507"/>
      <c r="KI58" s="507"/>
      <c r="KJ58" s="507"/>
      <c r="KK58" s="507"/>
      <c r="KL58" s="507"/>
      <c r="KM58" s="507"/>
      <c r="KN58" s="507"/>
      <c r="KO58" s="507"/>
      <c r="KP58" s="507"/>
      <c r="KQ58" s="507"/>
      <c r="KR58" s="507"/>
      <c r="KS58" s="507"/>
      <c r="KT58" s="507"/>
      <c r="KU58" s="507"/>
      <c r="KV58" s="507"/>
      <c r="KW58" s="507"/>
      <c r="KX58" s="507"/>
      <c r="KY58" s="507"/>
      <c r="KZ58" s="507"/>
      <c r="LA58" s="507"/>
      <c r="LB58" s="507"/>
      <c r="LC58" s="507"/>
      <c r="LD58" s="507"/>
      <c r="LE58" s="507"/>
      <c r="LF58" s="507"/>
      <c r="LG58" s="507"/>
      <c r="LH58" s="507"/>
      <c r="LI58" s="507"/>
      <c r="LJ58" s="507"/>
    </row>
    <row r="59" spans="1:322" s="347" customFormat="1" x14ac:dyDescent="0.3">
      <c r="A59" s="60"/>
      <c r="B59" s="7"/>
      <c r="C59" s="345"/>
      <c r="D59" s="345"/>
      <c r="E59" s="345"/>
      <c r="F59" s="345"/>
      <c r="H59" s="345"/>
      <c r="I59" s="345"/>
      <c r="J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  <c r="BC59" s="345"/>
      <c r="BD59" s="345"/>
      <c r="BE59" s="345"/>
      <c r="BF59" s="345"/>
      <c r="BG59" s="345"/>
      <c r="BH59" s="345"/>
      <c r="BI59" s="345"/>
      <c r="BJ59" s="345"/>
      <c r="BK59" s="345"/>
      <c r="BL59" s="345"/>
      <c r="BM59" s="345"/>
      <c r="BN59" s="345"/>
      <c r="BO59" s="345"/>
      <c r="BP59" s="345"/>
      <c r="BQ59" s="345"/>
      <c r="BR59" s="345"/>
      <c r="BS59" s="345"/>
      <c r="BT59" s="345"/>
      <c r="BU59" s="345"/>
      <c r="BV59" s="345"/>
      <c r="BW59" s="345"/>
      <c r="BX59" s="345"/>
      <c r="BY59" s="345"/>
      <c r="BZ59" s="345"/>
      <c r="CA59" s="345"/>
      <c r="CB59" s="345"/>
      <c r="CC59" s="345"/>
      <c r="CD59" s="345"/>
      <c r="CE59" s="345"/>
      <c r="CF59" s="345"/>
      <c r="CG59" s="345"/>
      <c r="CH59" s="345"/>
      <c r="CI59" s="345"/>
      <c r="CJ59" s="345"/>
      <c r="CK59" s="345"/>
      <c r="CL59" s="345"/>
      <c r="CM59" s="345"/>
      <c r="CN59" s="345"/>
      <c r="CO59" s="345"/>
      <c r="CP59" s="345"/>
      <c r="CQ59" s="345"/>
      <c r="CR59" s="345"/>
      <c r="CS59" s="345"/>
      <c r="CT59" s="345"/>
      <c r="CU59" s="345"/>
      <c r="CV59" s="345"/>
      <c r="CW59" s="345"/>
      <c r="CX59" s="345"/>
      <c r="CY59" s="345"/>
      <c r="CZ59" s="345"/>
      <c r="DA59" s="345"/>
      <c r="DB59" s="345"/>
      <c r="DC59" s="345"/>
      <c r="DD59" s="345"/>
      <c r="DE59" s="345"/>
      <c r="DF59" s="345"/>
      <c r="DG59" s="345"/>
      <c r="DH59" s="345"/>
      <c r="DI59" s="345"/>
      <c r="DJ59" s="345"/>
      <c r="DK59" s="345"/>
      <c r="DL59" s="345"/>
      <c r="DM59" s="345"/>
      <c r="DN59" s="345"/>
      <c r="DO59" s="345"/>
      <c r="DP59" s="345"/>
      <c r="DQ59" s="345"/>
      <c r="DR59" s="345"/>
      <c r="DS59" s="345"/>
      <c r="DT59" s="345"/>
      <c r="DU59" s="345"/>
      <c r="DV59" s="345"/>
      <c r="DW59" s="345"/>
      <c r="DX59" s="345"/>
      <c r="DY59" s="345"/>
      <c r="DZ59" s="345"/>
      <c r="EA59" s="345"/>
      <c r="EB59" s="345"/>
      <c r="EC59" s="345"/>
      <c r="ED59" s="345"/>
      <c r="EE59" s="345"/>
      <c r="EF59" s="345"/>
      <c r="EG59" s="345"/>
      <c r="EH59" s="345"/>
      <c r="EI59" s="345"/>
      <c r="EJ59" s="345"/>
      <c r="EK59" s="345"/>
      <c r="EL59" s="345"/>
      <c r="EM59" s="345"/>
      <c r="EN59" s="345"/>
      <c r="EO59" s="345"/>
      <c r="EP59" s="345"/>
      <c r="EQ59" s="345"/>
      <c r="ER59" s="345"/>
      <c r="ES59" s="345"/>
      <c r="ET59" s="345"/>
      <c r="EU59" s="345"/>
      <c r="EV59" s="345"/>
      <c r="EW59" s="345"/>
      <c r="EX59" s="345"/>
      <c r="EY59" s="345"/>
      <c r="EZ59" s="345"/>
      <c r="FA59" s="345"/>
      <c r="FB59" s="345"/>
      <c r="FC59" s="345"/>
      <c r="FD59" s="345"/>
      <c r="FE59" s="345"/>
      <c r="FF59" s="345"/>
      <c r="FG59" s="345"/>
      <c r="FH59" s="345"/>
      <c r="FI59" s="345"/>
      <c r="FJ59" s="345"/>
      <c r="FK59" s="345"/>
      <c r="FL59" s="345"/>
      <c r="FM59" s="345"/>
      <c r="FN59" s="345"/>
      <c r="FO59" s="345"/>
      <c r="FP59" s="345"/>
      <c r="FQ59" s="345"/>
      <c r="FR59" s="345"/>
      <c r="FS59" s="349"/>
      <c r="FT59" s="349"/>
      <c r="FV59" s="507"/>
      <c r="FW59" s="507"/>
      <c r="FX59" s="507"/>
      <c r="FY59" s="507"/>
      <c r="FZ59" s="507"/>
      <c r="GA59" s="507"/>
      <c r="GB59" s="507"/>
      <c r="GC59" s="507"/>
      <c r="GD59" s="507"/>
      <c r="GE59" s="507"/>
      <c r="GF59" s="507"/>
      <c r="GG59" s="507"/>
      <c r="GH59" s="507"/>
      <c r="GI59" s="507"/>
      <c r="GJ59" s="507"/>
      <c r="GK59" s="507"/>
      <c r="GL59" s="507"/>
      <c r="GM59" s="507"/>
      <c r="GN59" s="507"/>
      <c r="GO59" s="507"/>
      <c r="GP59" s="507"/>
      <c r="GQ59" s="507"/>
      <c r="GR59" s="507"/>
      <c r="GS59" s="507"/>
      <c r="GT59" s="507"/>
      <c r="GU59" s="507"/>
      <c r="GV59" s="507"/>
      <c r="GW59" s="507"/>
      <c r="GX59" s="507"/>
      <c r="GY59" s="507"/>
      <c r="GZ59" s="507"/>
      <c r="HA59" s="507"/>
      <c r="HB59" s="507"/>
      <c r="HC59" s="507"/>
      <c r="HD59" s="507"/>
      <c r="HE59" s="507"/>
      <c r="HF59" s="507"/>
      <c r="HG59" s="507"/>
      <c r="HH59" s="507"/>
      <c r="HI59" s="507"/>
      <c r="HJ59" s="507"/>
      <c r="HK59" s="507"/>
      <c r="HL59" s="507"/>
      <c r="HM59" s="507"/>
      <c r="HN59" s="507"/>
      <c r="HO59" s="507"/>
      <c r="HP59" s="507"/>
      <c r="HQ59" s="507"/>
      <c r="HR59" s="507"/>
      <c r="HS59" s="507"/>
      <c r="HT59" s="507"/>
      <c r="HU59" s="507"/>
      <c r="HV59" s="507"/>
      <c r="HW59" s="507"/>
      <c r="HX59" s="507"/>
      <c r="HY59" s="507"/>
      <c r="HZ59" s="507"/>
      <c r="IA59" s="507"/>
      <c r="IB59" s="507"/>
      <c r="IC59" s="507"/>
      <c r="ID59" s="507"/>
      <c r="IE59" s="507"/>
      <c r="IF59" s="507"/>
      <c r="IG59" s="507"/>
      <c r="IH59" s="507"/>
      <c r="II59" s="507"/>
      <c r="IJ59" s="507"/>
      <c r="IK59" s="507"/>
      <c r="IL59" s="507"/>
      <c r="IM59" s="507"/>
      <c r="IN59" s="507"/>
      <c r="IO59" s="507"/>
      <c r="IP59" s="507"/>
      <c r="IQ59" s="507"/>
      <c r="IR59" s="507"/>
      <c r="IS59" s="507"/>
      <c r="IT59" s="507"/>
      <c r="IU59" s="507"/>
      <c r="IV59" s="507"/>
      <c r="IW59" s="507"/>
      <c r="IX59" s="507"/>
      <c r="IY59" s="507"/>
      <c r="IZ59" s="507"/>
      <c r="JA59" s="507"/>
      <c r="JB59" s="507"/>
      <c r="JC59" s="507"/>
      <c r="JD59" s="507"/>
      <c r="JE59" s="507"/>
      <c r="JF59" s="507"/>
      <c r="JG59" s="507"/>
      <c r="JH59" s="507"/>
      <c r="JI59" s="507"/>
      <c r="JJ59" s="507"/>
      <c r="JK59" s="507"/>
      <c r="JL59" s="507"/>
      <c r="JM59" s="507"/>
      <c r="JN59" s="507"/>
      <c r="JO59" s="507"/>
      <c r="JP59" s="507"/>
      <c r="JQ59" s="507"/>
      <c r="JR59" s="507"/>
      <c r="JS59" s="507"/>
      <c r="JT59" s="507"/>
      <c r="JU59" s="507"/>
      <c r="JV59" s="507"/>
      <c r="JW59" s="507"/>
      <c r="JX59" s="507"/>
      <c r="JY59" s="507"/>
      <c r="JZ59" s="507"/>
      <c r="KA59" s="507"/>
      <c r="KB59" s="507"/>
      <c r="KC59" s="507"/>
      <c r="KD59" s="507"/>
      <c r="KE59" s="507"/>
      <c r="KF59" s="507"/>
      <c r="KG59" s="507"/>
      <c r="KH59" s="507"/>
      <c r="KI59" s="507"/>
      <c r="KJ59" s="507"/>
      <c r="KK59" s="507"/>
      <c r="KL59" s="507"/>
      <c r="KM59" s="507"/>
      <c r="KN59" s="507"/>
      <c r="KO59" s="507"/>
      <c r="KP59" s="507"/>
      <c r="KQ59" s="507"/>
      <c r="KR59" s="507"/>
      <c r="KS59" s="507"/>
      <c r="KT59" s="507"/>
      <c r="KU59" s="507"/>
      <c r="KV59" s="507"/>
      <c r="KW59" s="507"/>
      <c r="KX59" s="507"/>
      <c r="KY59" s="507"/>
      <c r="KZ59" s="507"/>
      <c r="LA59" s="507"/>
      <c r="LB59" s="507"/>
      <c r="LC59" s="507"/>
      <c r="LD59" s="507"/>
      <c r="LE59" s="507"/>
      <c r="LF59" s="507"/>
      <c r="LG59" s="507"/>
      <c r="LH59" s="507"/>
      <c r="LI59" s="507"/>
      <c r="LJ59" s="507"/>
    </row>
    <row r="60" spans="1:322" s="347" customFormat="1" x14ac:dyDescent="0.3">
      <c r="A60" s="506"/>
      <c r="B60" s="7"/>
      <c r="C60" s="345"/>
      <c r="D60" s="345"/>
      <c r="E60" s="345"/>
      <c r="F60" s="345"/>
      <c r="H60" s="345"/>
      <c r="I60" s="345"/>
      <c r="J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45"/>
      <c r="AL60" s="345"/>
      <c r="AM60" s="345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5"/>
      <c r="AY60" s="345"/>
      <c r="AZ60" s="345"/>
      <c r="BA60" s="345"/>
      <c r="BB60" s="345"/>
      <c r="BC60" s="345"/>
      <c r="BD60" s="345"/>
      <c r="BE60" s="345"/>
      <c r="BF60" s="345"/>
      <c r="BG60" s="345"/>
      <c r="BH60" s="345"/>
      <c r="BI60" s="345"/>
      <c r="BJ60" s="345"/>
      <c r="BK60" s="345"/>
      <c r="BL60" s="345"/>
      <c r="BM60" s="345"/>
      <c r="BN60" s="345"/>
      <c r="BO60" s="345"/>
      <c r="BP60" s="345"/>
      <c r="BQ60" s="345"/>
      <c r="BR60" s="345"/>
      <c r="BS60" s="345"/>
      <c r="BT60" s="345"/>
      <c r="BU60" s="345"/>
      <c r="BV60" s="345"/>
      <c r="BW60" s="345"/>
      <c r="BX60" s="345"/>
      <c r="BY60" s="345"/>
      <c r="BZ60" s="345"/>
      <c r="CA60" s="345"/>
      <c r="CB60" s="345"/>
      <c r="CC60" s="345"/>
      <c r="CD60" s="345"/>
      <c r="CE60" s="345"/>
      <c r="CF60" s="345"/>
      <c r="CG60" s="345"/>
      <c r="CH60" s="345"/>
      <c r="CI60" s="345"/>
      <c r="CJ60" s="345"/>
      <c r="CK60" s="345"/>
      <c r="CL60" s="345"/>
      <c r="CM60" s="345"/>
      <c r="CN60" s="345"/>
      <c r="CO60" s="345"/>
      <c r="CP60" s="345"/>
      <c r="CQ60" s="345"/>
      <c r="CR60" s="345"/>
      <c r="CS60" s="345"/>
      <c r="CT60" s="345"/>
      <c r="CU60" s="345"/>
      <c r="CV60" s="345"/>
      <c r="CW60" s="345"/>
      <c r="CX60" s="345"/>
      <c r="CY60" s="345"/>
      <c r="CZ60" s="345"/>
      <c r="DA60" s="345"/>
      <c r="DB60" s="345"/>
      <c r="DC60" s="345"/>
      <c r="DD60" s="345"/>
      <c r="DE60" s="345"/>
      <c r="DF60" s="345"/>
      <c r="DG60" s="345"/>
      <c r="DH60" s="345"/>
      <c r="DI60" s="345"/>
      <c r="DJ60" s="345"/>
      <c r="DK60" s="345"/>
      <c r="DL60" s="345"/>
      <c r="DM60" s="345"/>
      <c r="DN60" s="345"/>
      <c r="DO60" s="345"/>
      <c r="DP60" s="345"/>
      <c r="DQ60" s="345"/>
      <c r="DR60" s="345"/>
      <c r="DS60" s="345"/>
      <c r="DT60" s="345"/>
      <c r="DU60" s="345"/>
      <c r="DV60" s="345"/>
      <c r="DW60" s="345"/>
      <c r="DX60" s="345"/>
      <c r="DY60" s="345"/>
      <c r="DZ60" s="345"/>
      <c r="EA60" s="345"/>
      <c r="EB60" s="345"/>
      <c r="EC60" s="345"/>
      <c r="ED60" s="345"/>
      <c r="EE60" s="345"/>
      <c r="EF60" s="345"/>
      <c r="EG60" s="345"/>
      <c r="EH60" s="345"/>
      <c r="EI60" s="345"/>
      <c r="EJ60" s="345"/>
      <c r="EK60" s="345"/>
      <c r="EL60" s="345"/>
      <c r="EM60" s="345"/>
      <c r="EN60" s="345"/>
      <c r="EO60" s="345"/>
      <c r="EP60" s="345"/>
      <c r="EQ60" s="345"/>
      <c r="ER60" s="345"/>
      <c r="ES60" s="345"/>
      <c r="ET60" s="345"/>
      <c r="EU60" s="345"/>
      <c r="EV60" s="345"/>
      <c r="EW60" s="345"/>
      <c r="EX60" s="345"/>
      <c r="EY60" s="345"/>
      <c r="EZ60" s="345"/>
      <c r="FA60" s="345"/>
      <c r="FB60" s="345"/>
      <c r="FC60" s="345"/>
      <c r="FD60" s="345"/>
      <c r="FE60" s="345"/>
      <c r="FF60" s="345"/>
      <c r="FG60" s="345"/>
      <c r="FH60" s="345"/>
      <c r="FI60" s="345"/>
      <c r="FJ60" s="345"/>
      <c r="FK60" s="345"/>
      <c r="FL60" s="345"/>
      <c r="FM60" s="345"/>
      <c r="FN60" s="345"/>
      <c r="FO60" s="345"/>
      <c r="FP60" s="345"/>
      <c r="FQ60" s="345"/>
      <c r="FR60" s="345"/>
      <c r="FS60" s="351"/>
      <c r="FT60" s="351"/>
      <c r="FV60" s="507"/>
      <c r="FW60" s="507"/>
      <c r="FX60" s="507"/>
      <c r="FY60" s="507"/>
      <c r="FZ60" s="507"/>
      <c r="GA60" s="507"/>
      <c r="GB60" s="507"/>
      <c r="GC60" s="507"/>
      <c r="GD60" s="507"/>
      <c r="GE60" s="507"/>
      <c r="GF60" s="507"/>
      <c r="GG60" s="507"/>
      <c r="GH60" s="507"/>
      <c r="GI60" s="507"/>
      <c r="GJ60" s="507"/>
      <c r="GK60" s="507"/>
      <c r="GL60" s="507"/>
      <c r="GM60" s="507"/>
      <c r="GN60" s="507"/>
      <c r="GO60" s="507"/>
      <c r="GP60" s="507"/>
      <c r="GQ60" s="507"/>
      <c r="GR60" s="507"/>
      <c r="GS60" s="507"/>
      <c r="GT60" s="507"/>
      <c r="GU60" s="507"/>
      <c r="GV60" s="507"/>
      <c r="GW60" s="507"/>
      <c r="GX60" s="507"/>
      <c r="GY60" s="507"/>
      <c r="GZ60" s="507"/>
      <c r="HA60" s="507"/>
      <c r="HB60" s="507"/>
      <c r="HC60" s="507"/>
      <c r="HD60" s="507"/>
      <c r="HE60" s="507"/>
      <c r="HF60" s="507"/>
      <c r="HG60" s="507"/>
      <c r="HH60" s="507"/>
      <c r="HI60" s="507"/>
      <c r="HJ60" s="507"/>
      <c r="HK60" s="507"/>
      <c r="HL60" s="507"/>
      <c r="HM60" s="507"/>
      <c r="HN60" s="507"/>
      <c r="HO60" s="507"/>
      <c r="HP60" s="507"/>
      <c r="HQ60" s="507"/>
      <c r="HR60" s="507"/>
      <c r="HS60" s="507"/>
      <c r="HT60" s="507"/>
      <c r="HU60" s="507"/>
      <c r="HV60" s="507"/>
      <c r="HW60" s="507"/>
      <c r="HX60" s="507"/>
      <c r="HY60" s="507"/>
      <c r="HZ60" s="507"/>
      <c r="IA60" s="507"/>
      <c r="IB60" s="507"/>
      <c r="IC60" s="507"/>
      <c r="ID60" s="507"/>
      <c r="IE60" s="507"/>
      <c r="IF60" s="507"/>
      <c r="IG60" s="507"/>
      <c r="IH60" s="507"/>
      <c r="II60" s="507"/>
      <c r="IJ60" s="507"/>
      <c r="IK60" s="507"/>
      <c r="IL60" s="507"/>
      <c r="IM60" s="507"/>
      <c r="IN60" s="507"/>
      <c r="IO60" s="507"/>
      <c r="IP60" s="507"/>
      <c r="IQ60" s="507"/>
      <c r="IR60" s="507"/>
      <c r="IS60" s="507"/>
      <c r="IT60" s="507"/>
      <c r="IU60" s="507"/>
      <c r="IV60" s="507"/>
      <c r="IW60" s="507"/>
      <c r="IX60" s="507"/>
      <c r="IY60" s="507"/>
      <c r="IZ60" s="507"/>
      <c r="JA60" s="507"/>
      <c r="JB60" s="507"/>
      <c r="JC60" s="507"/>
      <c r="JD60" s="507"/>
      <c r="JE60" s="507"/>
      <c r="JF60" s="507"/>
      <c r="JG60" s="507"/>
      <c r="JH60" s="507"/>
      <c r="JI60" s="507"/>
      <c r="JJ60" s="507"/>
      <c r="JK60" s="507"/>
      <c r="JL60" s="507"/>
      <c r="JM60" s="507"/>
      <c r="JN60" s="507"/>
      <c r="JO60" s="507"/>
      <c r="JP60" s="507"/>
      <c r="JQ60" s="507"/>
      <c r="JR60" s="507"/>
      <c r="JS60" s="507"/>
      <c r="JT60" s="507"/>
      <c r="JU60" s="507"/>
      <c r="JV60" s="507"/>
      <c r="JW60" s="507"/>
      <c r="JX60" s="507"/>
      <c r="JY60" s="507"/>
      <c r="JZ60" s="507"/>
      <c r="KA60" s="507"/>
      <c r="KB60" s="507"/>
      <c r="KC60" s="507"/>
      <c r="KD60" s="507"/>
      <c r="KE60" s="507"/>
      <c r="KF60" s="507"/>
      <c r="KG60" s="507"/>
      <c r="KH60" s="507"/>
      <c r="KI60" s="507"/>
      <c r="KJ60" s="507"/>
      <c r="KK60" s="507"/>
      <c r="KL60" s="507"/>
      <c r="KM60" s="507"/>
      <c r="KN60" s="507"/>
      <c r="KO60" s="507"/>
      <c r="KP60" s="507"/>
      <c r="KQ60" s="507"/>
      <c r="KR60" s="507"/>
      <c r="KS60" s="507"/>
      <c r="KT60" s="507"/>
      <c r="KU60" s="507"/>
      <c r="KV60" s="507"/>
      <c r="KW60" s="507"/>
      <c r="KX60" s="507"/>
      <c r="KY60" s="507"/>
      <c r="KZ60" s="507"/>
      <c r="LA60" s="507"/>
      <c r="LB60" s="507"/>
      <c r="LC60" s="507"/>
      <c r="LD60" s="507"/>
      <c r="LE60" s="507"/>
      <c r="LF60" s="507"/>
      <c r="LG60" s="507"/>
      <c r="LH60" s="507"/>
      <c r="LI60" s="507"/>
      <c r="LJ60" s="507"/>
    </row>
    <row r="61" spans="1:322" s="347" customFormat="1" x14ac:dyDescent="0.3">
      <c r="B61" s="7"/>
      <c r="C61" s="345"/>
      <c r="D61" s="345"/>
      <c r="E61" s="345"/>
      <c r="F61" s="345"/>
      <c r="H61" s="345"/>
      <c r="I61" s="345"/>
      <c r="J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345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345"/>
      <c r="BQ61" s="345"/>
      <c r="BR61" s="345"/>
      <c r="BS61" s="345"/>
      <c r="BT61" s="345"/>
      <c r="BU61" s="345"/>
      <c r="BV61" s="345"/>
      <c r="BW61" s="345"/>
      <c r="BX61" s="345"/>
      <c r="BY61" s="345"/>
      <c r="BZ61" s="345"/>
      <c r="CA61" s="345"/>
      <c r="CB61" s="345"/>
      <c r="CC61" s="345"/>
      <c r="CD61" s="345"/>
      <c r="CE61" s="345"/>
      <c r="CF61" s="345"/>
      <c r="CG61" s="345"/>
      <c r="CH61" s="345"/>
      <c r="CI61" s="345"/>
      <c r="CJ61" s="345"/>
      <c r="CK61" s="345"/>
      <c r="CL61" s="345"/>
      <c r="CM61" s="345"/>
      <c r="CN61" s="345"/>
      <c r="CO61" s="345"/>
      <c r="CP61" s="345"/>
      <c r="CQ61" s="345"/>
      <c r="CR61" s="345"/>
      <c r="CS61" s="345"/>
      <c r="CT61" s="345"/>
      <c r="CU61" s="345"/>
      <c r="CV61" s="345"/>
      <c r="CW61" s="345"/>
      <c r="CX61" s="345"/>
      <c r="CY61" s="345"/>
      <c r="CZ61" s="345"/>
      <c r="DA61" s="345"/>
      <c r="DB61" s="345"/>
      <c r="DC61" s="345"/>
      <c r="DD61" s="345"/>
      <c r="DE61" s="345"/>
      <c r="DF61" s="345"/>
      <c r="DG61" s="345"/>
      <c r="DH61" s="345"/>
      <c r="DI61" s="345"/>
      <c r="DJ61" s="345"/>
      <c r="DK61" s="345"/>
      <c r="DL61" s="345"/>
      <c r="DM61" s="345"/>
      <c r="DN61" s="345"/>
      <c r="DO61" s="345"/>
      <c r="DP61" s="345"/>
      <c r="DQ61" s="345"/>
      <c r="DR61" s="345"/>
      <c r="DS61" s="345"/>
      <c r="DT61" s="345"/>
      <c r="DU61" s="345"/>
      <c r="DV61" s="345"/>
      <c r="DW61" s="345"/>
      <c r="DX61" s="345"/>
      <c r="DY61" s="345"/>
      <c r="DZ61" s="345"/>
      <c r="EA61" s="345"/>
      <c r="EB61" s="345"/>
      <c r="EC61" s="345"/>
      <c r="ED61" s="345"/>
      <c r="EE61" s="345"/>
      <c r="EF61" s="345"/>
      <c r="EG61" s="345"/>
      <c r="EH61" s="345"/>
      <c r="EI61" s="345"/>
      <c r="EJ61" s="345"/>
      <c r="EK61" s="345"/>
      <c r="EL61" s="345"/>
      <c r="EM61" s="345"/>
      <c r="EN61" s="345"/>
      <c r="EO61" s="345"/>
      <c r="EP61" s="345"/>
      <c r="EQ61" s="345"/>
      <c r="ER61" s="345"/>
      <c r="ES61" s="345"/>
      <c r="ET61" s="345"/>
      <c r="EU61" s="345"/>
      <c r="EV61" s="345"/>
      <c r="EW61" s="345"/>
      <c r="EX61" s="345"/>
      <c r="EY61" s="345"/>
      <c r="EZ61" s="345"/>
      <c r="FA61" s="345"/>
      <c r="FB61" s="345"/>
      <c r="FC61" s="345"/>
      <c r="FD61" s="345"/>
      <c r="FE61" s="345"/>
      <c r="FF61" s="345"/>
      <c r="FG61" s="345"/>
      <c r="FH61" s="345"/>
      <c r="FI61" s="345"/>
      <c r="FJ61" s="345"/>
      <c r="FK61" s="345"/>
      <c r="FL61" s="345"/>
      <c r="FM61" s="345"/>
      <c r="FN61" s="345"/>
      <c r="FO61" s="345"/>
      <c r="FP61" s="345"/>
      <c r="FQ61" s="345"/>
      <c r="FR61" s="345"/>
      <c r="FS61" s="351"/>
      <c r="FT61" s="351"/>
      <c r="FV61" s="20"/>
      <c r="FW61" s="507"/>
      <c r="FX61" s="507"/>
      <c r="FY61" s="507"/>
      <c r="FZ61" s="507"/>
      <c r="GA61" s="507"/>
      <c r="GB61" s="507"/>
      <c r="GC61" s="507"/>
      <c r="GD61" s="507"/>
      <c r="GE61" s="507"/>
      <c r="GF61" s="507"/>
      <c r="GG61" s="507"/>
      <c r="GH61" s="507"/>
      <c r="GI61" s="507"/>
      <c r="GJ61" s="507"/>
      <c r="GK61" s="507"/>
      <c r="GL61" s="507"/>
      <c r="GM61" s="507"/>
      <c r="GN61" s="507"/>
      <c r="GO61" s="507"/>
      <c r="GP61" s="507"/>
      <c r="GQ61" s="507"/>
      <c r="GR61" s="507"/>
      <c r="GS61" s="507"/>
      <c r="GT61" s="507"/>
      <c r="GU61" s="507"/>
      <c r="GV61" s="507"/>
      <c r="GW61" s="507"/>
      <c r="GX61" s="507"/>
      <c r="GY61" s="507"/>
      <c r="GZ61" s="507"/>
      <c r="HA61" s="507"/>
      <c r="HB61" s="507"/>
      <c r="HC61" s="507"/>
      <c r="HD61" s="507"/>
      <c r="HE61" s="507"/>
      <c r="HF61" s="507"/>
      <c r="HG61" s="507"/>
      <c r="HH61" s="507"/>
      <c r="HI61" s="507"/>
      <c r="HJ61" s="507"/>
      <c r="HK61" s="507"/>
      <c r="HL61" s="507"/>
      <c r="HM61" s="507"/>
      <c r="HN61" s="507"/>
      <c r="HO61" s="507"/>
      <c r="HP61" s="507"/>
      <c r="HQ61" s="507"/>
      <c r="HR61" s="507"/>
      <c r="HS61" s="507"/>
      <c r="HT61" s="507"/>
      <c r="HU61" s="507"/>
      <c r="HV61" s="507"/>
      <c r="HW61" s="507"/>
      <c r="HX61" s="507"/>
      <c r="HY61" s="507"/>
      <c r="HZ61" s="507"/>
      <c r="IA61" s="507"/>
      <c r="IB61" s="507"/>
      <c r="IC61" s="507"/>
      <c r="ID61" s="507"/>
      <c r="IE61" s="507"/>
      <c r="IF61" s="507"/>
      <c r="IG61" s="507"/>
      <c r="IH61" s="507"/>
      <c r="II61" s="507"/>
      <c r="IJ61" s="507"/>
      <c r="IK61" s="507"/>
      <c r="IL61" s="507"/>
      <c r="IM61" s="507"/>
      <c r="IN61" s="507"/>
      <c r="IO61" s="507"/>
      <c r="IP61" s="507"/>
      <c r="IQ61" s="507"/>
      <c r="IR61" s="507"/>
      <c r="IS61" s="507"/>
      <c r="IT61" s="507"/>
      <c r="IU61" s="507"/>
      <c r="IV61" s="507"/>
      <c r="IW61" s="507"/>
      <c r="IX61" s="507"/>
      <c r="IY61" s="507"/>
      <c r="IZ61" s="507"/>
      <c r="JA61" s="507"/>
      <c r="JB61" s="507"/>
      <c r="JC61" s="507"/>
      <c r="JD61" s="507"/>
      <c r="JE61" s="507"/>
      <c r="JF61" s="507"/>
      <c r="JG61" s="507"/>
      <c r="JH61" s="507"/>
      <c r="JI61" s="507"/>
      <c r="JJ61" s="507"/>
      <c r="JK61" s="507"/>
      <c r="JL61" s="507"/>
      <c r="JM61" s="507"/>
      <c r="JN61" s="507"/>
      <c r="JO61" s="507"/>
      <c r="JP61" s="507"/>
      <c r="JQ61" s="507"/>
      <c r="JR61" s="507"/>
      <c r="JS61" s="507"/>
      <c r="JT61" s="507"/>
      <c r="JU61" s="507"/>
      <c r="JV61" s="507"/>
      <c r="JW61" s="507"/>
      <c r="JX61" s="507"/>
      <c r="JY61" s="507"/>
      <c r="JZ61" s="507"/>
      <c r="KA61" s="507"/>
      <c r="KB61" s="507"/>
      <c r="KC61" s="507"/>
      <c r="KD61" s="507"/>
      <c r="KE61" s="507"/>
      <c r="KF61" s="507"/>
      <c r="KG61" s="507"/>
      <c r="KH61" s="507"/>
      <c r="KI61" s="507"/>
      <c r="KJ61" s="507"/>
      <c r="KK61" s="507"/>
      <c r="KL61" s="507"/>
      <c r="KM61" s="507"/>
      <c r="KN61" s="507"/>
      <c r="KO61" s="507"/>
      <c r="KP61" s="507"/>
      <c r="KQ61" s="507"/>
      <c r="KR61" s="507"/>
      <c r="KS61" s="507"/>
      <c r="KT61" s="507"/>
      <c r="KU61" s="507"/>
      <c r="KV61" s="507"/>
      <c r="KW61" s="507"/>
      <c r="KX61" s="507"/>
      <c r="KY61" s="507"/>
      <c r="KZ61" s="507"/>
      <c r="LA61" s="507"/>
      <c r="LB61" s="507"/>
      <c r="LC61" s="507"/>
      <c r="LD61" s="507"/>
      <c r="LE61" s="507"/>
      <c r="LF61" s="507"/>
      <c r="LG61" s="507"/>
      <c r="LH61" s="507"/>
      <c r="LI61" s="507"/>
      <c r="LJ61" s="507"/>
    </row>
    <row r="62" spans="1:322" s="347" customFormat="1" x14ac:dyDescent="0.3">
      <c r="B62" s="7"/>
      <c r="C62" s="345"/>
      <c r="D62" s="345"/>
      <c r="E62" s="345"/>
      <c r="F62" s="345"/>
      <c r="H62" s="345"/>
      <c r="I62" s="345"/>
      <c r="J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345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345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345"/>
      <c r="BQ62" s="345"/>
      <c r="BR62" s="345"/>
      <c r="BS62" s="345"/>
      <c r="BT62" s="345"/>
      <c r="BU62" s="345"/>
      <c r="BV62" s="345"/>
      <c r="BW62" s="345"/>
      <c r="BX62" s="345"/>
      <c r="BY62" s="345"/>
      <c r="BZ62" s="345"/>
      <c r="CA62" s="345"/>
      <c r="CB62" s="345"/>
      <c r="CC62" s="345"/>
      <c r="CD62" s="345"/>
      <c r="CE62" s="345"/>
      <c r="CF62" s="345"/>
      <c r="CG62" s="345"/>
      <c r="CH62" s="345"/>
      <c r="CI62" s="345"/>
      <c r="CJ62" s="345"/>
      <c r="CK62" s="345"/>
      <c r="CL62" s="345"/>
      <c r="CM62" s="345"/>
      <c r="CN62" s="345"/>
      <c r="CO62" s="345"/>
      <c r="CP62" s="345"/>
      <c r="CQ62" s="345"/>
      <c r="CR62" s="345"/>
      <c r="CS62" s="345"/>
      <c r="CT62" s="345"/>
      <c r="CU62" s="345"/>
      <c r="CV62" s="345"/>
      <c r="CW62" s="345"/>
      <c r="CX62" s="345"/>
      <c r="CY62" s="345"/>
      <c r="CZ62" s="345"/>
      <c r="DA62" s="345"/>
      <c r="DB62" s="345"/>
      <c r="DC62" s="345"/>
      <c r="DD62" s="345"/>
      <c r="DE62" s="345"/>
      <c r="DF62" s="345"/>
      <c r="DG62" s="345"/>
      <c r="DH62" s="345"/>
      <c r="DI62" s="345"/>
      <c r="DJ62" s="345"/>
      <c r="DK62" s="345"/>
      <c r="DL62" s="345"/>
      <c r="DM62" s="345"/>
      <c r="DN62" s="345"/>
      <c r="DO62" s="345"/>
      <c r="DP62" s="345"/>
      <c r="DQ62" s="345"/>
      <c r="DR62" s="345"/>
      <c r="DS62" s="345"/>
      <c r="DT62" s="345"/>
      <c r="DU62" s="345"/>
      <c r="DV62" s="345"/>
      <c r="DW62" s="345"/>
      <c r="DX62" s="345"/>
      <c r="DY62" s="345"/>
      <c r="DZ62" s="345"/>
      <c r="EA62" s="345"/>
      <c r="EB62" s="345"/>
      <c r="EC62" s="345"/>
      <c r="ED62" s="345"/>
      <c r="EE62" s="345"/>
      <c r="EF62" s="345"/>
      <c r="EG62" s="345"/>
      <c r="EH62" s="345"/>
      <c r="EI62" s="345"/>
      <c r="EJ62" s="345"/>
      <c r="EK62" s="345"/>
      <c r="EL62" s="345"/>
      <c r="EM62" s="345"/>
      <c r="EN62" s="345"/>
      <c r="EO62" s="345"/>
      <c r="EP62" s="345"/>
      <c r="EQ62" s="345"/>
      <c r="ER62" s="345"/>
      <c r="ES62" s="345"/>
      <c r="ET62" s="345"/>
      <c r="EU62" s="345"/>
      <c r="EV62" s="345"/>
      <c r="EW62" s="345"/>
      <c r="EX62" s="345"/>
      <c r="EY62" s="345"/>
      <c r="EZ62" s="345"/>
      <c r="FA62" s="345"/>
      <c r="FB62" s="345"/>
      <c r="FC62" s="345"/>
      <c r="FD62" s="345"/>
      <c r="FE62" s="345"/>
      <c r="FF62" s="345"/>
      <c r="FG62" s="345"/>
      <c r="FH62" s="345"/>
      <c r="FI62" s="345"/>
      <c r="FJ62" s="345"/>
      <c r="FK62" s="345"/>
      <c r="FL62" s="345"/>
      <c r="FM62" s="345"/>
      <c r="FN62" s="345"/>
      <c r="FO62" s="345"/>
      <c r="FP62" s="345"/>
      <c r="FQ62" s="345"/>
      <c r="FR62" s="345"/>
      <c r="FS62" s="351"/>
      <c r="FT62" s="351"/>
      <c r="FV62" s="507"/>
      <c r="FW62" s="507"/>
      <c r="FX62" s="507"/>
      <c r="FY62" s="507"/>
      <c r="FZ62" s="507"/>
      <c r="GA62" s="507"/>
      <c r="GB62" s="507"/>
      <c r="GC62" s="507"/>
      <c r="GD62" s="507"/>
      <c r="GE62" s="507"/>
      <c r="GF62" s="507"/>
      <c r="GG62" s="507"/>
      <c r="GH62" s="507"/>
      <c r="GI62" s="507"/>
      <c r="GJ62" s="507"/>
      <c r="GK62" s="507"/>
      <c r="GL62" s="507"/>
      <c r="GM62" s="507"/>
      <c r="GN62" s="507"/>
      <c r="GO62" s="507"/>
      <c r="GP62" s="507"/>
      <c r="GQ62" s="507"/>
      <c r="GR62" s="507"/>
      <c r="GS62" s="507"/>
      <c r="GT62" s="507"/>
      <c r="GU62" s="507"/>
      <c r="GV62" s="507"/>
      <c r="GW62" s="507"/>
      <c r="GX62" s="507"/>
      <c r="GY62" s="507"/>
      <c r="GZ62" s="507"/>
      <c r="HA62" s="507"/>
      <c r="HB62" s="507"/>
      <c r="HC62" s="507"/>
      <c r="HD62" s="507"/>
      <c r="HE62" s="507"/>
      <c r="HF62" s="507"/>
      <c r="HG62" s="507"/>
      <c r="HH62" s="507"/>
      <c r="HI62" s="507"/>
      <c r="HJ62" s="507"/>
      <c r="HK62" s="507"/>
      <c r="HL62" s="507"/>
      <c r="HM62" s="507"/>
      <c r="HN62" s="507"/>
      <c r="HO62" s="507"/>
      <c r="HP62" s="507"/>
      <c r="HQ62" s="507"/>
      <c r="HR62" s="507"/>
      <c r="HS62" s="507"/>
      <c r="HT62" s="507"/>
      <c r="HU62" s="507"/>
      <c r="HV62" s="507"/>
      <c r="HW62" s="507"/>
      <c r="HX62" s="507"/>
      <c r="HY62" s="507"/>
      <c r="HZ62" s="507"/>
      <c r="IA62" s="507"/>
      <c r="IB62" s="507"/>
      <c r="IC62" s="507"/>
      <c r="ID62" s="507"/>
      <c r="IE62" s="507"/>
      <c r="IF62" s="507"/>
      <c r="IG62" s="507"/>
      <c r="IH62" s="507"/>
      <c r="II62" s="507"/>
      <c r="IJ62" s="507"/>
      <c r="IK62" s="507"/>
      <c r="IL62" s="507"/>
      <c r="IM62" s="507"/>
      <c r="IN62" s="507"/>
      <c r="IO62" s="507"/>
      <c r="IP62" s="507"/>
      <c r="IQ62" s="507"/>
      <c r="IR62" s="507"/>
      <c r="IS62" s="507"/>
      <c r="IT62" s="507"/>
      <c r="IU62" s="507"/>
      <c r="IV62" s="507"/>
      <c r="IW62" s="507"/>
      <c r="IX62" s="507"/>
      <c r="IY62" s="507"/>
      <c r="IZ62" s="507"/>
      <c r="JA62" s="507"/>
      <c r="JB62" s="507"/>
      <c r="JC62" s="507"/>
      <c r="JD62" s="507"/>
      <c r="JE62" s="507"/>
      <c r="JF62" s="507"/>
      <c r="JG62" s="507"/>
      <c r="JH62" s="507"/>
      <c r="JI62" s="507"/>
      <c r="JJ62" s="507"/>
      <c r="JK62" s="507"/>
      <c r="JL62" s="507"/>
      <c r="JM62" s="507"/>
      <c r="JN62" s="507"/>
      <c r="JO62" s="507"/>
      <c r="JP62" s="507"/>
      <c r="JQ62" s="507"/>
      <c r="JR62" s="507"/>
      <c r="JS62" s="507"/>
      <c r="JT62" s="507"/>
      <c r="JU62" s="507"/>
      <c r="JV62" s="507"/>
      <c r="JW62" s="507"/>
      <c r="JX62" s="507"/>
      <c r="JY62" s="507"/>
      <c r="JZ62" s="507"/>
      <c r="KA62" s="507"/>
      <c r="KB62" s="507"/>
      <c r="KC62" s="507"/>
      <c r="KD62" s="507"/>
      <c r="KE62" s="507"/>
      <c r="KF62" s="507"/>
      <c r="KG62" s="507"/>
      <c r="KH62" s="507"/>
      <c r="KI62" s="507"/>
      <c r="KJ62" s="507"/>
      <c r="KK62" s="507"/>
      <c r="KL62" s="507"/>
      <c r="KM62" s="507"/>
      <c r="KN62" s="507"/>
      <c r="KO62" s="507"/>
      <c r="KP62" s="507"/>
      <c r="KQ62" s="507"/>
      <c r="KR62" s="507"/>
      <c r="KS62" s="507"/>
      <c r="KT62" s="507"/>
      <c r="KU62" s="507"/>
      <c r="KV62" s="507"/>
      <c r="KW62" s="507"/>
      <c r="KX62" s="507"/>
      <c r="KY62" s="507"/>
      <c r="KZ62" s="507"/>
      <c r="LA62" s="507"/>
      <c r="LB62" s="507"/>
      <c r="LC62" s="507"/>
      <c r="LD62" s="507"/>
      <c r="LE62" s="507"/>
      <c r="LF62" s="507"/>
      <c r="LG62" s="507"/>
      <c r="LH62" s="507"/>
      <c r="LI62" s="507"/>
      <c r="LJ62" s="507"/>
    </row>
    <row r="63" spans="1:322" s="347" customFormat="1" x14ac:dyDescent="0.3">
      <c r="B63" s="7"/>
      <c r="C63" s="345"/>
      <c r="D63" s="345"/>
      <c r="E63" s="345"/>
      <c r="F63" s="345"/>
      <c r="H63" s="345"/>
      <c r="I63" s="345"/>
      <c r="J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  <c r="AK63" s="345"/>
      <c r="AL63" s="345"/>
      <c r="AM63" s="345"/>
      <c r="AN63" s="345"/>
      <c r="AO63" s="345"/>
      <c r="AP63" s="345"/>
      <c r="AQ63" s="345"/>
      <c r="AR63" s="345"/>
      <c r="AS63" s="345"/>
      <c r="AT63" s="345"/>
      <c r="AU63" s="345"/>
      <c r="AV63" s="345"/>
      <c r="AW63" s="345"/>
      <c r="AX63" s="345"/>
      <c r="AY63" s="345"/>
      <c r="AZ63" s="345"/>
      <c r="BA63" s="345"/>
      <c r="BB63" s="345"/>
      <c r="BC63" s="345"/>
      <c r="BD63" s="345"/>
      <c r="BE63" s="345"/>
      <c r="BF63" s="345"/>
      <c r="BG63" s="345"/>
      <c r="BH63" s="345"/>
      <c r="BI63" s="345"/>
      <c r="BJ63" s="345"/>
      <c r="BK63" s="345"/>
      <c r="BL63" s="345"/>
      <c r="BM63" s="345"/>
      <c r="BN63" s="345"/>
      <c r="BO63" s="345"/>
      <c r="BP63" s="345"/>
      <c r="BQ63" s="345"/>
      <c r="BR63" s="345"/>
      <c r="BS63" s="345"/>
      <c r="BT63" s="345"/>
      <c r="BU63" s="345"/>
      <c r="BV63" s="345"/>
      <c r="BW63" s="345"/>
      <c r="BX63" s="345"/>
      <c r="BY63" s="345"/>
      <c r="BZ63" s="345"/>
      <c r="CA63" s="345"/>
      <c r="CB63" s="345"/>
      <c r="CC63" s="345"/>
      <c r="CD63" s="345"/>
      <c r="CE63" s="345"/>
      <c r="CF63" s="345"/>
      <c r="CG63" s="345"/>
      <c r="CH63" s="345"/>
      <c r="CI63" s="345"/>
      <c r="CJ63" s="345"/>
      <c r="CK63" s="345"/>
      <c r="CL63" s="345"/>
      <c r="CM63" s="345"/>
      <c r="CN63" s="345"/>
      <c r="CO63" s="345"/>
      <c r="CP63" s="345"/>
      <c r="CQ63" s="345"/>
      <c r="CR63" s="345"/>
      <c r="CS63" s="345"/>
      <c r="CT63" s="345"/>
      <c r="CU63" s="345"/>
      <c r="CV63" s="345"/>
      <c r="CW63" s="345"/>
      <c r="CX63" s="345"/>
      <c r="CY63" s="345"/>
      <c r="CZ63" s="345"/>
      <c r="DA63" s="345"/>
      <c r="DB63" s="345"/>
      <c r="DC63" s="345"/>
      <c r="DD63" s="345"/>
      <c r="DE63" s="345"/>
      <c r="DF63" s="345"/>
      <c r="DG63" s="345"/>
      <c r="DH63" s="345"/>
      <c r="DI63" s="345"/>
      <c r="DJ63" s="345"/>
      <c r="DK63" s="345"/>
      <c r="DL63" s="345"/>
      <c r="DM63" s="345"/>
      <c r="DN63" s="345"/>
      <c r="DO63" s="345"/>
      <c r="DP63" s="345"/>
      <c r="DQ63" s="345"/>
      <c r="DR63" s="345"/>
      <c r="DS63" s="345"/>
      <c r="DT63" s="345"/>
      <c r="DU63" s="345"/>
      <c r="DV63" s="345"/>
      <c r="DW63" s="345"/>
      <c r="DX63" s="345"/>
      <c r="DY63" s="345"/>
      <c r="DZ63" s="345"/>
      <c r="EA63" s="345"/>
      <c r="EB63" s="345"/>
      <c r="EC63" s="345"/>
      <c r="ED63" s="345"/>
      <c r="EE63" s="345"/>
      <c r="EF63" s="345"/>
      <c r="EG63" s="345"/>
      <c r="EH63" s="345"/>
      <c r="EI63" s="345"/>
      <c r="EJ63" s="345"/>
      <c r="EK63" s="345"/>
      <c r="EL63" s="345"/>
      <c r="EM63" s="345"/>
      <c r="EN63" s="345"/>
      <c r="EO63" s="345"/>
      <c r="EP63" s="345"/>
      <c r="EQ63" s="345"/>
      <c r="ER63" s="345"/>
      <c r="ES63" s="345"/>
      <c r="ET63" s="345"/>
      <c r="EU63" s="345"/>
      <c r="EV63" s="345"/>
      <c r="EW63" s="345"/>
      <c r="EX63" s="345"/>
      <c r="EY63" s="345"/>
      <c r="EZ63" s="345"/>
      <c r="FA63" s="345"/>
      <c r="FB63" s="345"/>
      <c r="FC63" s="345"/>
      <c r="FD63" s="345"/>
      <c r="FE63" s="345"/>
      <c r="FF63" s="345"/>
      <c r="FG63" s="345"/>
      <c r="FH63" s="345"/>
      <c r="FI63" s="345"/>
      <c r="FJ63" s="345"/>
      <c r="FK63" s="345"/>
      <c r="FL63" s="345"/>
      <c r="FM63" s="345"/>
      <c r="FN63" s="345"/>
      <c r="FO63" s="345"/>
      <c r="FP63" s="345"/>
      <c r="FQ63" s="345"/>
      <c r="FR63" s="345"/>
      <c r="FS63" s="351"/>
      <c r="FT63" s="351"/>
      <c r="FV63" s="507"/>
      <c r="FW63" s="507"/>
      <c r="FX63" s="507"/>
      <c r="FY63" s="507"/>
      <c r="FZ63" s="507"/>
      <c r="GA63" s="507"/>
      <c r="GB63" s="507"/>
      <c r="GC63" s="507"/>
      <c r="GD63" s="507"/>
      <c r="GE63" s="507"/>
      <c r="GF63" s="507"/>
      <c r="GG63" s="507"/>
      <c r="GH63" s="507"/>
      <c r="GI63" s="507"/>
      <c r="GJ63" s="507"/>
      <c r="GK63" s="507"/>
      <c r="GL63" s="507"/>
      <c r="GM63" s="507"/>
      <c r="GN63" s="507"/>
      <c r="GO63" s="507"/>
      <c r="GP63" s="507"/>
      <c r="GQ63" s="507"/>
      <c r="GR63" s="507"/>
      <c r="GS63" s="507"/>
      <c r="GT63" s="507"/>
      <c r="GU63" s="507"/>
      <c r="GV63" s="507"/>
      <c r="GW63" s="507"/>
      <c r="GX63" s="507"/>
      <c r="GY63" s="507"/>
      <c r="GZ63" s="507"/>
      <c r="HA63" s="507"/>
      <c r="HB63" s="507"/>
      <c r="HC63" s="507"/>
      <c r="HD63" s="507"/>
      <c r="HE63" s="507"/>
      <c r="HF63" s="507"/>
      <c r="HG63" s="507"/>
      <c r="HH63" s="507"/>
      <c r="HI63" s="507"/>
      <c r="HJ63" s="507"/>
      <c r="HK63" s="507"/>
      <c r="HL63" s="507"/>
      <c r="HM63" s="507"/>
      <c r="HN63" s="507"/>
      <c r="HO63" s="507"/>
      <c r="HP63" s="507"/>
      <c r="HQ63" s="507"/>
      <c r="HR63" s="507"/>
      <c r="HS63" s="507"/>
      <c r="HT63" s="507"/>
      <c r="HU63" s="507"/>
      <c r="HV63" s="507"/>
      <c r="HW63" s="507"/>
      <c r="HX63" s="507"/>
      <c r="HY63" s="507"/>
      <c r="HZ63" s="507"/>
      <c r="IA63" s="507"/>
      <c r="IB63" s="507"/>
      <c r="IC63" s="507"/>
      <c r="ID63" s="507"/>
      <c r="IE63" s="507"/>
      <c r="IF63" s="507"/>
      <c r="IG63" s="507"/>
      <c r="IH63" s="507"/>
      <c r="II63" s="507"/>
      <c r="IJ63" s="507"/>
      <c r="IK63" s="507"/>
      <c r="IL63" s="507"/>
      <c r="IM63" s="507"/>
      <c r="IN63" s="507"/>
      <c r="IO63" s="507"/>
      <c r="IP63" s="507"/>
      <c r="IQ63" s="507"/>
      <c r="IR63" s="507"/>
      <c r="IS63" s="507"/>
      <c r="IT63" s="507"/>
      <c r="IU63" s="507"/>
      <c r="IV63" s="507"/>
      <c r="IW63" s="507"/>
      <c r="IX63" s="507"/>
      <c r="IY63" s="507"/>
      <c r="IZ63" s="507"/>
      <c r="JA63" s="507"/>
      <c r="JB63" s="507"/>
      <c r="JC63" s="507"/>
      <c r="JD63" s="507"/>
      <c r="JE63" s="507"/>
      <c r="JF63" s="507"/>
      <c r="JG63" s="507"/>
      <c r="JH63" s="507"/>
      <c r="JI63" s="507"/>
      <c r="JJ63" s="507"/>
      <c r="JK63" s="507"/>
      <c r="JL63" s="507"/>
      <c r="JM63" s="507"/>
      <c r="JN63" s="507"/>
      <c r="JO63" s="507"/>
      <c r="JP63" s="507"/>
      <c r="JQ63" s="507"/>
      <c r="JR63" s="507"/>
      <c r="JS63" s="507"/>
      <c r="JT63" s="507"/>
      <c r="JU63" s="507"/>
      <c r="JV63" s="507"/>
      <c r="JW63" s="507"/>
      <c r="JX63" s="507"/>
      <c r="JY63" s="507"/>
      <c r="JZ63" s="507"/>
      <c r="KA63" s="507"/>
      <c r="KB63" s="507"/>
      <c r="KC63" s="507"/>
      <c r="KD63" s="507"/>
      <c r="KE63" s="507"/>
      <c r="KF63" s="507"/>
      <c r="KG63" s="507"/>
      <c r="KH63" s="507"/>
      <c r="KI63" s="507"/>
      <c r="KJ63" s="507"/>
      <c r="KK63" s="507"/>
      <c r="KL63" s="507"/>
      <c r="KM63" s="507"/>
      <c r="KN63" s="507"/>
      <c r="KO63" s="507"/>
      <c r="KP63" s="507"/>
      <c r="KQ63" s="507"/>
      <c r="KR63" s="507"/>
      <c r="KS63" s="507"/>
      <c r="KT63" s="507"/>
      <c r="KU63" s="507"/>
      <c r="KV63" s="507"/>
      <c r="KW63" s="507"/>
      <c r="KX63" s="507"/>
      <c r="KY63" s="507"/>
      <c r="KZ63" s="507"/>
      <c r="LA63" s="507"/>
      <c r="LB63" s="507"/>
      <c r="LC63" s="507"/>
      <c r="LD63" s="507"/>
      <c r="LE63" s="507"/>
      <c r="LF63" s="507"/>
      <c r="LG63" s="507"/>
      <c r="LH63" s="507"/>
      <c r="LI63" s="507"/>
      <c r="LJ63" s="507"/>
    </row>
    <row r="64" spans="1:322" s="347" customFormat="1" x14ac:dyDescent="0.3">
      <c r="B64" s="7"/>
      <c r="C64" s="345"/>
      <c r="D64" s="345"/>
      <c r="E64" s="345"/>
      <c r="F64" s="345"/>
      <c r="H64" s="345"/>
      <c r="I64" s="345"/>
      <c r="J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  <c r="AK64" s="345"/>
      <c r="AL64" s="345"/>
      <c r="AM64" s="345"/>
      <c r="AN64" s="345"/>
      <c r="AO64" s="345"/>
      <c r="AP64" s="345"/>
      <c r="AQ64" s="345"/>
      <c r="AR64" s="345"/>
      <c r="AS64" s="345"/>
      <c r="AT64" s="345"/>
      <c r="AU64" s="345"/>
      <c r="AV64" s="345"/>
      <c r="AW64" s="345"/>
      <c r="AX64" s="345"/>
      <c r="AY64" s="345"/>
      <c r="AZ64" s="345"/>
      <c r="BA64" s="345"/>
      <c r="BB64" s="345"/>
      <c r="BC64" s="345"/>
      <c r="BD64" s="345"/>
      <c r="BE64" s="345"/>
      <c r="BF64" s="345"/>
      <c r="BG64" s="345"/>
      <c r="BH64" s="345"/>
      <c r="BI64" s="345"/>
      <c r="BJ64" s="345"/>
      <c r="BK64" s="345"/>
      <c r="BL64" s="345"/>
      <c r="BM64" s="345"/>
      <c r="BN64" s="345"/>
      <c r="BO64" s="345"/>
      <c r="BP64" s="345"/>
      <c r="BQ64" s="345"/>
      <c r="BR64" s="345"/>
      <c r="BS64" s="345"/>
      <c r="BT64" s="345"/>
      <c r="BU64" s="345"/>
      <c r="BV64" s="345"/>
      <c r="BW64" s="345"/>
      <c r="BX64" s="345"/>
      <c r="BY64" s="345"/>
      <c r="BZ64" s="345"/>
      <c r="CA64" s="345"/>
      <c r="CB64" s="345"/>
      <c r="CC64" s="345"/>
      <c r="CD64" s="345"/>
      <c r="CE64" s="345"/>
      <c r="CF64" s="345"/>
      <c r="CG64" s="345"/>
      <c r="CH64" s="345"/>
      <c r="CI64" s="345"/>
      <c r="CJ64" s="345"/>
      <c r="CK64" s="345"/>
      <c r="CL64" s="345"/>
      <c r="CM64" s="345"/>
      <c r="CN64" s="345"/>
      <c r="CO64" s="345"/>
      <c r="CP64" s="345"/>
      <c r="CQ64" s="345"/>
      <c r="CR64" s="345"/>
      <c r="CS64" s="345"/>
      <c r="CT64" s="345"/>
      <c r="CU64" s="345"/>
      <c r="CV64" s="345"/>
      <c r="CW64" s="345"/>
      <c r="CX64" s="345"/>
      <c r="CY64" s="345"/>
      <c r="CZ64" s="345"/>
      <c r="DA64" s="345"/>
      <c r="DB64" s="345"/>
      <c r="DC64" s="345"/>
      <c r="DD64" s="345"/>
      <c r="DE64" s="345"/>
      <c r="DF64" s="345"/>
      <c r="DG64" s="345"/>
      <c r="DH64" s="345"/>
      <c r="DI64" s="345"/>
      <c r="DJ64" s="345"/>
      <c r="DK64" s="345"/>
      <c r="DL64" s="345"/>
      <c r="DM64" s="345"/>
      <c r="DN64" s="345"/>
      <c r="DO64" s="345"/>
      <c r="DP64" s="345"/>
      <c r="DQ64" s="345"/>
      <c r="DR64" s="345"/>
      <c r="DS64" s="345"/>
      <c r="DT64" s="345"/>
      <c r="DU64" s="345"/>
      <c r="DV64" s="345"/>
      <c r="DW64" s="345"/>
      <c r="DX64" s="345"/>
      <c r="DY64" s="345"/>
      <c r="DZ64" s="345"/>
      <c r="EA64" s="345"/>
      <c r="EB64" s="345"/>
      <c r="EC64" s="345"/>
      <c r="ED64" s="345"/>
      <c r="EE64" s="345"/>
      <c r="EF64" s="345"/>
      <c r="EG64" s="345"/>
      <c r="EH64" s="345"/>
      <c r="EI64" s="345"/>
      <c r="EJ64" s="345"/>
      <c r="EK64" s="345"/>
      <c r="EL64" s="345"/>
      <c r="EM64" s="345"/>
      <c r="EN64" s="345"/>
      <c r="EO64" s="345"/>
      <c r="EP64" s="345"/>
      <c r="EQ64" s="345"/>
      <c r="ER64" s="345"/>
      <c r="ES64" s="345"/>
      <c r="ET64" s="345"/>
      <c r="EU64" s="345"/>
      <c r="EV64" s="345"/>
      <c r="EW64" s="345"/>
      <c r="EX64" s="345"/>
      <c r="EY64" s="345"/>
      <c r="EZ64" s="345"/>
      <c r="FA64" s="345"/>
      <c r="FB64" s="345"/>
      <c r="FC64" s="345"/>
      <c r="FD64" s="345"/>
      <c r="FE64" s="345"/>
      <c r="FF64" s="345"/>
      <c r="FG64" s="345"/>
      <c r="FH64" s="345"/>
      <c r="FI64" s="345"/>
      <c r="FJ64" s="345"/>
      <c r="FK64" s="345"/>
      <c r="FL64" s="345"/>
      <c r="FM64" s="345"/>
      <c r="FN64" s="345"/>
      <c r="FO64" s="345"/>
      <c r="FP64" s="345"/>
      <c r="FQ64" s="345"/>
      <c r="FR64" s="345"/>
      <c r="FS64" s="351"/>
      <c r="FT64" s="351"/>
      <c r="FU64" s="345"/>
      <c r="FV64" s="20"/>
      <c r="FW64" s="507"/>
      <c r="FX64" s="507"/>
      <c r="FY64" s="507"/>
      <c r="FZ64" s="507"/>
      <c r="GA64" s="507"/>
      <c r="GB64" s="507"/>
      <c r="GC64" s="507"/>
      <c r="GD64" s="507"/>
      <c r="GE64" s="507"/>
      <c r="GF64" s="507"/>
      <c r="GG64" s="507"/>
      <c r="GH64" s="507"/>
      <c r="GI64" s="507"/>
      <c r="GJ64" s="507"/>
      <c r="GK64" s="507"/>
      <c r="GL64" s="507"/>
      <c r="GM64" s="507"/>
      <c r="GN64" s="507"/>
      <c r="GO64" s="507"/>
      <c r="GP64" s="507"/>
      <c r="GQ64" s="507"/>
      <c r="GR64" s="507"/>
      <c r="GS64" s="507"/>
      <c r="GT64" s="507"/>
      <c r="GU64" s="507"/>
      <c r="GV64" s="507"/>
      <c r="GW64" s="507"/>
      <c r="GX64" s="507"/>
      <c r="GY64" s="507"/>
      <c r="GZ64" s="507"/>
      <c r="HA64" s="507"/>
      <c r="HB64" s="507"/>
      <c r="HC64" s="507"/>
      <c r="HD64" s="507"/>
      <c r="HE64" s="507"/>
      <c r="HF64" s="507"/>
      <c r="HG64" s="507"/>
      <c r="HH64" s="507"/>
      <c r="HI64" s="507"/>
      <c r="HJ64" s="507"/>
      <c r="HK64" s="507"/>
      <c r="HL64" s="507"/>
      <c r="HM64" s="507"/>
      <c r="HN64" s="507"/>
      <c r="HO64" s="507"/>
      <c r="HP64" s="507"/>
      <c r="HQ64" s="507"/>
      <c r="HR64" s="507"/>
      <c r="HS64" s="507"/>
      <c r="HT64" s="507"/>
      <c r="HU64" s="507"/>
      <c r="HV64" s="507"/>
      <c r="HW64" s="507"/>
      <c r="HX64" s="507"/>
      <c r="HY64" s="507"/>
      <c r="HZ64" s="507"/>
      <c r="IA64" s="507"/>
      <c r="IB64" s="507"/>
      <c r="IC64" s="507"/>
      <c r="ID64" s="507"/>
      <c r="IE64" s="507"/>
      <c r="IF64" s="507"/>
      <c r="IG64" s="507"/>
      <c r="IH64" s="507"/>
      <c r="II64" s="507"/>
      <c r="IJ64" s="507"/>
      <c r="IK64" s="507"/>
      <c r="IL64" s="507"/>
      <c r="IM64" s="507"/>
      <c r="IN64" s="507"/>
      <c r="IO64" s="507"/>
      <c r="IP64" s="507"/>
      <c r="IQ64" s="507"/>
      <c r="IR64" s="507"/>
      <c r="IS64" s="507"/>
      <c r="IT64" s="507"/>
      <c r="IU64" s="507"/>
      <c r="IV64" s="507"/>
      <c r="IW64" s="507"/>
      <c r="IX64" s="507"/>
      <c r="IY64" s="507"/>
      <c r="IZ64" s="507"/>
      <c r="JA64" s="507"/>
      <c r="JB64" s="507"/>
      <c r="JC64" s="507"/>
      <c r="JD64" s="507"/>
      <c r="JE64" s="507"/>
      <c r="JF64" s="507"/>
      <c r="JG64" s="507"/>
      <c r="JH64" s="507"/>
      <c r="JI64" s="507"/>
      <c r="JJ64" s="507"/>
      <c r="JK64" s="507"/>
      <c r="JL64" s="507"/>
      <c r="JM64" s="507"/>
      <c r="JN64" s="507"/>
      <c r="JO64" s="507"/>
      <c r="JP64" s="507"/>
      <c r="JQ64" s="507"/>
      <c r="JR64" s="507"/>
      <c r="JS64" s="507"/>
      <c r="JT64" s="507"/>
      <c r="JU64" s="507"/>
      <c r="JV64" s="507"/>
      <c r="JW64" s="507"/>
      <c r="JX64" s="507"/>
      <c r="JY64" s="507"/>
      <c r="JZ64" s="507"/>
      <c r="KA64" s="507"/>
      <c r="KB64" s="507"/>
      <c r="KC64" s="507"/>
      <c r="KD64" s="507"/>
      <c r="KE64" s="507"/>
      <c r="KF64" s="507"/>
      <c r="KG64" s="507"/>
      <c r="KH64" s="507"/>
      <c r="KI64" s="507"/>
      <c r="KJ64" s="507"/>
      <c r="KK64" s="507"/>
      <c r="KL64" s="507"/>
      <c r="KM64" s="507"/>
      <c r="KN64" s="507"/>
      <c r="KO64" s="507"/>
      <c r="KP64" s="507"/>
      <c r="KQ64" s="507"/>
      <c r="KR64" s="507"/>
      <c r="KS64" s="507"/>
      <c r="KT64" s="507"/>
      <c r="KU64" s="507"/>
      <c r="KV64" s="507"/>
      <c r="KW64" s="507"/>
      <c r="KX64" s="507"/>
      <c r="KY64" s="507"/>
      <c r="KZ64" s="507"/>
      <c r="LA64" s="507"/>
      <c r="LB64" s="507"/>
      <c r="LC64" s="507"/>
      <c r="LD64" s="507"/>
      <c r="LE64" s="507"/>
      <c r="LF64" s="507"/>
      <c r="LG64" s="507"/>
      <c r="LH64" s="507"/>
      <c r="LI64" s="507"/>
      <c r="LJ64" s="507"/>
    </row>
    <row r="65" spans="1:322" x14ac:dyDescent="0.3">
      <c r="A65" s="506"/>
      <c r="FS65" s="349"/>
      <c r="FT65" s="349"/>
      <c r="FU65" s="347"/>
    </row>
    <row r="66" spans="1:322" s="347" customFormat="1" x14ac:dyDescent="0.3">
      <c r="B66" s="7"/>
      <c r="C66" s="345"/>
      <c r="D66" s="345"/>
      <c r="E66" s="345"/>
      <c r="F66" s="345"/>
      <c r="H66" s="345"/>
      <c r="I66" s="345"/>
      <c r="J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5"/>
      <c r="BC66" s="345"/>
      <c r="BD66" s="345"/>
      <c r="BE66" s="345"/>
      <c r="BF66" s="345"/>
      <c r="BG66" s="345"/>
      <c r="BH66" s="345"/>
      <c r="BI66" s="345"/>
      <c r="BJ66" s="345"/>
      <c r="BK66" s="345"/>
      <c r="BL66" s="345"/>
      <c r="BM66" s="345"/>
      <c r="BN66" s="345"/>
      <c r="BO66" s="345"/>
      <c r="BP66" s="345"/>
      <c r="BQ66" s="345"/>
      <c r="BR66" s="345"/>
      <c r="BS66" s="345"/>
      <c r="BT66" s="345"/>
      <c r="BU66" s="345"/>
      <c r="BV66" s="345"/>
      <c r="BW66" s="345"/>
      <c r="BX66" s="345"/>
      <c r="BY66" s="345"/>
      <c r="BZ66" s="345"/>
      <c r="CA66" s="345"/>
      <c r="CB66" s="345"/>
      <c r="CC66" s="345"/>
      <c r="CD66" s="345"/>
      <c r="CE66" s="345"/>
      <c r="CF66" s="345"/>
      <c r="CG66" s="345"/>
      <c r="CH66" s="345"/>
      <c r="CI66" s="345"/>
      <c r="CJ66" s="345"/>
      <c r="CK66" s="345"/>
      <c r="CL66" s="345"/>
      <c r="CM66" s="345"/>
      <c r="CN66" s="345"/>
      <c r="CO66" s="345"/>
      <c r="CP66" s="345"/>
      <c r="CQ66" s="345"/>
      <c r="CR66" s="345"/>
      <c r="CS66" s="345"/>
      <c r="CT66" s="345"/>
      <c r="CU66" s="345"/>
      <c r="CV66" s="345"/>
      <c r="CW66" s="345"/>
      <c r="CX66" s="345"/>
      <c r="CY66" s="345"/>
      <c r="CZ66" s="345"/>
      <c r="DA66" s="345"/>
      <c r="DB66" s="345"/>
      <c r="DC66" s="345"/>
      <c r="DD66" s="345"/>
      <c r="DE66" s="345"/>
      <c r="DF66" s="345"/>
      <c r="DG66" s="345"/>
      <c r="DH66" s="345"/>
      <c r="DI66" s="345"/>
      <c r="DJ66" s="345"/>
      <c r="DK66" s="345"/>
      <c r="DL66" s="345"/>
      <c r="DM66" s="345"/>
      <c r="DN66" s="345"/>
      <c r="DO66" s="345"/>
      <c r="DP66" s="345"/>
      <c r="DQ66" s="345"/>
      <c r="DR66" s="345"/>
      <c r="DS66" s="345"/>
      <c r="DT66" s="345"/>
      <c r="DU66" s="345"/>
      <c r="DV66" s="345"/>
      <c r="DW66" s="345"/>
      <c r="DX66" s="345"/>
      <c r="DY66" s="345"/>
      <c r="DZ66" s="345"/>
      <c r="EA66" s="345"/>
      <c r="EB66" s="345"/>
      <c r="EC66" s="345"/>
      <c r="ED66" s="345"/>
      <c r="EE66" s="345"/>
      <c r="EF66" s="345"/>
      <c r="EG66" s="345"/>
      <c r="EH66" s="345"/>
      <c r="EI66" s="345"/>
      <c r="EJ66" s="345"/>
      <c r="EK66" s="345"/>
      <c r="EL66" s="345"/>
      <c r="EM66" s="345"/>
      <c r="EN66" s="345"/>
      <c r="EO66" s="345"/>
      <c r="EP66" s="345"/>
      <c r="EQ66" s="345"/>
      <c r="ER66" s="345"/>
      <c r="ES66" s="345"/>
      <c r="ET66" s="345"/>
      <c r="EU66" s="345"/>
      <c r="EV66" s="345"/>
      <c r="EW66" s="345"/>
      <c r="EX66" s="345"/>
      <c r="EY66" s="345"/>
      <c r="EZ66" s="345"/>
      <c r="FA66" s="345"/>
      <c r="FB66" s="345"/>
      <c r="FC66" s="345"/>
      <c r="FD66" s="345"/>
      <c r="FE66" s="345"/>
      <c r="FF66" s="345"/>
      <c r="FG66" s="345"/>
      <c r="FH66" s="345"/>
      <c r="FI66" s="345"/>
      <c r="FJ66" s="345"/>
      <c r="FK66" s="345"/>
      <c r="FL66" s="345"/>
      <c r="FM66" s="345"/>
      <c r="FN66" s="345"/>
      <c r="FO66" s="345"/>
      <c r="FP66" s="345"/>
      <c r="FQ66" s="345"/>
      <c r="FR66" s="345"/>
      <c r="FS66" s="324"/>
      <c r="FT66" s="324"/>
    </row>
    <row r="67" spans="1:322" s="347" customFormat="1" x14ac:dyDescent="0.3">
      <c r="A67" s="51"/>
      <c r="B67" s="7"/>
      <c r="C67" s="345"/>
      <c r="D67" s="345"/>
      <c r="E67" s="345"/>
      <c r="F67" s="345"/>
      <c r="H67" s="345"/>
      <c r="I67" s="345"/>
      <c r="J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5"/>
      <c r="BC67" s="345"/>
      <c r="BD67" s="345"/>
      <c r="BE67" s="345"/>
      <c r="BF67" s="345"/>
      <c r="BG67" s="345"/>
      <c r="BH67" s="345"/>
      <c r="BI67" s="345"/>
      <c r="BJ67" s="345"/>
      <c r="BK67" s="345"/>
      <c r="BL67" s="345"/>
      <c r="BM67" s="345"/>
      <c r="BN67" s="345"/>
      <c r="BO67" s="345"/>
      <c r="BP67" s="345"/>
      <c r="BQ67" s="345"/>
      <c r="BR67" s="345"/>
      <c r="BS67" s="345"/>
      <c r="BT67" s="345"/>
      <c r="BU67" s="345"/>
      <c r="BV67" s="345"/>
      <c r="BW67" s="345"/>
      <c r="BX67" s="345"/>
      <c r="BY67" s="345"/>
      <c r="BZ67" s="345"/>
      <c r="CA67" s="345"/>
      <c r="CB67" s="345"/>
      <c r="CC67" s="345"/>
      <c r="CD67" s="345"/>
      <c r="CE67" s="345"/>
      <c r="CF67" s="345"/>
      <c r="CG67" s="345"/>
      <c r="CH67" s="345"/>
      <c r="CI67" s="345"/>
      <c r="CJ67" s="345"/>
      <c r="CK67" s="345"/>
      <c r="CL67" s="345"/>
      <c r="CM67" s="345"/>
      <c r="CN67" s="345"/>
      <c r="CO67" s="345"/>
      <c r="CP67" s="345"/>
      <c r="CQ67" s="345"/>
      <c r="CR67" s="345"/>
      <c r="CS67" s="345"/>
      <c r="CT67" s="345"/>
      <c r="CU67" s="345"/>
      <c r="CV67" s="345"/>
      <c r="CW67" s="345"/>
      <c r="CX67" s="345"/>
      <c r="CY67" s="345"/>
      <c r="CZ67" s="345"/>
      <c r="DA67" s="345"/>
      <c r="DB67" s="345"/>
      <c r="DC67" s="345"/>
      <c r="DD67" s="345"/>
      <c r="DE67" s="345"/>
      <c r="DF67" s="345"/>
      <c r="DG67" s="345"/>
      <c r="DH67" s="345"/>
      <c r="DI67" s="345"/>
      <c r="DJ67" s="345"/>
      <c r="DK67" s="345"/>
      <c r="DL67" s="345"/>
      <c r="DM67" s="345"/>
      <c r="DN67" s="345"/>
      <c r="DO67" s="345"/>
      <c r="DP67" s="345"/>
      <c r="DQ67" s="345"/>
      <c r="DR67" s="345"/>
      <c r="DS67" s="345"/>
      <c r="DT67" s="345"/>
      <c r="DU67" s="345"/>
      <c r="DV67" s="345"/>
      <c r="DW67" s="345"/>
      <c r="DX67" s="345"/>
      <c r="DY67" s="345"/>
      <c r="DZ67" s="345"/>
      <c r="EA67" s="345"/>
      <c r="EB67" s="345"/>
      <c r="EC67" s="345"/>
      <c r="ED67" s="345"/>
      <c r="EE67" s="345"/>
      <c r="EF67" s="345"/>
      <c r="EG67" s="345"/>
      <c r="EH67" s="345"/>
      <c r="EI67" s="345"/>
      <c r="EJ67" s="345"/>
      <c r="EK67" s="345"/>
      <c r="EL67" s="345"/>
      <c r="EM67" s="345"/>
      <c r="EN67" s="345"/>
      <c r="EO67" s="345"/>
      <c r="EP67" s="345"/>
      <c r="EQ67" s="345"/>
      <c r="ER67" s="345"/>
      <c r="ES67" s="345"/>
      <c r="ET67" s="345"/>
      <c r="EU67" s="345"/>
      <c r="EV67" s="345"/>
      <c r="EW67" s="345"/>
      <c r="EX67" s="345"/>
      <c r="EY67" s="345"/>
      <c r="EZ67" s="345"/>
      <c r="FA67" s="345"/>
      <c r="FB67" s="345"/>
      <c r="FC67" s="345"/>
      <c r="FD67" s="345"/>
      <c r="FE67" s="345"/>
      <c r="FF67" s="345"/>
      <c r="FG67" s="345"/>
      <c r="FH67" s="345"/>
      <c r="FI67" s="345"/>
      <c r="FJ67" s="345"/>
      <c r="FK67" s="345"/>
      <c r="FL67" s="345"/>
      <c r="FM67" s="345"/>
      <c r="FN67" s="345"/>
      <c r="FO67" s="345"/>
      <c r="FP67" s="345"/>
      <c r="FQ67" s="345"/>
      <c r="FR67" s="345"/>
      <c r="FS67" s="349"/>
      <c r="FT67" s="349"/>
      <c r="FV67" s="507"/>
      <c r="FW67" s="507"/>
      <c r="FX67" s="507"/>
      <c r="FY67" s="507"/>
      <c r="FZ67" s="507"/>
      <c r="GA67" s="507"/>
      <c r="GB67" s="507"/>
      <c r="GC67" s="507"/>
      <c r="GD67" s="507"/>
      <c r="GE67" s="507"/>
      <c r="GF67" s="507"/>
      <c r="GG67" s="507"/>
      <c r="GH67" s="507"/>
      <c r="GI67" s="507"/>
      <c r="GJ67" s="507"/>
      <c r="GK67" s="507"/>
      <c r="GL67" s="507"/>
      <c r="GM67" s="507"/>
      <c r="GN67" s="507"/>
      <c r="GO67" s="507"/>
      <c r="GP67" s="507"/>
      <c r="GQ67" s="507"/>
      <c r="GR67" s="507"/>
      <c r="GS67" s="507"/>
      <c r="GT67" s="507"/>
      <c r="GU67" s="507"/>
      <c r="GV67" s="507"/>
      <c r="GW67" s="507"/>
      <c r="GX67" s="507"/>
      <c r="GY67" s="507"/>
      <c r="GZ67" s="507"/>
      <c r="HA67" s="507"/>
      <c r="HB67" s="507"/>
      <c r="HC67" s="507"/>
      <c r="HD67" s="507"/>
      <c r="HE67" s="507"/>
      <c r="HF67" s="507"/>
      <c r="HG67" s="507"/>
      <c r="HH67" s="507"/>
      <c r="HI67" s="507"/>
      <c r="HJ67" s="507"/>
      <c r="HK67" s="507"/>
      <c r="HL67" s="507"/>
      <c r="HM67" s="507"/>
      <c r="HN67" s="507"/>
      <c r="HO67" s="507"/>
      <c r="HP67" s="507"/>
      <c r="HQ67" s="507"/>
      <c r="HR67" s="507"/>
      <c r="HS67" s="507"/>
      <c r="HT67" s="507"/>
      <c r="HU67" s="507"/>
      <c r="HV67" s="507"/>
      <c r="HW67" s="507"/>
      <c r="HX67" s="507"/>
      <c r="HY67" s="507"/>
      <c r="HZ67" s="507"/>
      <c r="IA67" s="507"/>
      <c r="IB67" s="507"/>
      <c r="IC67" s="507"/>
      <c r="ID67" s="507"/>
      <c r="IE67" s="507"/>
      <c r="IF67" s="507"/>
      <c r="IG67" s="507"/>
      <c r="IH67" s="507"/>
      <c r="II67" s="507"/>
      <c r="IJ67" s="507"/>
      <c r="IK67" s="507"/>
      <c r="IL67" s="507"/>
      <c r="IM67" s="507"/>
      <c r="IN67" s="507"/>
      <c r="IO67" s="507"/>
      <c r="IP67" s="507"/>
      <c r="IQ67" s="507"/>
      <c r="IR67" s="507"/>
      <c r="IS67" s="507"/>
      <c r="IT67" s="507"/>
      <c r="IU67" s="507"/>
      <c r="IV67" s="507"/>
      <c r="IW67" s="507"/>
      <c r="IX67" s="507"/>
      <c r="IY67" s="507"/>
      <c r="IZ67" s="507"/>
      <c r="JA67" s="507"/>
      <c r="JB67" s="507"/>
      <c r="JC67" s="507"/>
      <c r="JD67" s="507"/>
      <c r="JE67" s="507"/>
      <c r="JF67" s="507"/>
      <c r="JG67" s="507"/>
      <c r="JH67" s="507"/>
      <c r="JI67" s="507"/>
      <c r="JJ67" s="507"/>
      <c r="JK67" s="507"/>
      <c r="JL67" s="507"/>
      <c r="JM67" s="507"/>
      <c r="JN67" s="507"/>
      <c r="JO67" s="507"/>
      <c r="JP67" s="507"/>
      <c r="JQ67" s="507"/>
      <c r="JR67" s="507"/>
      <c r="JS67" s="507"/>
      <c r="JT67" s="507"/>
      <c r="JU67" s="507"/>
      <c r="JV67" s="507"/>
      <c r="JW67" s="507"/>
      <c r="JX67" s="507"/>
      <c r="JY67" s="507"/>
      <c r="JZ67" s="507"/>
      <c r="KA67" s="507"/>
      <c r="KB67" s="507"/>
      <c r="KC67" s="507"/>
      <c r="KD67" s="507"/>
      <c r="KE67" s="507"/>
      <c r="KF67" s="507"/>
      <c r="KG67" s="507"/>
      <c r="KH67" s="507"/>
      <c r="KI67" s="507"/>
      <c r="KJ67" s="507"/>
      <c r="KK67" s="507"/>
      <c r="KL67" s="507"/>
      <c r="KM67" s="507"/>
      <c r="KN67" s="507"/>
      <c r="KO67" s="507"/>
      <c r="KP67" s="507"/>
      <c r="KQ67" s="507"/>
      <c r="KR67" s="507"/>
      <c r="KS67" s="507"/>
      <c r="KT67" s="507"/>
      <c r="KU67" s="507"/>
      <c r="KV67" s="507"/>
      <c r="KW67" s="507"/>
      <c r="KX67" s="507"/>
      <c r="KY67" s="507"/>
      <c r="KZ67" s="507"/>
      <c r="LA67" s="507"/>
      <c r="LB67" s="507"/>
      <c r="LC67" s="507"/>
      <c r="LD67" s="507"/>
      <c r="LE67" s="507"/>
      <c r="LF67" s="507"/>
      <c r="LG67" s="507"/>
      <c r="LH67" s="507"/>
      <c r="LI67" s="507"/>
      <c r="LJ67" s="507"/>
    </row>
    <row r="68" spans="1:322" s="347" customFormat="1" x14ac:dyDescent="0.3">
      <c r="A68" s="506"/>
      <c r="B68" s="7"/>
      <c r="C68" s="345"/>
      <c r="D68" s="345"/>
      <c r="E68" s="345"/>
      <c r="F68" s="345"/>
      <c r="H68" s="345"/>
      <c r="I68" s="345"/>
      <c r="J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45"/>
      <c r="AT68" s="345"/>
      <c r="AU68" s="345"/>
      <c r="AV68" s="345"/>
      <c r="AW68" s="345"/>
      <c r="AX68" s="345"/>
      <c r="AY68" s="345"/>
      <c r="AZ68" s="345"/>
      <c r="BA68" s="345"/>
      <c r="BB68" s="345"/>
      <c r="BC68" s="345"/>
      <c r="BD68" s="345"/>
      <c r="BE68" s="345"/>
      <c r="BF68" s="345"/>
      <c r="BG68" s="345"/>
      <c r="BH68" s="345"/>
      <c r="BI68" s="345"/>
      <c r="BJ68" s="345"/>
      <c r="BK68" s="345"/>
      <c r="BL68" s="345"/>
      <c r="BM68" s="345"/>
      <c r="BN68" s="345"/>
      <c r="BO68" s="345"/>
      <c r="BP68" s="345"/>
      <c r="BQ68" s="345"/>
      <c r="BR68" s="345"/>
      <c r="BS68" s="345"/>
      <c r="BT68" s="345"/>
      <c r="BU68" s="345"/>
      <c r="BV68" s="345"/>
      <c r="BW68" s="345"/>
      <c r="BX68" s="345"/>
      <c r="BY68" s="345"/>
      <c r="BZ68" s="345"/>
      <c r="CA68" s="345"/>
      <c r="CB68" s="345"/>
      <c r="CC68" s="345"/>
      <c r="CD68" s="345"/>
      <c r="CE68" s="345"/>
      <c r="CF68" s="345"/>
      <c r="CG68" s="345"/>
      <c r="CH68" s="345"/>
      <c r="CI68" s="345"/>
      <c r="CJ68" s="345"/>
      <c r="CK68" s="345"/>
      <c r="CL68" s="345"/>
      <c r="CM68" s="345"/>
      <c r="CN68" s="345"/>
      <c r="CO68" s="345"/>
      <c r="CP68" s="345"/>
      <c r="CQ68" s="345"/>
      <c r="CR68" s="345"/>
      <c r="CS68" s="345"/>
      <c r="CT68" s="345"/>
      <c r="CU68" s="345"/>
      <c r="CV68" s="345"/>
      <c r="CW68" s="345"/>
      <c r="CX68" s="345"/>
      <c r="CY68" s="345"/>
      <c r="CZ68" s="345"/>
      <c r="DA68" s="345"/>
      <c r="DB68" s="345"/>
      <c r="DC68" s="345"/>
      <c r="DD68" s="345"/>
      <c r="DE68" s="345"/>
      <c r="DF68" s="345"/>
      <c r="DG68" s="345"/>
      <c r="DH68" s="345"/>
      <c r="DI68" s="345"/>
      <c r="DJ68" s="345"/>
      <c r="DK68" s="345"/>
      <c r="DL68" s="345"/>
      <c r="DM68" s="345"/>
      <c r="DN68" s="345"/>
      <c r="DO68" s="345"/>
      <c r="DP68" s="345"/>
      <c r="DQ68" s="345"/>
      <c r="DR68" s="345"/>
      <c r="DS68" s="345"/>
      <c r="DT68" s="345"/>
      <c r="DU68" s="345"/>
      <c r="DV68" s="345"/>
      <c r="DW68" s="345"/>
      <c r="DX68" s="345"/>
      <c r="DY68" s="345"/>
      <c r="DZ68" s="345"/>
      <c r="EA68" s="345"/>
      <c r="EB68" s="345"/>
      <c r="EC68" s="345"/>
      <c r="ED68" s="345"/>
      <c r="EE68" s="345"/>
      <c r="EF68" s="345"/>
      <c r="EG68" s="345"/>
      <c r="EH68" s="345"/>
      <c r="EI68" s="345"/>
      <c r="EJ68" s="345"/>
      <c r="EK68" s="345"/>
      <c r="EL68" s="345"/>
      <c r="EM68" s="345"/>
      <c r="EN68" s="345"/>
      <c r="EO68" s="345"/>
      <c r="EP68" s="345"/>
      <c r="EQ68" s="345"/>
      <c r="ER68" s="345"/>
      <c r="ES68" s="345"/>
      <c r="ET68" s="345"/>
      <c r="EU68" s="345"/>
      <c r="EV68" s="345"/>
      <c r="EW68" s="345"/>
      <c r="EX68" s="345"/>
      <c r="EY68" s="345"/>
      <c r="EZ68" s="345"/>
      <c r="FA68" s="345"/>
      <c r="FB68" s="345"/>
      <c r="FC68" s="345"/>
      <c r="FD68" s="345"/>
      <c r="FE68" s="345"/>
      <c r="FF68" s="345"/>
      <c r="FG68" s="345"/>
      <c r="FH68" s="345"/>
      <c r="FI68" s="345"/>
      <c r="FJ68" s="345"/>
      <c r="FK68" s="345"/>
      <c r="FL68" s="345"/>
      <c r="FM68" s="345"/>
      <c r="FN68" s="345"/>
      <c r="FO68" s="345"/>
      <c r="FP68" s="345"/>
      <c r="FQ68" s="345"/>
      <c r="FR68" s="345"/>
      <c r="FS68" s="351"/>
      <c r="FT68" s="351"/>
      <c r="FV68" s="507"/>
      <c r="FW68" s="507"/>
      <c r="FX68" s="507"/>
      <c r="FY68" s="507"/>
      <c r="FZ68" s="507"/>
      <c r="GA68" s="507"/>
      <c r="GB68" s="507"/>
      <c r="GC68" s="507"/>
      <c r="GD68" s="507"/>
      <c r="GE68" s="507"/>
      <c r="GF68" s="507"/>
      <c r="GG68" s="507"/>
      <c r="GH68" s="507"/>
      <c r="GI68" s="507"/>
      <c r="GJ68" s="507"/>
      <c r="GK68" s="507"/>
      <c r="GL68" s="507"/>
      <c r="GM68" s="507"/>
      <c r="GN68" s="507"/>
      <c r="GO68" s="507"/>
      <c r="GP68" s="507"/>
      <c r="GQ68" s="507"/>
      <c r="GR68" s="507"/>
      <c r="GS68" s="507"/>
      <c r="GT68" s="507"/>
      <c r="GU68" s="507"/>
      <c r="GV68" s="507"/>
      <c r="GW68" s="507"/>
      <c r="GX68" s="507"/>
      <c r="GY68" s="507"/>
      <c r="GZ68" s="507"/>
      <c r="HA68" s="507"/>
      <c r="HB68" s="507"/>
      <c r="HC68" s="507"/>
      <c r="HD68" s="507"/>
      <c r="HE68" s="507"/>
      <c r="HF68" s="507"/>
      <c r="HG68" s="507"/>
      <c r="HH68" s="507"/>
      <c r="HI68" s="507"/>
      <c r="HJ68" s="507"/>
      <c r="HK68" s="507"/>
      <c r="HL68" s="507"/>
      <c r="HM68" s="507"/>
      <c r="HN68" s="507"/>
      <c r="HO68" s="507"/>
      <c r="HP68" s="507"/>
      <c r="HQ68" s="507"/>
      <c r="HR68" s="507"/>
      <c r="HS68" s="507"/>
      <c r="HT68" s="507"/>
      <c r="HU68" s="507"/>
      <c r="HV68" s="507"/>
      <c r="HW68" s="507"/>
      <c r="HX68" s="507"/>
      <c r="HY68" s="507"/>
      <c r="HZ68" s="507"/>
      <c r="IA68" s="507"/>
      <c r="IB68" s="507"/>
      <c r="IC68" s="507"/>
      <c r="ID68" s="507"/>
      <c r="IE68" s="507"/>
      <c r="IF68" s="507"/>
      <c r="IG68" s="507"/>
      <c r="IH68" s="507"/>
      <c r="II68" s="507"/>
      <c r="IJ68" s="507"/>
      <c r="IK68" s="507"/>
      <c r="IL68" s="507"/>
      <c r="IM68" s="507"/>
      <c r="IN68" s="507"/>
      <c r="IO68" s="507"/>
      <c r="IP68" s="507"/>
      <c r="IQ68" s="507"/>
      <c r="IR68" s="507"/>
      <c r="IS68" s="507"/>
      <c r="IT68" s="507"/>
      <c r="IU68" s="507"/>
      <c r="IV68" s="507"/>
      <c r="IW68" s="507"/>
      <c r="IX68" s="507"/>
      <c r="IY68" s="507"/>
      <c r="IZ68" s="507"/>
      <c r="JA68" s="507"/>
      <c r="JB68" s="507"/>
      <c r="JC68" s="507"/>
      <c r="JD68" s="507"/>
      <c r="JE68" s="507"/>
      <c r="JF68" s="507"/>
      <c r="JG68" s="507"/>
      <c r="JH68" s="507"/>
      <c r="JI68" s="507"/>
      <c r="JJ68" s="507"/>
      <c r="JK68" s="507"/>
      <c r="JL68" s="507"/>
      <c r="JM68" s="507"/>
      <c r="JN68" s="507"/>
      <c r="JO68" s="507"/>
      <c r="JP68" s="507"/>
      <c r="JQ68" s="507"/>
      <c r="JR68" s="507"/>
      <c r="JS68" s="507"/>
      <c r="JT68" s="507"/>
      <c r="JU68" s="507"/>
      <c r="JV68" s="507"/>
      <c r="JW68" s="507"/>
      <c r="JX68" s="507"/>
      <c r="JY68" s="507"/>
      <c r="JZ68" s="507"/>
      <c r="KA68" s="507"/>
      <c r="KB68" s="507"/>
      <c r="KC68" s="507"/>
      <c r="KD68" s="507"/>
      <c r="KE68" s="507"/>
      <c r="KF68" s="507"/>
      <c r="KG68" s="507"/>
      <c r="KH68" s="507"/>
      <c r="KI68" s="507"/>
      <c r="KJ68" s="507"/>
      <c r="KK68" s="507"/>
      <c r="KL68" s="507"/>
      <c r="KM68" s="507"/>
      <c r="KN68" s="507"/>
      <c r="KO68" s="507"/>
      <c r="KP68" s="507"/>
      <c r="KQ68" s="507"/>
      <c r="KR68" s="507"/>
      <c r="KS68" s="507"/>
      <c r="KT68" s="507"/>
      <c r="KU68" s="507"/>
      <c r="KV68" s="507"/>
      <c r="KW68" s="507"/>
      <c r="KX68" s="507"/>
      <c r="KY68" s="507"/>
      <c r="KZ68" s="507"/>
      <c r="LA68" s="507"/>
      <c r="LB68" s="507"/>
      <c r="LC68" s="507"/>
      <c r="LD68" s="507"/>
      <c r="LE68" s="507"/>
      <c r="LF68" s="507"/>
      <c r="LG68" s="507"/>
      <c r="LH68" s="507"/>
      <c r="LI68" s="507"/>
      <c r="LJ68" s="507"/>
    </row>
    <row r="69" spans="1:322" s="347" customFormat="1" x14ac:dyDescent="0.3">
      <c r="B69" s="7"/>
      <c r="C69" s="345"/>
      <c r="D69" s="345"/>
      <c r="E69" s="345"/>
      <c r="F69" s="345"/>
      <c r="H69" s="345"/>
      <c r="I69" s="345"/>
      <c r="J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5"/>
      <c r="BC69" s="345"/>
      <c r="BD69" s="345"/>
      <c r="BE69" s="345"/>
      <c r="BF69" s="345"/>
      <c r="BG69" s="345"/>
      <c r="BH69" s="345"/>
      <c r="BI69" s="345"/>
      <c r="BJ69" s="345"/>
      <c r="BK69" s="345"/>
      <c r="BL69" s="345"/>
      <c r="BM69" s="345"/>
      <c r="BN69" s="345"/>
      <c r="BO69" s="345"/>
      <c r="BP69" s="345"/>
      <c r="BQ69" s="345"/>
      <c r="BR69" s="345"/>
      <c r="BS69" s="345"/>
      <c r="BT69" s="345"/>
      <c r="BU69" s="345"/>
      <c r="BV69" s="345"/>
      <c r="BW69" s="345"/>
      <c r="BX69" s="345"/>
      <c r="BY69" s="345"/>
      <c r="BZ69" s="345"/>
      <c r="CA69" s="345"/>
      <c r="CB69" s="345"/>
      <c r="CC69" s="345"/>
      <c r="CD69" s="345"/>
      <c r="CE69" s="345"/>
      <c r="CF69" s="345"/>
      <c r="CG69" s="345"/>
      <c r="CH69" s="345"/>
      <c r="CI69" s="345"/>
      <c r="CJ69" s="345"/>
      <c r="CK69" s="345"/>
      <c r="CL69" s="345"/>
      <c r="CM69" s="345"/>
      <c r="CN69" s="345"/>
      <c r="CO69" s="345"/>
      <c r="CP69" s="345"/>
      <c r="CQ69" s="345"/>
      <c r="CR69" s="345"/>
      <c r="CS69" s="345"/>
      <c r="CT69" s="345"/>
      <c r="CU69" s="345"/>
      <c r="CV69" s="345"/>
      <c r="CW69" s="345"/>
      <c r="CX69" s="345"/>
      <c r="CY69" s="345"/>
      <c r="CZ69" s="345"/>
      <c r="DA69" s="345"/>
      <c r="DB69" s="345"/>
      <c r="DC69" s="345"/>
      <c r="DD69" s="345"/>
      <c r="DE69" s="345"/>
      <c r="DF69" s="345"/>
      <c r="DG69" s="345"/>
      <c r="DH69" s="345"/>
      <c r="DI69" s="345"/>
      <c r="DJ69" s="345"/>
      <c r="DK69" s="345"/>
      <c r="DL69" s="345"/>
      <c r="DM69" s="345"/>
      <c r="DN69" s="345"/>
      <c r="DO69" s="345"/>
      <c r="DP69" s="345"/>
      <c r="DQ69" s="345"/>
      <c r="DR69" s="345"/>
      <c r="DS69" s="345"/>
      <c r="DT69" s="345"/>
      <c r="DU69" s="345"/>
      <c r="DV69" s="345"/>
      <c r="DW69" s="345"/>
      <c r="DX69" s="345"/>
      <c r="DY69" s="345"/>
      <c r="DZ69" s="345"/>
      <c r="EA69" s="345"/>
      <c r="EB69" s="345"/>
      <c r="EC69" s="345"/>
      <c r="ED69" s="345"/>
      <c r="EE69" s="345"/>
      <c r="EF69" s="345"/>
      <c r="EG69" s="345"/>
      <c r="EH69" s="345"/>
      <c r="EI69" s="345"/>
      <c r="EJ69" s="345"/>
      <c r="EK69" s="345"/>
      <c r="EL69" s="345"/>
      <c r="EM69" s="345"/>
      <c r="EN69" s="345"/>
      <c r="EO69" s="345"/>
      <c r="EP69" s="345"/>
      <c r="EQ69" s="345"/>
      <c r="ER69" s="345"/>
      <c r="ES69" s="345"/>
      <c r="ET69" s="345"/>
      <c r="EU69" s="345"/>
      <c r="EV69" s="345"/>
      <c r="EW69" s="345"/>
      <c r="EX69" s="345"/>
      <c r="EY69" s="345"/>
      <c r="EZ69" s="345"/>
      <c r="FA69" s="345"/>
      <c r="FB69" s="345"/>
      <c r="FC69" s="345"/>
      <c r="FD69" s="345"/>
      <c r="FE69" s="345"/>
      <c r="FF69" s="345"/>
      <c r="FG69" s="345"/>
      <c r="FH69" s="345"/>
      <c r="FI69" s="345"/>
      <c r="FJ69" s="345"/>
      <c r="FK69" s="345"/>
      <c r="FL69" s="345"/>
      <c r="FM69" s="345"/>
      <c r="FN69" s="345"/>
      <c r="FO69" s="345"/>
      <c r="FP69" s="345"/>
      <c r="FQ69" s="345"/>
      <c r="FR69" s="345"/>
      <c r="FS69" s="351"/>
      <c r="FT69" s="351"/>
      <c r="FV69" s="507"/>
      <c r="FW69" s="507"/>
      <c r="FX69" s="507"/>
      <c r="FY69" s="507"/>
      <c r="FZ69" s="507"/>
      <c r="GA69" s="507"/>
      <c r="GB69" s="507"/>
      <c r="GC69" s="507"/>
      <c r="GD69" s="507"/>
      <c r="GE69" s="507"/>
      <c r="GF69" s="507"/>
      <c r="GG69" s="507"/>
      <c r="GH69" s="507"/>
      <c r="GI69" s="507"/>
      <c r="GJ69" s="507"/>
      <c r="GK69" s="507"/>
      <c r="GL69" s="507"/>
      <c r="GM69" s="507"/>
      <c r="GN69" s="507"/>
      <c r="GO69" s="507"/>
      <c r="GP69" s="507"/>
      <c r="GQ69" s="507"/>
      <c r="GR69" s="507"/>
      <c r="GS69" s="507"/>
      <c r="GT69" s="507"/>
      <c r="GU69" s="507"/>
      <c r="GV69" s="507"/>
      <c r="GW69" s="507"/>
      <c r="GX69" s="507"/>
      <c r="GY69" s="507"/>
      <c r="GZ69" s="507"/>
      <c r="HA69" s="507"/>
      <c r="HB69" s="507"/>
      <c r="HC69" s="507"/>
      <c r="HD69" s="507"/>
      <c r="HE69" s="507"/>
      <c r="HF69" s="507"/>
      <c r="HG69" s="507"/>
      <c r="HH69" s="507"/>
      <c r="HI69" s="507"/>
      <c r="HJ69" s="507"/>
      <c r="HK69" s="507"/>
      <c r="HL69" s="507"/>
      <c r="HM69" s="507"/>
      <c r="HN69" s="507"/>
      <c r="HO69" s="507"/>
      <c r="HP69" s="507"/>
      <c r="HQ69" s="507"/>
      <c r="HR69" s="507"/>
      <c r="HS69" s="507"/>
      <c r="HT69" s="507"/>
      <c r="HU69" s="507"/>
      <c r="HV69" s="507"/>
      <c r="HW69" s="507"/>
      <c r="HX69" s="507"/>
      <c r="HY69" s="507"/>
      <c r="HZ69" s="507"/>
      <c r="IA69" s="507"/>
      <c r="IB69" s="507"/>
      <c r="IC69" s="507"/>
      <c r="ID69" s="507"/>
      <c r="IE69" s="507"/>
      <c r="IF69" s="507"/>
      <c r="IG69" s="507"/>
      <c r="IH69" s="507"/>
      <c r="II69" s="507"/>
      <c r="IJ69" s="507"/>
      <c r="IK69" s="507"/>
      <c r="IL69" s="507"/>
      <c r="IM69" s="507"/>
      <c r="IN69" s="507"/>
      <c r="IO69" s="507"/>
      <c r="IP69" s="507"/>
      <c r="IQ69" s="507"/>
      <c r="IR69" s="507"/>
      <c r="IS69" s="507"/>
      <c r="IT69" s="507"/>
      <c r="IU69" s="507"/>
      <c r="IV69" s="507"/>
      <c r="IW69" s="507"/>
      <c r="IX69" s="507"/>
      <c r="IY69" s="507"/>
      <c r="IZ69" s="507"/>
      <c r="JA69" s="507"/>
      <c r="JB69" s="507"/>
      <c r="JC69" s="507"/>
      <c r="JD69" s="507"/>
      <c r="JE69" s="507"/>
      <c r="JF69" s="507"/>
      <c r="JG69" s="507"/>
      <c r="JH69" s="507"/>
      <c r="JI69" s="507"/>
      <c r="JJ69" s="507"/>
      <c r="JK69" s="507"/>
      <c r="JL69" s="507"/>
      <c r="JM69" s="507"/>
      <c r="JN69" s="507"/>
      <c r="JO69" s="507"/>
      <c r="JP69" s="507"/>
      <c r="JQ69" s="507"/>
      <c r="JR69" s="507"/>
      <c r="JS69" s="507"/>
      <c r="JT69" s="507"/>
      <c r="JU69" s="507"/>
      <c r="JV69" s="507"/>
      <c r="JW69" s="507"/>
      <c r="JX69" s="507"/>
      <c r="JY69" s="507"/>
      <c r="JZ69" s="507"/>
      <c r="KA69" s="507"/>
      <c r="KB69" s="507"/>
      <c r="KC69" s="507"/>
      <c r="KD69" s="507"/>
      <c r="KE69" s="507"/>
      <c r="KF69" s="507"/>
      <c r="KG69" s="507"/>
      <c r="KH69" s="507"/>
      <c r="KI69" s="507"/>
      <c r="KJ69" s="507"/>
      <c r="KK69" s="507"/>
      <c r="KL69" s="507"/>
      <c r="KM69" s="507"/>
      <c r="KN69" s="507"/>
      <c r="KO69" s="507"/>
      <c r="KP69" s="507"/>
      <c r="KQ69" s="507"/>
      <c r="KR69" s="507"/>
      <c r="KS69" s="507"/>
      <c r="KT69" s="507"/>
      <c r="KU69" s="507"/>
      <c r="KV69" s="507"/>
      <c r="KW69" s="507"/>
      <c r="KX69" s="507"/>
      <c r="KY69" s="507"/>
      <c r="KZ69" s="507"/>
      <c r="LA69" s="507"/>
      <c r="LB69" s="507"/>
      <c r="LC69" s="507"/>
      <c r="LD69" s="507"/>
      <c r="LE69" s="507"/>
      <c r="LF69" s="507"/>
      <c r="LG69" s="507"/>
      <c r="LH69" s="507"/>
      <c r="LI69" s="507"/>
      <c r="LJ69" s="507"/>
    </row>
    <row r="70" spans="1:322" s="347" customFormat="1" x14ac:dyDescent="0.3">
      <c r="B70" s="7"/>
      <c r="C70" s="345"/>
      <c r="D70" s="345"/>
      <c r="E70" s="345"/>
      <c r="F70" s="345"/>
      <c r="H70" s="345"/>
      <c r="I70" s="345"/>
      <c r="J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  <c r="BL70" s="345"/>
      <c r="BM70" s="345"/>
      <c r="BN70" s="345"/>
      <c r="BO70" s="345"/>
      <c r="BP70" s="345"/>
      <c r="BQ70" s="345"/>
      <c r="BR70" s="345"/>
      <c r="BS70" s="345"/>
      <c r="BT70" s="345"/>
      <c r="BU70" s="345"/>
      <c r="BV70" s="345"/>
      <c r="BW70" s="345"/>
      <c r="BX70" s="345"/>
      <c r="BY70" s="345"/>
      <c r="BZ70" s="345"/>
      <c r="CA70" s="345"/>
      <c r="CB70" s="345"/>
      <c r="CC70" s="345"/>
      <c r="CD70" s="345"/>
      <c r="CE70" s="345"/>
      <c r="CF70" s="345"/>
      <c r="CG70" s="345"/>
      <c r="CH70" s="345"/>
      <c r="CI70" s="345"/>
      <c r="CJ70" s="345"/>
      <c r="CK70" s="345"/>
      <c r="CL70" s="345"/>
      <c r="CM70" s="345"/>
      <c r="CN70" s="345"/>
      <c r="CO70" s="345"/>
      <c r="CP70" s="345"/>
      <c r="CQ70" s="345"/>
      <c r="CR70" s="345"/>
      <c r="CS70" s="345"/>
      <c r="CT70" s="345"/>
      <c r="CU70" s="345"/>
      <c r="CV70" s="345"/>
      <c r="CW70" s="345"/>
      <c r="CX70" s="345"/>
      <c r="CY70" s="345"/>
      <c r="CZ70" s="345"/>
      <c r="DA70" s="345"/>
      <c r="DB70" s="345"/>
      <c r="DC70" s="345"/>
      <c r="DD70" s="345"/>
      <c r="DE70" s="345"/>
      <c r="DF70" s="345"/>
      <c r="DG70" s="345"/>
      <c r="DH70" s="345"/>
      <c r="DI70" s="345"/>
      <c r="DJ70" s="345"/>
      <c r="DK70" s="345"/>
      <c r="DL70" s="345"/>
      <c r="DM70" s="345"/>
      <c r="DN70" s="345"/>
      <c r="DO70" s="345"/>
      <c r="DP70" s="345"/>
      <c r="DQ70" s="345"/>
      <c r="DR70" s="345"/>
      <c r="DS70" s="345"/>
      <c r="DT70" s="345"/>
      <c r="DU70" s="345"/>
      <c r="DV70" s="345"/>
      <c r="DW70" s="345"/>
      <c r="DX70" s="345"/>
      <c r="DY70" s="345"/>
      <c r="DZ70" s="345"/>
      <c r="EA70" s="345"/>
      <c r="EB70" s="345"/>
      <c r="EC70" s="345"/>
      <c r="ED70" s="345"/>
      <c r="EE70" s="345"/>
      <c r="EF70" s="345"/>
      <c r="EG70" s="345"/>
      <c r="EH70" s="345"/>
      <c r="EI70" s="345"/>
      <c r="EJ70" s="345"/>
      <c r="EK70" s="345"/>
      <c r="EL70" s="345"/>
      <c r="EM70" s="345"/>
      <c r="EN70" s="345"/>
      <c r="EO70" s="345"/>
      <c r="EP70" s="345"/>
      <c r="EQ70" s="345"/>
      <c r="ER70" s="345"/>
      <c r="ES70" s="345"/>
      <c r="ET70" s="345"/>
      <c r="EU70" s="345"/>
      <c r="EV70" s="345"/>
      <c r="EW70" s="345"/>
      <c r="EX70" s="345"/>
      <c r="EY70" s="345"/>
      <c r="EZ70" s="345"/>
      <c r="FA70" s="345"/>
      <c r="FB70" s="345"/>
      <c r="FC70" s="345"/>
      <c r="FD70" s="345"/>
      <c r="FE70" s="345"/>
      <c r="FF70" s="345"/>
      <c r="FG70" s="345"/>
      <c r="FH70" s="345"/>
      <c r="FI70" s="345"/>
      <c r="FJ70" s="345"/>
      <c r="FK70" s="345"/>
      <c r="FL70" s="345"/>
      <c r="FM70" s="345"/>
      <c r="FN70" s="345"/>
      <c r="FO70" s="345"/>
      <c r="FP70" s="345"/>
      <c r="FQ70" s="345"/>
      <c r="FR70" s="345"/>
      <c r="FS70" s="351"/>
      <c r="FT70" s="351"/>
      <c r="FV70" s="507"/>
      <c r="FW70" s="507"/>
      <c r="FX70" s="507"/>
      <c r="FY70" s="507"/>
      <c r="FZ70" s="507"/>
      <c r="GA70" s="507"/>
      <c r="GB70" s="507"/>
      <c r="GC70" s="507"/>
      <c r="GD70" s="507"/>
      <c r="GE70" s="507"/>
      <c r="GF70" s="507"/>
      <c r="GG70" s="507"/>
      <c r="GH70" s="507"/>
      <c r="GI70" s="507"/>
      <c r="GJ70" s="507"/>
      <c r="GK70" s="507"/>
      <c r="GL70" s="507"/>
      <c r="GM70" s="507"/>
      <c r="GN70" s="507"/>
      <c r="GO70" s="507"/>
      <c r="GP70" s="507"/>
      <c r="GQ70" s="507"/>
      <c r="GR70" s="507"/>
      <c r="GS70" s="507"/>
      <c r="GT70" s="507"/>
      <c r="GU70" s="507"/>
      <c r="GV70" s="507"/>
      <c r="GW70" s="507"/>
      <c r="GX70" s="507"/>
      <c r="GY70" s="507"/>
      <c r="GZ70" s="507"/>
      <c r="HA70" s="507"/>
      <c r="HB70" s="507"/>
      <c r="HC70" s="507"/>
      <c r="HD70" s="507"/>
      <c r="HE70" s="507"/>
      <c r="HF70" s="507"/>
      <c r="HG70" s="507"/>
      <c r="HH70" s="507"/>
      <c r="HI70" s="507"/>
      <c r="HJ70" s="507"/>
      <c r="HK70" s="507"/>
      <c r="HL70" s="507"/>
      <c r="HM70" s="507"/>
      <c r="HN70" s="507"/>
      <c r="HO70" s="507"/>
      <c r="HP70" s="507"/>
      <c r="HQ70" s="507"/>
      <c r="HR70" s="507"/>
      <c r="HS70" s="507"/>
      <c r="HT70" s="507"/>
      <c r="HU70" s="507"/>
      <c r="HV70" s="507"/>
      <c r="HW70" s="507"/>
      <c r="HX70" s="507"/>
      <c r="HY70" s="507"/>
      <c r="HZ70" s="507"/>
      <c r="IA70" s="507"/>
      <c r="IB70" s="507"/>
      <c r="IC70" s="507"/>
      <c r="ID70" s="507"/>
      <c r="IE70" s="507"/>
      <c r="IF70" s="507"/>
      <c r="IG70" s="507"/>
      <c r="IH70" s="507"/>
      <c r="II70" s="507"/>
      <c r="IJ70" s="507"/>
      <c r="IK70" s="507"/>
      <c r="IL70" s="507"/>
      <c r="IM70" s="507"/>
      <c r="IN70" s="507"/>
      <c r="IO70" s="507"/>
      <c r="IP70" s="507"/>
      <c r="IQ70" s="507"/>
      <c r="IR70" s="507"/>
      <c r="IS70" s="507"/>
      <c r="IT70" s="507"/>
      <c r="IU70" s="507"/>
      <c r="IV70" s="507"/>
      <c r="IW70" s="507"/>
      <c r="IX70" s="507"/>
      <c r="IY70" s="507"/>
      <c r="IZ70" s="507"/>
      <c r="JA70" s="507"/>
      <c r="JB70" s="507"/>
      <c r="JC70" s="507"/>
      <c r="JD70" s="507"/>
      <c r="JE70" s="507"/>
      <c r="JF70" s="507"/>
      <c r="JG70" s="507"/>
      <c r="JH70" s="507"/>
      <c r="JI70" s="507"/>
      <c r="JJ70" s="507"/>
      <c r="JK70" s="507"/>
      <c r="JL70" s="507"/>
      <c r="JM70" s="507"/>
      <c r="JN70" s="507"/>
      <c r="JO70" s="507"/>
      <c r="JP70" s="507"/>
      <c r="JQ70" s="507"/>
      <c r="JR70" s="507"/>
      <c r="JS70" s="507"/>
      <c r="JT70" s="507"/>
      <c r="JU70" s="507"/>
      <c r="JV70" s="507"/>
      <c r="JW70" s="507"/>
      <c r="JX70" s="507"/>
      <c r="JY70" s="507"/>
      <c r="JZ70" s="507"/>
      <c r="KA70" s="507"/>
      <c r="KB70" s="507"/>
      <c r="KC70" s="507"/>
      <c r="KD70" s="507"/>
      <c r="KE70" s="507"/>
      <c r="KF70" s="507"/>
      <c r="KG70" s="507"/>
      <c r="KH70" s="507"/>
      <c r="KI70" s="507"/>
      <c r="KJ70" s="507"/>
      <c r="KK70" s="507"/>
      <c r="KL70" s="507"/>
      <c r="KM70" s="507"/>
      <c r="KN70" s="507"/>
      <c r="KO70" s="507"/>
      <c r="KP70" s="507"/>
      <c r="KQ70" s="507"/>
      <c r="KR70" s="507"/>
      <c r="KS70" s="507"/>
      <c r="KT70" s="507"/>
      <c r="KU70" s="507"/>
      <c r="KV70" s="507"/>
      <c r="KW70" s="507"/>
      <c r="KX70" s="507"/>
      <c r="KY70" s="507"/>
      <c r="KZ70" s="507"/>
      <c r="LA70" s="507"/>
      <c r="LB70" s="507"/>
      <c r="LC70" s="507"/>
      <c r="LD70" s="507"/>
      <c r="LE70" s="507"/>
      <c r="LF70" s="507"/>
      <c r="LG70" s="507"/>
      <c r="LH70" s="507"/>
      <c r="LI70" s="507"/>
      <c r="LJ70" s="507"/>
    </row>
    <row r="71" spans="1:322" s="347" customFormat="1" x14ac:dyDescent="0.3">
      <c r="B71" s="7"/>
      <c r="C71" s="345"/>
      <c r="D71" s="345"/>
      <c r="E71" s="345"/>
      <c r="F71" s="345"/>
      <c r="H71" s="345"/>
      <c r="I71" s="345"/>
      <c r="J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  <c r="BU71" s="345"/>
      <c r="BV71" s="345"/>
      <c r="BW71" s="345"/>
      <c r="BX71" s="345"/>
      <c r="BY71" s="345"/>
      <c r="BZ71" s="345"/>
      <c r="CA71" s="345"/>
      <c r="CB71" s="345"/>
      <c r="CC71" s="345"/>
      <c r="CD71" s="345"/>
      <c r="CE71" s="345"/>
      <c r="CF71" s="345"/>
      <c r="CG71" s="345"/>
      <c r="CH71" s="345"/>
      <c r="CI71" s="345"/>
      <c r="CJ71" s="345"/>
      <c r="CK71" s="345"/>
      <c r="CL71" s="345"/>
      <c r="CM71" s="345"/>
      <c r="CN71" s="345"/>
      <c r="CO71" s="345"/>
      <c r="CP71" s="345"/>
      <c r="CQ71" s="345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345"/>
      <c r="DE71" s="345"/>
      <c r="DF71" s="345"/>
      <c r="DG71" s="345"/>
      <c r="DH71" s="345"/>
      <c r="DI71" s="345"/>
      <c r="DJ71" s="345"/>
      <c r="DK71" s="345"/>
      <c r="DL71" s="345"/>
      <c r="DM71" s="345"/>
      <c r="DN71" s="345"/>
      <c r="DO71" s="345"/>
      <c r="DP71" s="345"/>
      <c r="DQ71" s="345"/>
      <c r="DR71" s="345"/>
      <c r="DS71" s="345"/>
      <c r="DT71" s="345"/>
      <c r="DU71" s="345"/>
      <c r="DV71" s="345"/>
      <c r="DW71" s="345"/>
      <c r="DX71" s="345"/>
      <c r="DY71" s="345"/>
      <c r="DZ71" s="345"/>
      <c r="EA71" s="345"/>
      <c r="EB71" s="345"/>
      <c r="EC71" s="345"/>
      <c r="ED71" s="345"/>
      <c r="EE71" s="345"/>
      <c r="EF71" s="345"/>
      <c r="EG71" s="345"/>
      <c r="EH71" s="345"/>
      <c r="EI71" s="345"/>
      <c r="EJ71" s="345"/>
      <c r="EK71" s="345"/>
      <c r="EL71" s="345"/>
      <c r="EM71" s="345"/>
      <c r="EN71" s="345"/>
      <c r="EO71" s="345"/>
      <c r="EP71" s="345"/>
      <c r="EQ71" s="345"/>
      <c r="ER71" s="345"/>
      <c r="ES71" s="345"/>
      <c r="ET71" s="345"/>
      <c r="EU71" s="345"/>
      <c r="EV71" s="345"/>
      <c r="EW71" s="345"/>
      <c r="EX71" s="345"/>
      <c r="EY71" s="345"/>
      <c r="EZ71" s="345"/>
      <c r="FA71" s="345"/>
      <c r="FB71" s="345"/>
      <c r="FC71" s="345"/>
      <c r="FD71" s="345"/>
      <c r="FE71" s="345"/>
      <c r="FF71" s="345"/>
      <c r="FG71" s="345"/>
      <c r="FH71" s="345"/>
      <c r="FI71" s="345"/>
      <c r="FJ71" s="345"/>
      <c r="FK71" s="345"/>
      <c r="FL71" s="345"/>
      <c r="FM71" s="345"/>
      <c r="FN71" s="345"/>
      <c r="FO71" s="345"/>
      <c r="FP71" s="345"/>
      <c r="FQ71" s="345"/>
      <c r="FR71" s="345"/>
      <c r="FS71" s="351"/>
      <c r="FT71" s="351"/>
      <c r="FV71" s="507"/>
      <c r="FW71" s="507"/>
      <c r="FX71" s="507"/>
      <c r="FY71" s="507"/>
      <c r="FZ71" s="507"/>
      <c r="GA71" s="507"/>
      <c r="GB71" s="507"/>
      <c r="GC71" s="507"/>
      <c r="GD71" s="507"/>
      <c r="GE71" s="507"/>
      <c r="GF71" s="507"/>
      <c r="GG71" s="507"/>
      <c r="GH71" s="507"/>
      <c r="GI71" s="507"/>
      <c r="GJ71" s="507"/>
      <c r="GK71" s="507"/>
      <c r="GL71" s="507"/>
      <c r="GM71" s="507"/>
      <c r="GN71" s="507"/>
      <c r="GO71" s="507"/>
      <c r="GP71" s="507"/>
      <c r="GQ71" s="507"/>
      <c r="GR71" s="507"/>
      <c r="GS71" s="507"/>
      <c r="GT71" s="507"/>
      <c r="GU71" s="507"/>
      <c r="GV71" s="507"/>
      <c r="GW71" s="507"/>
      <c r="GX71" s="507"/>
      <c r="GY71" s="507"/>
      <c r="GZ71" s="507"/>
      <c r="HA71" s="507"/>
      <c r="HB71" s="507"/>
      <c r="HC71" s="507"/>
      <c r="HD71" s="507"/>
      <c r="HE71" s="507"/>
      <c r="HF71" s="507"/>
      <c r="HG71" s="507"/>
      <c r="HH71" s="507"/>
      <c r="HI71" s="507"/>
      <c r="HJ71" s="507"/>
      <c r="HK71" s="507"/>
      <c r="HL71" s="507"/>
      <c r="HM71" s="507"/>
      <c r="HN71" s="507"/>
      <c r="HO71" s="507"/>
      <c r="HP71" s="507"/>
      <c r="HQ71" s="507"/>
      <c r="HR71" s="507"/>
      <c r="HS71" s="507"/>
      <c r="HT71" s="507"/>
      <c r="HU71" s="507"/>
      <c r="HV71" s="507"/>
      <c r="HW71" s="507"/>
      <c r="HX71" s="507"/>
      <c r="HY71" s="507"/>
      <c r="HZ71" s="507"/>
      <c r="IA71" s="507"/>
      <c r="IB71" s="507"/>
      <c r="IC71" s="507"/>
      <c r="ID71" s="507"/>
      <c r="IE71" s="507"/>
      <c r="IF71" s="507"/>
      <c r="IG71" s="507"/>
      <c r="IH71" s="507"/>
      <c r="II71" s="507"/>
      <c r="IJ71" s="507"/>
      <c r="IK71" s="507"/>
      <c r="IL71" s="507"/>
      <c r="IM71" s="507"/>
      <c r="IN71" s="507"/>
      <c r="IO71" s="507"/>
      <c r="IP71" s="507"/>
      <c r="IQ71" s="507"/>
      <c r="IR71" s="507"/>
      <c r="IS71" s="507"/>
      <c r="IT71" s="507"/>
      <c r="IU71" s="507"/>
      <c r="IV71" s="507"/>
      <c r="IW71" s="507"/>
      <c r="IX71" s="507"/>
      <c r="IY71" s="507"/>
      <c r="IZ71" s="507"/>
      <c r="JA71" s="507"/>
      <c r="JB71" s="507"/>
      <c r="JC71" s="507"/>
      <c r="JD71" s="507"/>
      <c r="JE71" s="507"/>
      <c r="JF71" s="507"/>
      <c r="JG71" s="507"/>
      <c r="JH71" s="507"/>
      <c r="JI71" s="507"/>
      <c r="JJ71" s="507"/>
      <c r="JK71" s="507"/>
      <c r="JL71" s="507"/>
      <c r="JM71" s="507"/>
      <c r="JN71" s="507"/>
      <c r="JO71" s="507"/>
      <c r="JP71" s="507"/>
      <c r="JQ71" s="507"/>
      <c r="JR71" s="507"/>
      <c r="JS71" s="507"/>
      <c r="JT71" s="507"/>
      <c r="JU71" s="507"/>
      <c r="JV71" s="507"/>
      <c r="JW71" s="507"/>
      <c r="JX71" s="507"/>
      <c r="JY71" s="507"/>
      <c r="JZ71" s="507"/>
      <c r="KA71" s="507"/>
      <c r="KB71" s="507"/>
      <c r="KC71" s="507"/>
      <c r="KD71" s="507"/>
      <c r="KE71" s="507"/>
      <c r="KF71" s="507"/>
      <c r="KG71" s="507"/>
      <c r="KH71" s="507"/>
      <c r="KI71" s="507"/>
      <c r="KJ71" s="507"/>
      <c r="KK71" s="507"/>
      <c r="KL71" s="507"/>
      <c r="KM71" s="507"/>
      <c r="KN71" s="507"/>
      <c r="KO71" s="507"/>
      <c r="KP71" s="507"/>
      <c r="KQ71" s="507"/>
      <c r="KR71" s="507"/>
      <c r="KS71" s="507"/>
      <c r="KT71" s="507"/>
      <c r="KU71" s="507"/>
      <c r="KV71" s="507"/>
      <c r="KW71" s="507"/>
      <c r="KX71" s="507"/>
      <c r="KY71" s="507"/>
      <c r="KZ71" s="507"/>
      <c r="LA71" s="507"/>
      <c r="LB71" s="507"/>
      <c r="LC71" s="507"/>
      <c r="LD71" s="507"/>
      <c r="LE71" s="507"/>
      <c r="LF71" s="507"/>
      <c r="LG71" s="507"/>
      <c r="LH71" s="507"/>
      <c r="LI71" s="507"/>
      <c r="LJ71" s="507"/>
    </row>
    <row r="72" spans="1:322" s="347" customFormat="1" x14ac:dyDescent="0.3">
      <c r="B72" s="7"/>
      <c r="C72" s="345"/>
      <c r="D72" s="345"/>
      <c r="E72" s="345"/>
      <c r="F72" s="345"/>
      <c r="H72" s="345"/>
      <c r="I72" s="345"/>
      <c r="J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  <c r="BL72" s="345"/>
      <c r="BM72" s="345"/>
      <c r="BN72" s="345"/>
      <c r="BO72" s="345"/>
      <c r="BP72" s="345"/>
      <c r="BQ72" s="345"/>
      <c r="BR72" s="345"/>
      <c r="BS72" s="345"/>
      <c r="BT72" s="345"/>
      <c r="BU72" s="345"/>
      <c r="BV72" s="345"/>
      <c r="BW72" s="345"/>
      <c r="BX72" s="345"/>
      <c r="BY72" s="345"/>
      <c r="BZ72" s="345"/>
      <c r="CA72" s="345"/>
      <c r="CB72" s="345"/>
      <c r="CC72" s="345"/>
      <c r="CD72" s="345"/>
      <c r="CE72" s="345"/>
      <c r="CF72" s="345"/>
      <c r="CG72" s="345"/>
      <c r="CH72" s="345"/>
      <c r="CI72" s="345"/>
      <c r="CJ72" s="345"/>
      <c r="CK72" s="345"/>
      <c r="CL72" s="345"/>
      <c r="CM72" s="345"/>
      <c r="CN72" s="345"/>
      <c r="CO72" s="345"/>
      <c r="CP72" s="345"/>
      <c r="CQ72" s="345"/>
      <c r="CR72" s="345"/>
      <c r="CS72" s="345"/>
      <c r="CT72" s="345"/>
      <c r="CU72" s="345"/>
      <c r="CV72" s="345"/>
      <c r="CW72" s="345"/>
      <c r="CX72" s="345"/>
      <c r="CY72" s="345"/>
      <c r="CZ72" s="345"/>
      <c r="DA72" s="345"/>
      <c r="DB72" s="345"/>
      <c r="DC72" s="345"/>
      <c r="DD72" s="345"/>
      <c r="DE72" s="345"/>
      <c r="DF72" s="345"/>
      <c r="DG72" s="345"/>
      <c r="DH72" s="345"/>
      <c r="DI72" s="345"/>
      <c r="DJ72" s="345"/>
      <c r="DK72" s="345"/>
      <c r="DL72" s="345"/>
      <c r="DM72" s="345"/>
      <c r="DN72" s="345"/>
      <c r="DO72" s="345"/>
      <c r="DP72" s="345"/>
      <c r="DQ72" s="345"/>
      <c r="DR72" s="345"/>
      <c r="DS72" s="345"/>
      <c r="DT72" s="345"/>
      <c r="DU72" s="345"/>
      <c r="DV72" s="345"/>
      <c r="DW72" s="345"/>
      <c r="DX72" s="345"/>
      <c r="DY72" s="345"/>
      <c r="DZ72" s="345"/>
      <c r="EA72" s="345"/>
      <c r="EB72" s="345"/>
      <c r="EC72" s="345"/>
      <c r="ED72" s="345"/>
      <c r="EE72" s="345"/>
      <c r="EF72" s="345"/>
      <c r="EG72" s="345"/>
      <c r="EH72" s="345"/>
      <c r="EI72" s="345"/>
      <c r="EJ72" s="345"/>
      <c r="EK72" s="345"/>
      <c r="EL72" s="345"/>
      <c r="EM72" s="345"/>
      <c r="EN72" s="345"/>
      <c r="EO72" s="345"/>
      <c r="EP72" s="345"/>
      <c r="EQ72" s="345"/>
      <c r="ER72" s="345"/>
      <c r="ES72" s="345"/>
      <c r="ET72" s="345"/>
      <c r="EU72" s="345"/>
      <c r="EV72" s="345"/>
      <c r="EW72" s="345"/>
      <c r="EX72" s="345"/>
      <c r="EY72" s="345"/>
      <c r="EZ72" s="345"/>
      <c r="FA72" s="345"/>
      <c r="FB72" s="345"/>
      <c r="FC72" s="345"/>
      <c r="FD72" s="345"/>
      <c r="FE72" s="345"/>
      <c r="FF72" s="345"/>
      <c r="FG72" s="345"/>
      <c r="FH72" s="345"/>
      <c r="FI72" s="345"/>
      <c r="FJ72" s="345"/>
      <c r="FK72" s="345"/>
      <c r="FL72" s="345"/>
      <c r="FM72" s="345"/>
      <c r="FN72" s="345"/>
      <c r="FO72" s="345"/>
      <c r="FP72" s="345"/>
      <c r="FQ72" s="345"/>
      <c r="FR72" s="345"/>
      <c r="FS72" s="351"/>
      <c r="FT72" s="351"/>
      <c r="FU72" s="345"/>
      <c r="FV72" s="507"/>
      <c r="FW72" s="507"/>
      <c r="FX72" s="507"/>
      <c r="FY72" s="507"/>
      <c r="FZ72" s="507"/>
      <c r="GA72" s="507"/>
      <c r="GB72" s="507"/>
      <c r="GC72" s="507"/>
      <c r="GD72" s="507"/>
      <c r="GE72" s="507"/>
      <c r="GF72" s="507"/>
      <c r="GG72" s="507"/>
      <c r="GH72" s="507"/>
      <c r="GI72" s="507"/>
      <c r="GJ72" s="507"/>
      <c r="GK72" s="507"/>
      <c r="GL72" s="507"/>
      <c r="GM72" s="507"/>
      <c r="GN72" s="507"/>
      <c r="GO72" s="507"/>
      <c r="GP72" s="507"/>
      <c r="GQ72" s="507"/>
      <c r="GR72" s="507"/>
      <c r="GS72" s="507"/>
      <c r="GT72" s="507"/>
      <c r="GU72" s="507"/>
      <c r="GV72" s="507"/>
      <c r="GW72" s="507"/>
      <c r="GX72" s="507"/>
      <c r="GY72" s="507"/>
      <c r="GZ72" s="507"/>
      <c r="HA72" s="507"/>
      <c r="HB72" s="507"/>
      <c r="HC72" s="507"/>
      <c r="HD72" s="507"/>
      <c r="HE72" s="507"/>
      <c r="HF72" s="507"/>
      <c r="HG72" s="507"/>
      <c r="HH72" s="507"/>
      <c r="HI72" s="507"/>
      <c r="HJ72" s="507"/>
      <c r="HK72" s="507"/>
      <c r="HL72" s="507"/>
      <c r="HM72" s="507"/>
      <c r="HN72" s="507"/>
      <c r="HO72" s="507"/>
      <c r="HP72" s="507"/>
      <c r="HQ72" s="507"/>
      <c r="HR72" s="507"/>
      <c r="HS72" s="507"/>
      <c r="HT72" s="507"/>
      <c r="HU72" s="507"/>
      <c r="HV72" s="507"/>
      <c r="HW72" s="507"/>
      <c r="HX72" s="507"/>
      <c r="HY72" s="507"/>
      <c r="HZ72" s="507"/>
      <c r="IA72" s="507"/>
      <c r="IB72" s="507"/>
      <c r="IC72" s="507"/>
      <c r="ID72" s="507"/>
      <c r="IE72" s="507"/>
      <c r="IF72" s="507"/>
      <c r="IG72" s="507"/>
      <c r="IH72" s="507"/>
      <c r="II72" s="507"/>
      <c r="IJ72" s="507"/>
      <c r="IK72" s="507"/>
      <c r="IL72" s="507"/>
      <c r="IM72" s="507"/>
      <c r="IN72" s="507"/>
      <c r="IO72" s="507"/>
      <c r="IP72" s="507"/>
      <c r="IQ72" s="507"/>
      <c r="IR72" s="507"/>
      <c r="IS72" s="507"/>
      <c r="IT72" s="507"/>
      <c r="IU72" s="507"/>
      <c r="IV72" s="507"/>
      <c r="IW72" s="507"/>
      <c r="IX72" s="507"/>
      <c r="IY72" s="507"/>
      <c r="IZ72" s="507"/>
      <c r="JA72" s="507"/>
      <c r="JB72" s="507"/>
      <c r="JC72" s="507"/>
      <c r="JD72" s="507"/>
      <c r="JE72" s="507"/>
      <c r="JF72" s="507"/>
      <c r="JG72" s="507"/>
      <c r="JH72" s="507"/>
      <c r="JI72" s="507"/>
      <c r="JJ72" s="507"/>
      <c r="JK72" s="507"/>
      <c r="JL72" s="507"/>
      <c r="JM72" s="507"/>
      <c r="JN72" s="507"/>
      <c r="JO72" s="507"/>
      <c r="JP72" s="507"/>
      <c r="JQ72" s="507"/>
      <c r="JR72" s="507"/>
      <c r="JS72" s="507"/>
      <c r="JT72" s="507"/>
      <c r="JU72" s="507"/>
      <c r="JV72" s="507"/>
      <c r="JW72" s="507"/>
      <c r="JX72" s="507"/>
      <c r="JY72" s="507"/>
      <c r="JZ72" s="507"/>
      <c r="KA72" s="507"/>
      <c r="KB72" s="507"/>
      <c r="KC72" s="507"/>
      <c r="KD72" s="507"/>
      <c r="KE72" s="507"/>
      <c r="KF72" s="507"/>
      <c r="KG72" s="507"/>
      <c r="KH72" s="507"/>
      <c r="KI72" s="507"/>
      <c r="KJ72" s="507"/>
      <c r="KK72" s="507"/>
      <c r="KL72" s="507"/>
      <c r="KM72" s="507"/>
      <c r="KN72" s="507"/>
      <c r="KO72" s="507"/>
      <c r="KP72" s="507"/>
      <c r="KQ72" s="507"/>
      <c r="KR72" s="507"/>
      <c r="KS72" s="507"/>
      <c r="KT72" s="507"/>
      <c r="KU72" s="507"/>
      <c r="KV72" s="507"/>
      <c r="KW72" s="507"/>
      <c r="KX72" s="507"/>
      <c r="KY72" s="507"/>
      <c r="KZ72" s="507"/>
      <c r="LA72" s="507"/>
      <c r="LB72" s="507"/>
      <c r="LC72" s="507"/>
      <c r="LD72" s="507"/>
      <c r="LE72" s="507"/>
      <c r="LF72" s="507"/>
      <c r="LG72" s="507"/>
      <c r="LH72" s="507"/>
      <c r="LI72" s="507"/>
      <c r="LJ72" s="507"/>
    </row>
    <row r="73" spans="1:322" x14ac:dyDescent="0.3">
      <c r="A73" s="506"/>
      <c r="FS73" s="349"/>
      <c r="FT73" s="349"/>
    </row>
    <row r="74" spans="1:322" x14ac:dyDescent="0.3">
      <c r="A74" s="506"/>
      <c r="FS74" s="351"/>
      <c r="FT74" s="351"/>
    </row>
    <row r="75" spans="1:322" x14ac:dyDescent="0.3">
      <c r="FS75" s="351"/>
      <c r="FT75" s="351"/>
    </row>
    <row r="76" spans="1:322" x14ac:dyDescent="0.3">
      <c r="FS76" s="349"/>
      <c r="FT76" s="349"/>
    </row>
    <row r="77" spans="1:322" x14ac:dyDescent="0.3"/>
    <row r="78" spans="1:322" x14ac:dyDescent="0.3">
      <c r="FS78" s="354"/>
      <c r="FT78" s="354"/>
    </row>
    <row r="79" spans="1:322" x14ac:dyDescent="0.3">
      <c r="A79" s="506"/>
      <c r="FS79" s="317"/>
      <c r="FT79" s="317"/>
    </row>
    <row r="80" spans="1:322" x14ac:dyDescent="0.3">
      <c r="FS80" s="317"/>
      <c r="FT80" s="317"/>
    </row>
    <row r="81" spans="175:176" x14ac:dyDescent="0.3">
      <c r="FS81" s="317"/>
      <c r="FT81" s="317"/>
    </row>
    <row r="82" spans="175:176" x14ac:dyDescent="0.3">
      <c r="FS82" s="317"/>
      <c r="FT82" s="317"/>
    </row>
    <row r="83" spans="175:176" x14ac:dyDescent="0.3">
      <c r="FS83" s="317"/>
      <c r="FT83" s="317"/>
    </row>
    <row r="84" spans="175:176" x14ac:dyDescent="0.3">
      <c r="FS84" s="317"/>
      <c r="FT84" s="317"/>
    </row>
    <row r="85" spans="175:176" x14ac:dyDescent="0.3"/>
    <row r="86" spans="175:176" x14ac:dyDescent="0.3"/>
    <row r="87" spans="175:176" x14ac:dyDescent="0.3"/>
    <row r="88" spans="175:176" x14ac:dyDescent="0.3"/>
    <row r="89" spans="175:176" x14ac:dyDescent="0.3"/>
    <row r="90" spans="175:176" x14ac:dyDescent="0.3"/>
    <row r="91" spans="175:176" x14ac:dyDescent="0.3"/>
    <row r="92" spans="175:176" ht="13.8" customHeight="1" x14ac:dyDescent="0.3"/>
    <row r="93" spans="175:176" ht="13.8" customHeight="1" x14ac:dyDescent="0.3"/>
    <row r="94" spans="175:176" ht="13.8" customHeight="1" x14ac:dyDescent="0.3"/>
    <row r="95" spans="175:176" ht="13.8" customHeight="1" x14ac:dyDescent="0.3"/>
    <row r="96" spans="175:176" ht="13.8" customHeight="1" x14ac:dyDescent="0.3"/>
    <row r="97" ht="13.8" customHeight="1" x14ac:dyDescent="0.3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37" zoomScale="84" zoomScaleNormal="84" workbookViewId="0">
      <selection activeCell="F18" sqref="F18"/>
    </sheetView>
  </sheetViews>
  <sheetFormatPr baseColWidth="10" defaultColWidth="11.44140625" defaultRowHeight="14.4" outlineLevelRow="3" x14ac:dyDescent="0.3"/>
  <cols>
    <col min="1" max="1" width="6" style="164" customWidth="1"/>
    <col min="2" max="2" width="67.109375" style="121" customWidth="1"/>
    <col min="3" max="7" width="9.109375" style="121" customWidth="1"/>
    <col min="8" max="9" width="9.109375" style="121" hidden="1" customWidth="1"/>
    <col min="10" max="10" width="11.109375" style="121" hidden="1" customWidth="1"/>
    <col min="11" max="11" width="9.109375" style="121" hidden="1" customWidth="1"/>
    <col min="12" max="12" width="9.6640625" style="121" hidden="1" customWidth="1"/>
    <col min="13" max="14" width="9.109375" style="121" hidden="1" customWidth="1"/>
    <col min="15" max="15" width="19.33203125" style="156" customWidth="1"/>
    <col min="16" max="17" width="11.44140625" style="121" customWidth="1"/>
    <col min="18" max="18" width="34.33203125" style="121" bestFit="1" customWidth="1"/>
    <col min="19" max="19" width="18.33203125" style="121" bestFit="1" customWidth="1"/>
    <col min="20" max="20" width="30.33203125" style="121" bestFit="1" customWidth="1"/>
    <col min="21" max="21" width="11.44140625" style="121" customWidth="1"/>
    <col min="22" max="22" width="27.5546875" style="121" customWidth="1"/>
    <col min="23" max="16384" width="11.44140625" style="121"/>
  </cols>
  <sheetData>
    <row r="1" spans="1:15" s="69" customFormat="1" x14ac:dyDescent="0.3">
      <c r="A1" s="67"/>
      <c r="B1" s="68"/>
    </row>
    <row r="2" spans="1:15" s="69" customFormat="1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x14ac:dyDescent="0.3">
      <c r="A3" s="67"/>
      <c r="B3" s="68"/>
      <c r="C3" s="70"/>
      <c r="D3" s="70"/>
      <c r="E3" s="460" t="s">
        <v>325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49" t="s">
        <v>319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x14ac:dyDescent="0.3">
      <c r="A6" s="67"/>
      <c r="B6" s="72" t="s">
        <v>320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x14ac:dyDescent="0.3">
      <c r="A9" s="67"/>
      <c r="B9" s="572" t="s">
        <v>398</v>
      </c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</row>
    <row r="10" spans="1:15" s="69" customFormat="1" x14ac:dyDescent="0.3">
      <c r="A10" s="67"/>
      <c r="B10" s="572" t="s">
        <v>399</v>
      </c>
      <c r="C10" s="572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</row>
    <row r="11" spans="1:15" s="69" customFormat="1" x14ac:dyDescent="0.3">
      <c r="A11" s="67"/>
      <c r="B11" s="573" t="s">
        <v>95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</row>
    <row r="12" spans="1:15" s="69" customFormat="1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74" t="s">
        <v>96</v>
      </c>
      <c r="C13" s="576" t="s">
        <v>400</v>
      </c>
      <c r="D13" s="577"/>
      <c r="E13" s="577"/>
      <c r="F13" s="577"/>
      <c r="G13" s="577"/>
      <c r="H13" s="577"/>
      <c r="I13" s="577"/>
      <c r="J13" s="577"/>
      <c r="K13" s="577"/>
      <c r="L13" s="577"/>
      <c r="M13" s="577"/>
      <c r="N13" s="578"/>
      <c r="O13" s="579" t="s">
        <v>401</v>
      </c>
    </row>
    <row r="14" spans="1:15" s="77" customFormat="1" ht="30" customHeight="1" x14ac:dyDescent="0.3">
      <c r="A14" s="67"/>
      <c r="B14" s="575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80"/>
    </row>
    <row r="15" spans="1:15" s="77" customFormat="1" x14ac:dyDescent="0.3">
      <c r="A15" s="67"/>
      <c r="B15" s="79" t="s">
        <v>97</v>
      </c>
      <c r="C15" s="80">
        <v>125.75307200575006</v>
      </c>
      <c r="D15" s="80">
        <v>133.60067247367064</v>
      </c>
      <c r="E15" s="80">
        <v>145.06653723937401</v>
      </c>
      <c r="F15" s="80">
        <v>137.89260336679197</v>
      </c>
      <c r="G15" s="80">
        <v>156.74698598979279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699.05987107537953</v>
      </c>
    </row>
    <row r="16" spans="1:15" s="77" customFormat="1" ht="4.5" customHeight="1" x14ac:dyDescent="0.3">
      <c r="A16" s="67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</row>
    <row r="17" spans="1:15" s="77" customFormat="1" x14ac:dyDescent="0.3">
      <c r="A17" s="67"/>
      <c r="B17" s="83" t="s">
        <v>98</v>
      </c>
      <c r="C17" s="84">
        <v>119.67660403422533</v>
      </c>
      <c r="D17" s="84">
        <v>127.2306897610363</v>
      </c>
      <c r="E17" s="84">
        <v>136.81796327461183</v>
      </c>
      <c r="F17" s="84">
        <v>134.86101612564195</v>
      </c>
      <c r="G17" s="84">
        <v>154.19321745200034</v>
      </c>
      <c r="H17" s="84">
        <v>0</v>
      </c>
      <c r="I17" s="84">
        <v>0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672.77949064751579</v>
      </c>
    </row>
    <row r="18" spans="1:15" s="77" customFormat="1" x14ac:dyDescent="0.3">
      <c r="A18" s="67"/>
      <c r="B18" s="85" t="s">
        <v>99</v>
      </c>
      <c r="C18" s="86">
        <v>12.537037752063718</v>
      </c>
      <c r="D18" s="86">
        <v>11.106788089623681</v>
      </c>
      <c r="E18" s="86">
        <v>11.805984050174981</v>
      </c>
      <c r="F18" s="86">
        <v>12.882603074768708</v>
      </c>
      <c r="G18" s="86">
        <v>13.171809192346069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7">
        <v>61.504222158977157</v>
      </c>
    </row>
    <row r="19" spans="1:15" s="77" customFormat="1" x14ac:dyDescent="0.3">
      <c r="A19" s="67"/>
      <c r="B19" s="85" t="s">
        <v>100</v>
      </c>
      <c r="C19" s="86">
        <v>3.7830762851748396</v>
      </c>
      <c r="D19" s="86">
        <v>2.8269980688256044</v>
      </c>
      <c r="E19" s="86">
        <v>3.7915476861922905</v>
      </c>
      <c r="F19" s="86">
        <v>3.9217764641518902</v>
      </c>
      <c r="G19" s="86">
        <v>3.6332180837334236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7">
        <v>17.956616588078049</v>
      </c>
    </row>
    <row r="20" spans="1:15" s="77" customFormat="1" x14ac:dyDescent="0.3">
      <c r="A20" s="67"/>
      <c r="B20" s="85" t="s">
        <v>101</v>
      </c>
      <c r="C20" s="86">
        <v>6.2151673177411988</v>
      </c>
      <c r="D20" s="86">
        <v>13.844786375059208</v>
      </c>
      <c r="E20" s="86">
        <v>13.273469720478012</v>
      </c>
      <c r="F20" s="86">
        <v>12.707103934356143</v>
      </c>
      <c r="G20" s="86">
        <v>15.075681835107146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7">
        <v>61.116209182741706</v>
      </c>
    </row>
    <row r="21" spans="1:15" s="77" customFormat="1" x14ac:dyDescent="0.3">
      <c r="A21" s="67"/>
      <c r="B21" s="85" t="s">
        <v>102</v>
      </c>
      <c r="C21" s="86">
        <v>3.2035944673073646</v>
      </c>
      <c r="D21" s="86">
        <v>3.0561883315928235</v>
      </c>
      <c r="E21" s="86">
        <v>3.3683964072345156</v>
      </c>
      <c r="F21" s="86">
        <v>3.3430789400172833</v>
      </c>
      <c r="G21" s="86">
        <v>3.5717933046172323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  <c r="O21" s="87">
        <v>16.543051450769219</v>
      </c>
    </row>
    <row r="22" spans="1:15" s="77" customFormat="1" x14ac:dyDescent="0.3">
      <c r="A22" s="67"/>
      <c r="B22" s="85" t="s">
        <v>103</v>
      </c>
      <c r="C22" s="86">
        <v>33.813169639442059</v>
      </c>
      <c r="D22" s="86">
        <v>33.093079879226678</v>
      </c>
      <c r="E22" s="86">
        <v>36.693545858513573</v>
      </c>
      <c r="F22" s="86">
        <v>36.236159765511204</v>
      </c>
      <c r="G22" s="86">
        <v>43.002521706626041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7">
        <v>182.83847684931959</v>
      </c>
    </row>
    <row r="23" spans="1:15" s="77" customFormat="1" x14ac:dyDescent="0.3">
      <c r="A23" s="67"/>
      <c r="B23" s="85" t="s">
        <v>104</v>
      </c>
      <c r="C23" s="86">
        <v>60.124558572496149</v>
      </c>
      <c r="D23" s="86">
        <v>63.302849016708315</v>
      </c>
      <c r="E23" s="86">
        <v>67.885019552018463</v>
      </c>
      <c r="F23" s="86">
        <v>65.770293946836716</v>
      </c>
      <c r="G23" s="86">
        <v>75.738193329570421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7">
        <v>332.82091441763009</v>
      </c>
    </row>
    <row r="24" spans="1:15" s="77" customFormat="1" x14ac:dyDescent="0.3">
      <c r="A24" s="67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</row>
    <row r="25" spans="1:15" s="77" customFormat="1" x14ac:dyDescent="0.3">
      <c r="A25" s="67"/>
      <c r="B25" s="83" t="s">
        <v>105</v>
      </c>
      <c r="C25" s="84">
        <v>6.076467971524715</v>
      </c>
      <c r="D25" s="84">
        <v>6.3699827126343394</v>
      </c>
      <c r="E25" s="84">
        <v>8.2485739647621852</v>
      </c>
      <c r="F25" s="84">
        <v>3.0315872411500342</v>
      </c>
      <c r="G25" s="84">
        <v>2.5537685377924504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26.280380427863726</v>
      </c>
    </row>
    <row r="26" spans="1:15" s="77" customFormat="1" x14ac:dyDescent="0.3">
      <c r="A26" s="67"/>
      <c r="B26" s="85" t="s">
        <v>106</v>
      </c>
      <c r="C26" s="86">
        <v>2.1131256507575324</v>
      </c>
      <c r="D26" s="86">
        <v>2.0853480546490957</v>
      </c>
      <c r="E26" s="86">
        <v>2.5137512990959285</v>
      </c>
      <c r="F26" s="86">
        <v>2.32745583550266</v>
      </c>
      <c r="G26" s="86">
        <v>2.3108569372342664</v>
      </c>
      <c r="H26" s="86">
        <v>0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7">
        <v>11.350537777239483</v>
      </c>
    </row>
    <row r="27" spans="1:15" s="77" customFormat="1" x14ac:dyDescent="0.3">
      <c r="A27" s="67"/>
      <c r="B27" s="85" t="s">
        <v>107</v>
      </c>
      <c r="C27" s="86">
        <v>3.9633423207671825</v>
      </c>
      <c r="D27" s="86">
        <v>4.2846346579852437</v>
      </c>
      <c r="E27" s="86">
        <v>5.7348226656662566</v>
      </c>
      <c r="F27" s="86">
        <v>0.70413140564737398</v>
      </c>
      <c r="G27" s="86">
        <v>0.24291160055818373</v>
      </c>
      <c r="H27" s="86">
        <v>0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7">
        <v>14.929842650624241</v>
      </c>
    </row>
    <row r="28" spans="1:15" s="77" customFormat="1" ht="4.5" customHeight="1" x14ac:dyDescent="0.3">
      <c r="A28" s="67"/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</row>
    <row r="29" spans="1:15" s="77" customFormat="1" x14ac:dyDescent="0.3">
      <c r="A29" s="67"/>
      <c r="B29" s="94" t="s">
        <v>108</v>
      </c>
      <c r="C29" s="95">
        <v>229.31335276404138</v>
      </c>
      <c r="D29" s="95">
        <v>230.07852048440225</v>
      </c>
      <c r="E29" s="95">
        <v>213.96837196755914</v>
      </c>
      <c r="F29" s="95">
        <v>235.93200261212272</v>
      </c>
      <c r="G29" s="95">
        <v>226.86249271919021</v>
      </c>
      <c r="H29" s="95">
        <v>0</v>
      </c>
      <c r="I29" s="95">
        <v>0</v>
      </c>
      <c r="J29" s="95">
        <v>0</v>
      </c>
      <c r="K29" s="95">
        <v>0</v>
      </c>
      <c r="L29" s="95">
        <v>0</v>
      </c>
      <c r="M29" s="95">
        <v>0</v>
      </c>
      <c r="N29" s="95">
        <v>0</v>
      </c>
      <c r="O29" s="95">
        <v>1136.1547405473157</v>
      </c>
    </row>
    <row r="30" spans="1:15" s="77" customFormat="1" x14ac:dyDescent="0.3">
      <c r="A30" s="67"/>
      <c r="B30" s="96" t="s">
        <v>109</v>
      </c>
      <c r="C30" s="97">
        <v>205.54469762900885</v>
      </c>
      <c r="D30" s="97">
        <v>202.88084167350354</v>
      </c>
      <c r="E30" s="97">
        <v>183.03362440694804</v>
      </c>
      <c r="F30" s="97">
        <v>206.01663817177311</v>
      </c>
      <c r="G30" s="97">
        <v>194.36089700536979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991.83669888660324</v>
      </c>
    </row>
    <row r="31" spans="1:15" s="77" customFormat="1" x14ac:dyDescent="0.3">
      <c r="A31" s="67"/>
      <c r="B31" s="85" t="s">
        <v>110</v>
      </c>
      <c r="C31" s="86">
        <v>98.062796075287167</v>
      </c>
      <c r="D31" s="86">
        <v>85.79525892040003</v>
      </c>
      <c r="E31" s="86">
        <v>76.244202976979722</v>
      </c>
      <c r="F31" s="86">
        <v>102.18079394882041</v>
      </c>
      <c r="G31" s="86">
        <v>113.20957657139147</v>
      </c>
      <c r="H31" s="86">
        <v>0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  <c r="O31" s="87">
        <v>475.49262849287879</v>
      </c>
    </row>
    <row r="32" spans="1:15" s="77" customFormat="1" x14ac:dyDescent="0.3">
      <c r="A32" s="67"/>
      <c r="B32" s="85" t="s">
        <v>111</v>
      </c>
      <c r="C32" s="86">
        <v>39.452383687802005</v>
      </c>
      <c r="D32" s="86">
        <v>28.86118219700138</v>
      </c>
      <c r="E32" s="86">
        <v>27.49040020315228</v>
      </c>
      <c r="F32" s="86">
        <v>34.705352742078006</v>
      </c>
      <c r="G32" s="86">
        <v>26.43018502528188</v>
      </c>
      <c r="H32" s="86">
        <v>0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7">
        <v>156.93950385531554</v>
      </c>
    </row>
    <row r="33" spans="1:15" s="77" customFormat="1" x14ac:dyDescent="0.3">
      <c r="A33" s="67"/>
      <c r="B33" s="85" t="s">
        <v>112</v>
      </c>
      <c r="C33" s="86">
        <v>16.055769331703225</v>
      </c>
      <c r="D33" s="86">
        <v>16.999991931397268</v>
      </c>
      <c r="E33" s="86">
        <v>15.077442706133034</v>
      </c>
      <c r="F33" s="86">
        <v>15.077467761954722</v>
      </c>
      <c r="G33" s="86">
        <v>15.310947877270017</v>
      </c>
      <c r="H33" s="86">
        <v>0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7">
        <v>78.521619608458266</v>
      </c>
    </row>
    <row r="34" spans="1:15" s="77" customFormat="1" x14ac:dyDescent="0.3">
      <c r="A34" s="67"/>
      <c r="B34" s="85" t="s">
        <v>113</v>
      </c>
      <c r="C34" s="86">
        <v>1.7109238664131401</v>
      </c>
      <c r="D34" s="86">
        <v>1.7890720617802129</v>
      </c>
      <c r="E34" s="86">
        <v>1.5986490017316253</v>
      </c>
      <c r="F34" s="86">
        <v>2.8971566822822208</v>
      </c>
      <c r="G34" s="86">
        <v>4.0407525803516284</v>
      </c>
      <c r="H34" s="86">
        <v>0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  <c r="N34" s="86">
        <v>0</v>
      </c>
      <c r="O34" s="87">
        <v>12.036554192558828</v>
      </c>
    </row>
    <row r="35" spans="1:15" s="77" customFormat="1" x14ac:dyDescent="0.3">
      <c r="A35" s="67"/>
      <c r="B35" s="85" t="s">
        <v>355</v>
      </c>
      <c r="C35" s="86">
        <v>50.262824667803315</v>
      </c>
      <c r="D35" s="86">
        <v>69.435336562924647</v>
      </c>
      <c r="E35" s="86">
        <v>62.622929518951395</v>
      </c>
      <c r="F35" s="86">
        <v>51.155867036637744</v>
      </c>
      <c r="G35" s="86">
        <v>35.369434951074787</v>
      </c>
      <c r="H35" s="86">
        <v>0</v>
      </c>
      <c r="I35" s="86">
        <v>0</v>
      </c>
      <c r="J35" s="86">
        <v>0</v>
      </c>
      <c r="K35" s="86">
        <v>0</v>
      </c>
      <c r="L35" s="86">
        <v>0</v>
      </c>
      <c r="M35" s="86">
        <v>0</v>
      </c>
      <c r="N35" s="86">
        <v>0</v>
      </c>
      <c r="O35" s="87">
        <v>268.84639273739185</v>
      </c>
    </row>
    <row r="36" spans="1:15" s="77" customFormat="1" ht="15" customHeight="1" outlineLevel="3" x14ac:dyDescent="0.3">
      <c r="A36" s="67"/>
      <c r="B36" s="85" t="s">
        <v>256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  <c r="N36" s="86">
        <v>0</v>
      </c>
      <c r="O36" s="87">
        <v>0</v>
      </c>
    </row>
    <row r="37" spans="1:15" s="77" customFormat="1" ht="4.5" customHeight="1" outlineLevel="2" x14ac:dyDescent="0.3">
      <c r="A37" s="67"/>
      <c r="B37" s="8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</row>
    <row r="38" spans="1:15" s="77" customFormat="1" x14ac:dyDescent="0.3">
      <c r="A38" s="67"/>
      <c r="B38" s="96" t="s">
        <v>114</v>
      </c>
      <c r="C38" s="97">
        <v>23.503013221400352</v>
      </c>
      <c r="D38" s="97">
        <v>26.906510706021823</v>
      </c>
      <c r="E38" s="97">
        <v>30.678113084189057</v>
      </c>
      <c r="F38" s="97">
        <v>29.573710496974275</v>
      </c>
      <c r="G38" s="97">
        <v>32.460557725910867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143.12190523449638</v>
      </c>
    </row>
    <row r="39" spans="1:15" s="77" customFormat="1" x14ac:dyDescent="0.3">
      <c r="A39" s="67"/>
      <c r="B39" s="85" t="s">
        <v>266</v>
      </c>
      <c r="C39" s="373">
        <v>19.120568171376664</v>
      </c>
      <c r="D39" s="373">
        <v>23.170917441710159</v>
      </c>
      <c r="E39" s="373">
        <v>25.996976850288284</v>
      </c>
      <c r="F39" s="373">
        <v>24.712330702985408</v>
      </c>
      <c r="G39" s="373">
        <v>27.254509812738817</v>
      </c>
      <c r="H39" s="373">
        <v>0</v>
      </c>
      <c r="I39" s="373">
        <v>0</v>
      </c>
      <c r="J39" s="373">
        <v>0</v>
      </c>
      <c r="K39" s="373">
        <v>0</v>
      </c>
      <c r="L39" s="373">
        <v>0</v>
      </c>
      <c r="M39" s="373">
        <v>0</v>
      </c>
      <c r="N39" s="373">
        <v>0</v>
      </c>
      <c r="O39" s="373">
        <v>120.25530297909934</v>
      </c>
    </row>
    <row r="40" spans="1:15" s="77" customFormat="1" x14ac:dyDescent="0.3">
      <c r="A40" s="67"/>
      <c r="B40" s="85" t="s">
        <v>115</v>
      </c>
      <c r="C40" s="373">
        <v>8.2248053725753305</v>
      </c>
      <c r="D40" s="373">
        <v>7.4124323831847301</v>
      </c>
      <c r="E40" s="373">
        <v>8.3188270949634529</v>
      </c>
      <c r="F40" s="373">
        <v>8.1669937627828517</v>
      </c>
      <c r="G40" s="373">
        <v>8.1405011835902474</v>
      </c>
      <c r="H40" s="373">
        <v>0</v>
      </c>
      <c r="I40" s="373">
        <v>0</v>
      </c>
      <c r="J40" s="373">
        <v>0</v>
      </c>
      <c r="K40" s="373">
        <v>0</v>
      </c>
      <c r="L40" s="373">
        <v>0</v>
      </c>
      <c r="M40" s="373">
        <v>0</v>
      </c>
      <c r="N40" s="373">
        <v>0</v>
      </c>
      <c r="O40" s="373">
        <v>40.263559797096612</v>
      </c>
    </row>
    <row r="41" spans="1:15" s="77" customFormat="1" x14ac:dyDescent="0.3">
      <c r="A41" s="67"/>
      <c r="B41" s="85" t="s">
        <v>116</v>
      </c>
      <c r="C41" s="373">
        <v>7.7075490466103904</v>
      </c>
      <c r="D41" s="373">
        <v>13.273024709647752</v>
      </c>
      <c r="E41" s="373">
        <v>14.946195426233899</v>
      </c>
      <c r="F41" s="373">
        <v>13.630186252824085</v>
      </c>
      <c r="G41" s="373">
        <v>16.264854265634384</v>
      </c>
      <c r="H41" s="373">
        <v>0</v>
      </c>
      <c r="I41" s="373">
        <v>0</v>
      </c>
      <c r="J41" s="373">
        <v>0</v>
      </c>
      <c r="K41" s="373">
        <v>0</v>
      </c>
      <c r="L41" s="373">
        <v>0</v>
      </c>
      <c r="M41" s="373">
        <v>0</v>
      </c>
      <c r="N41" s="373">
        <v>0</v>
      </c>
      <c r="O41" s="373">
        <v>65.82180970095051</v>
      </c>
    </row>
    <row r="42" spans="1:15" s="77" customFormat="1" x14ac:dyDescent="0.3">
      <c r="A42" s="67"/>
      <c r="B42" s="85" t="s">
        <v>117</v>
      </c>
      <c r="C42" s="373">
        <v>1.6119679933117306</v>
      </c>
      <c r="D42" s="373">
        <v>0.99600359678149331</v>
      </c>
      <c r="E42" s="373">
        <v>1.6236423994586269</v>
      </c>
      <c r="F42" s="373">
        <v>1.4324199016682699</v>
      </c>
      <c r="G42" s="373">
        <v>1.1822041991424936</v>
      </c>
      <c r="H42" s="373">
        <v>0</v>
      </c>
      <c r="I42" s="373">
        <v>0</v>
      </c>
      <c r="J42" s="373">
        <v>0</v>
      </c>
      <c r="K42" s="373">
        <v>0</v>
      </c>
      <c r="L42" s="373">
        <v>0</v>
      </c>
      <c r="M42" s="373">
        <v>0</v>
      </c>
      <c r="N42" s="373">
        <v>0</v>
      </c>
      <c r="O42" s="373">
        <v>6.8462380903626148</v>
      </c>
    </row>
    <row r="43" spans="1:15" s="77" customFormat="1" x14ac:dyDescent="0.3">
      <c r="A43" s="67"/>
      <c r="B43" s="85" t="s">
        <v>120</v>
      </c>
      <c r="C43" s="373">
        <v>1.5762457588792134</v>
      </c>
      <c r="D43" s="373">
        <v>1.4894567520961852</v>
      </c>
      <c r="E43" s="373">
        <v>1.1083119296323054</v>
      </c>
      <c r="F43" s="373">
        <v>1.4827307857101968</v>
      </c>
      <c r="G43" s="373">
        <v>1.6669501643716924</v>
      </c>
      <c r="H43" s="373">
        <v>0</v>
      </c>
      <c r="I43" s="373">
        <v>0</v>
      </c>
      <c r="J43" s="373">
        <v>0</v>
      </c>
      <c r="K43" s="373">
        <v>0</v>
      </c>
      <c r="L43" s="373">
        <v>0</v>
      </c>
      <c r="M43" s="373">
        <v>0</v>
      </c>
      <c r="N43" s="373">
        <v>0</v>
      </c>
      <c r="O43" s="373">
        <v>7.3236953906895934</v>
      </c>
    </row>
    <row r="44" spans="1:15" s="77" customFormat="1" x14ac:dyDescent="0.3">
      <c r="A44" s="67"/>
      <c r="B44" s="85" t="s">
        <v>267</v>
      </c>
      <c r="C44" s="373">
        <v>4.3824450500236889</v>
      </c>
      <c r="D44" s="373">
        <v>3.7355932643116643</v>
      </c>
      <c r="E44" s="373">
        <v>4.6811362339007712</v>
      </c>
      <c r="F44" s="373">
        <v>4.861379793988867</v>
      </c>
      <c r="G44" s="373">
        <v>5.2060479131720516</v>
      </c>
      <c r="H44" s="373">
        <v>0</v>
      </c>
      <c r="I44" s="373">
        <v>0</v>
      </c>
      <c r="J44" s="373">
        <v>0</v>
      </c>
      <c r="K44" s="373">
        <v>0</v>
      </c>
      <c r="L44" s="373">
        <v>0</v>
      </c>
      <c r="M44" s="373">
        <v>0</v>
      </c>
      <c r="N44" s="373">
        <v>0</v>
      </c>
      <c r="O44" s="373">
        <v>22.866602255397041</v>
      </c>
    </row>
    <row r="45" spans="1:15" s="77" customFormat="1" x14ac:dyDescent="0.3">
      <c r="A45" s="67"/>
      <c r="B45" s="85" t="s">
        <v>118</v>
      </c>
      <c r="C45" s="373">
        <v>1.1132219675407988</v>
      </c>
      <c r="D45" s="373">
        <v>0.8830221931843597</v>
      </c>
      <c r="E45" s="373">
        <v>1.4543753620795694</v>
      </c>
      <c r="F45" s="373">
        <v>0.73727869817339942</v>
      </c>
      <c r="G45" s="373">
        <v>1.8252055385444081</v>
      </c>
      <c r="H45" s="373">
        <v>0</v>
      </c>
      <c r="I45" s="373">
        <v>0</v>
      </c>
      <c r="J45" s="373">
        <v>0</v>
      </c>
      <c r="K45" s="373">
        <v>0</v>
      </c>
      <c r="L45" s="373">
        <v>0</v>
      </c>
      <c r="M45" s="373">
        <v>0</v>
      </c>
      <c r="N45" s="373">
        <v>0</v>
      </c>
      <c r="O45" s="373">
        <v>6.0131037595225347</v>
      </c>
    </row>
    <row r="46" spans="1:15" s="77" customFormat="1" x14ac:dyDescent="0.3">
      <c r="A46" s="67"/>
      <c r="B46" s="85" t="s">
        <v>119</v>
      </c>
      <c r="C46" s="373">
        <v>3.2692230824828901</v>
      </c>
      <c r="D46" s="373">
        <v>2.8525710711273047</v>
      </c>
      <c r="E46" s="373">
        <v>3.2267608718212015</v>
      </c>
      <c r="F46" s="373">
        <v>4.1241010958154671</v>
      </c>
      <c r="G46" s="373">
        <v>3.380842374627643</v>
      </c>
      <c r="H46" s="373">
        <v>0</v>
      </c>
      <c r="I46" s="373">
        <v>0</v>
      </c>
      <c r="J46" s="373">
        <v>0</v>
      </c>
      <c r="K46" s="373">
        <v>0</v>
      </c>
      <c r="L46" s="373">
        <v>0</v>
      </c>
      <c r="M46" s="373">
        <v>0</v>
      </c>
      <c r="N46" s="373">
        <v>0</v>
      </c>
      <c r="O46" s="373">
        <v>16.853498495874504</v>
      </c>
    </row>
    <row r="47" spans="1:15" s="77" customFormat="1" x14ac:dyDescent="0.3">
      <c r="A47" s="67"/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9"/>
    </row>
    <row r="48" spans="1:15" s="77" customFormat="1" x14ac:dyDescent="0.3">
      <c r="A48" s="67"/>
      <c r="B48" s="100" t="s">
        <v>121</v>
      </c>
      <c r="C48" s="246">
        <v>0.26564191363218037</v>
      </c>
      <c r="D48" s="246">
        <v>0.29116810487686229</v>
      </c>
      <c r="E48" s="246">
        <v>0.2566344764220479</v>
      </c>
      <c r="F48" s="246">
        <v>0.34165394337533067</v>
      </c>
      <c r="G48" s="246">
        <v>4.1037987909550239E-2</v>
      </c>
      <c r="H48" s="246">
        <v>0</v>
      </c>
      <c r="I48" s="246">
        <v>0</v>
      </c>
      <c r="J48" s="246">
        <v>0</v>
      </c>
      <c r="K48" s="246">
        <v>0</v>
      </c>
      <c r="L48" s="246">
        <v>0</v>
      </c>
      <c r="M48" s="246">
        <v>0</v>
      </c>
      <c r="N48" s="246">
        <v>0</v>
      </c>
      <c r="O48" s="246">
        <v>1.1961364262159715</v>
      </c>
    </row>
    <row r="49" spans="1:16" s="77" customFormat="1" x14ac:dyDescent="0.3">
      <c r="A49" s="67"/>
      <c r="B49" s="85" t="s">
        <v>73</v>
      </c>
      <c r="C49" s="102">
        <v>0.26564191363218037</v>
      </c>
      <c r="D49" s="102">
        <v>0.29116810487686229</v>
      </c>
      <c r="E49" s="102">
        <v>0.2566344764220479</v>
      </c>
      <c r="F49" s="102">
        <v>0.34165394337533067</v>
      </c>
      <c r="G49" s="102">
        <v>4.1037987909550239E-2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1.1961364262159715</v>
      </c>
    </row>
    <row r="50" spans="1:16" s="77" customFormat="1" ht="15" customHeight="1" outlineLevel="1" x14ac:dyDescent="0.3">
      <c r="A50" s="67"/>
      <c r="B50" s="88" t="s">
        <v>122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</row>
    <row r="51" spans="1:16" s="77" customFormat="1" ht="15" customHeight="1" outlineLevel="1" x14ac:dyDescent="0.3">
      <c r="A51" s="67"/>
      <c r="B51" s="88" t="s">
        <v>123</v>
      </c>
      <c r="C51" s="102">
        <v>0.26564191363218037</v>
      </c>
      <c r="D51" s="102">
        <v>0.29116810487686229</v>
      </c>
      <c r="E51" s="102">
        <v>0.2566344764220479</v>
      </c>
      <c r="F51" s="102">
        <v>0.34165394337533067</v>
      </c>
      <c r="G51" s="102">
        <v>4.1037987909550239E-2</v>
      </c>
      <c r="H51" s="102">
        <v>0</v>
      </c>
      <c r="I51" s="102">
        <v>0</v>
      </c>
      <c r="J51" s="102">
        <v>0</v>
      </c>
      <c r="K51" s="102">
        <v>0</v>
      </c>
      <c r="L51" s="102">
        <v>0</v>
      </c>
      <c r="M51" s="102">
        <v>0</v>
      </c>
      <c r="N51" s="102">
        <v>0</v>
      </c>
      <c r="O51" s="102">
        <v>1.1961364262159715</v>
      </c>
    </row>
    <row r="52" spans="1:16" s="77" customFormat="1" ht="15" customHeight="1" outlineLevel="1" x14ac:dyDescent="0.3">
      <c r="A52" s="67"/>
      <c r="B52" s="88" t="s">
        <v>124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</row>
    <row r="53" spans="1:16" s="77" customFormat="1" x14ac:dyDescent="0.3">
      <c r="A53" s="67"/>
      <c r="B53" s="85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93"/>
    </row>
    <row r="54" spans="1:16" s="77" customFormat="1" x14ac:dyDescent="0.3">
      <c r="A54" s="67"/>
      <c r="B54" s="104" t="s">
        <v>125</v>
      </c>
      <c r="C54" s="105">
        <v>-85.868093594783517</v>
      </c>
      <c r="D54" s="105">
        <v>-75.650151912467237</v>
      </c>
      <c r="E54" s="105">
        <v>-46.215661132336209</v>
      </c>
      <c r="F54" s="105">
        <v>-71.155622046131157</v>
      </c>
      <c r="G54" s="105">
        <v>-40.167679553369453</v>
      </c>
      <c r="H54" s="105">
        <v>0</v>
      </c>
      <c r="I54" s="105">
        <v>0</v>
      </c>
      <c r="J54" s="105">
        <v>0</v>
      </c>
      <c r="K54" s="105">
        <v>0</v>
      </c>
      <c r="L54" s="105">
        <v>0</v>
      </c>
      <c r="M54" s="105">
        <v>0</v>
      </c>
      <c r="N54" s="105">
        <v>0</v>
      </c>
      <c r="O54" s="105">
        <v>-319.05720823908746</v>
      </c>
    </row>
    <row r="55" spans="1:16" s="77" customFormat="1" x14ac:dyDescent="0.3">
      <c r="A55" s="67"/>
      <c r="B55" s="104" t="s">
        <v>126</v>
      </c>
      <c r="C55" s="105">
        <v>-103.56028075829133</v>
      </c>
      <c r="D55" s="105">
        <v>-96.477848010731606</v>
      </c>
      <c r="E55" s="105">
        <v>-68.901834728185122</v>
      </c>
      <c r="F55" s="105">
        <v>-98.039399245330742</v>
      </c>
      <c r="G55" s="105">
        <v>-70.115506729397424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-437.09486947193614</v>
      </c>
      <c r="P55" s="254"/>
    </row>
    <row r="56" spans="1:16" s="77" customFormat="1" x14ac:dyDescent="0.3">
      <c r="A56" s="67"/>
      <c r="B56" s="106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3"/>
    </row>
    <row r="57" spans="1:16" s="77" customFormat="1" x14ac:dyDescent="0.3">
      <c r="A57" s="67"/>
      <c r="B57" s="94" t="s">
        <v>127</v>
      </c>
      <c r="C57" s="95">
        <v>8.0531531690297697</v>
      </c>
      <c r="D57" s="95">
        <v>10.318317106487028</v>
      </c>
      <c r="E57" s="95">
        <v>13.061355046998102</v>
      </c>
      <c r="F57" s="95">
        <v>9.7175759774181945</v>
      </c>
      <c r="G57" s="95">
        <v>8.7635676830208844</v>
      </c>
      <c r="H57" s="95">
        <v>0</v>
      </c>
      <c r="I57" s="95">
        <v>0</v>
      </c>
      <c r="J57" s="95">
        <v>0</v>
      </c>
      <c r="K57" s="95">
        <v>0</v>
      </c>
      <c r="L57" s="95">
        <v>0</v>
      </c>
      <c r="M57" s="95">
        <v>0</v>
      </c>
      <c r="N57" s="95">
        <v>0</v>
      </c>
      <c r="O57" s="95">
        <v>49.913968982953975</v>
      </c>
    </row>
    <row r="58" spans="1:16" s="77" customFormat="1" x14ac:dyDescent="0.3">
      <c r="A58" s="67"/>
      <c r="B58" s="85" t="s">
        <v>128</v>
      </c>
      <c r="C58" s="102">
        <v>4.0621998142915938</v>
      </c>
      <c r="D58" s="102">
        <v>8.3226224712551584</v>
      </c>
      <c r="E58" s="102">
        <v>8.9752551612485156</v>
      </c>
      <c r="F58" s="102">
        <v>9.1542626168464096</v>
      </c>
      <c r="G58" s="102">
        <v>6.967045346020476</v>
      </c>
      <c r="H58" s="102">
        <v>0</v>
      </c>
      <c r="I58" s="102">
        <v>0</v>
      </c>
      <c r="J58" s="102">
        <v>0</v>
      </c>
      <c r="K58" s="102">
        <v>0</v>
      </c>
      <c r="L58" s="102">
        <v>0</v>
      </c>
      <c r="M58" s="102">
        <v>0</v>
      </c>
      <c r="N58" s="102">
        <v>0</v>
      </c>
      <c r="O58" s="102">
        <v>37.481385409662153</v>
      </c>
    </row>
    <row r="59" spans="1:16" s="77" customFormat="1" x14ac:dyDescent="0.3">
      <c r="A59" s="67"/>
      <c r="B59" s="85" t="s">
        <v>129</v>
      </c>
      <c r="C59" s="102">
        <v>3.990953354738175</v>
      </c>
      <c r="D59" s="102">
        <v>1.9956946352318696</v>
      </c>
      <c r="E59" s="102">
        <v>4.0860998857495865</v>
      </c>
      <c r="F59" s="102">
        <v>0.56331336057178416</v>
      </c>
      <c r="G59" s="102">
        <v>1.7965223370004082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12.432583573291824</v>
      </c>
    </row>
    <row r="60" spans="1:16" s="77" customFormat="1" x14ac:dyDescent="0.3">
      <c r="A60" s="67"/>
      <c r="B60" s="91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3"/>
    </row>
    <row r="61" spans="1:16" s="77" customFormat="1" x14ac:dyDescent="0.3">
      <c r="A61" s="67"/>
      <c r="B61" s="104" t="s">
        <v>130</v>
      </c>
      <c r="C61" s="105">
        <v>-111.6134339273211</v>
      </c>
      <c r="D61" s="105">
        <v>-106.79616511721864</v>
      </c>
      <c r="E61" s="105">
        <v>-81.963189775183224</v>
      </c>
      <c r="F61" s="105">
        <v>-107.75697522274893</v>
      </c>
      <c r="G61" s="105">
        <v>-78.879074412418305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-487.00883845489011</v>
      </c>
    </row>
    <row r="62" spans="1:16" s="77" customFormat="1" x14ac:dyDescent="0.3">
      <c r="A62" s="67"/>
      <c r="B62" s="108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6" s="77" customFormat="1" x14ac:dyDescent="0.3">
      <c r="A63" s="67"/>
      <c r="B63" s="109" t="s">
        <v>131</v>
      </c>
      <c r="C63" s="110">
        <v>-8.0873368198458238</v>
      </c>
      <c r="D63" s="110">
        <v>95.785378842256122</v>
      </c>
      <c r="E63" s="110">
        <v>83.263581214466925</v>
      </c>
      <c r="F63" s="110">
        <v>115.9868780224833</v>
      </c>
      <c r="G63" s="110">
        <v>117.94955380622606</v>
      </c>
      <c r="H63" s="110">
        <v>0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404.89805506558662</v>
      </c>
    </row>
    <row r="64" spans="1:16" s="77" customFormat="1" x14ac:dyDescent="0.3">
      <c r="A64" s="67"/>
      <c r="B64" s="85" t="s">
        <v>132</v>
      </c>
      <c r="C64" s="378">
        <v>63.258106194486238</v>
      </c>
      <c r="D64" s="378">
        <v>88.292704138663694</v>
      </c>
      <c r="E64" s="378">
        <v>88.227751280994596</v>
      </c>
      <c r="F64" s="378">
        <v>140.44840205597319</v>
      </c>
      <c r="G64" s="378">
        <v>92.318558030000005</v>
      </c>
      <c r="H64" s="378">
        <v>0</v>
      </c>
      <c r="I64" s="378">
        <v>0</v>
      </c>
      <c r="J64" s="378">
        <v>0</v>
      </c>
      <c r="K64" s="378">
        <v>0</v>
      </c>
      <c r="L64" s="378">
        <v>0</v>
      </c>
      <c r="M64" s="378">
        <v>0</v>
      </c>
      <c r="N64" s="378">
        <v>0</v>
      </c>
      <c r="O64" s="378">
        <v>472.54552170011772</v>
      </c>
    </row>
    <row r="65" spans="1:16" s="77" customFormat="1" x14ac:dyDescent="0.3">
      <c r="A65" s="67"/>
      <c r="B65" s="88" t="s">
        <v>133</v>
      </c>
      <c r="C65" s="378">
        <v>63.258106194486238</v>
      </c>
      <c r="D65" s="378">
        <v>88.292704138663694</v>
      </c>
      <c r="E65" s="378">
        <v>88.227751280994596</v>
      </c>
      <c r="F65" s="378">
        <v>140.44840205597319</v>
      </c>
      <c r="G65" s="378">
        <v>92.318558030000005</v>
      </c>
      <c r="H65" s="378">
        <v>0</v>
      </c>
      <c r="I65" s="378">
        <v>0</v>
      </c>
      <c r="J65" s="378">
        <v>0</v>
      </c>
      <c r="K65" s="378">
        <v>0</v>
      </c>
      <c r="L65" s="378">
        <v>0</v>
      </c>
      <c r="M65" s="378">
        <v>0</v>
      </c>
      <c r="N65" s="378">
        <v>0</v>
      </c>
      <c r="O65" s="378">
        <v>472.54552170011772</v>
      </c>
    </row>
    <row r="66" spans="1:16" s="77" customFormat="1" x14ac:dyDescent="0.3">
      <c r="A66" s="67"/>
      <c r="B66" s="88" t="s">
        <v>261</v>
      </c>
      <c r="C66" s="378">
        <v>0</v>
      </c>
      <c r="D66" s="378">
        <v>0</v>
      </c>
      <c r="E66" s="378">
        <v>0</v>
      </c>
      <c r="F66" s="378">
        <v>0</v>
      </c>
      <c r="G66" s="378">
        <v>0</v>
      </c>
      <c r="H66" s="378">
        <v>0</v>
      </c>
      <c r="I66" s="378">
        <v>0</v>
      </c>
      <c r="J66" s="378">
        <v>0</v>
      </c>
      <c r="K66" s="378">
        <v>0</v>
      </c>
      <c r="L66" s="378">
        <v>0</v>
      </c>
      <c r="M66" s="378">
        <v>0</v>
      </c>
      <c r="N66" s="378">
        <v>0</v>
      </c>
      <c r="O66" s="378">
        <v>0</v>
      </c>
    </row>
    <row r="67" spans="1:16" s="77" customFormat="1" x14ac:dyDescent="0.3">
      <c r="A67" s="67"/>
      <c r="B67" s="85" t="s">
        <v>134</v>
      </c>
      <c r="C67" s="378">
        <v>0</v>
      </c>
      <c r="D67" s="378">
        <v>0</v>
      </c>
      <c r="E67" s="378">
        <v>0</v>
      </c>
      <c r="F67" s="378">
        <v>0</v>
      </c>
      <c r="G67" s="378">
        <v>0</v>
      </c>
      <c r="H67" s="378">
        <v>0</v>
      </c>
      <c r="I67" s="378">
        <v>0</v>
      </c>
      <c r="J67" s="378">
        <v>0</v>
      </c>
      <c r="K67" s="378">
        <v>0</v>
      </c>
      <c r="L67" s="378">
        <v>0</v>
      </c>
      <c r="M67" s="378">
        <v>0</v>
      </c>
      <c r="N67" s="378">
        <v>0</v>
      </c>
      <c r="O67" s="378">
        <v>0</v>
      </c>
    </row>
    <row r="68" spans="1:16" s="77" customFormat="1" ht="15" customHeight="1" outlineLevel="1" x14ac:dyDescent="0.3">
      <c r="A68" s="67"/>
      <c r="B68" s="111" t="s">
        <v>135</v>
      </c>
      <c r="C68" s="378">
        <v>0</v>
      </c>
      <c r="D68" s="378">
        <v>0</v>
      </c>
      <c r="E68" s="378">
        <v>0</v>
      </c>
      <c r="F68" s="378">
        <v>0</v>
      </c>
      <c r="G68" s="378">
        <v>0</v>
      </c>
      <c r="H68" s="378">
        <v>0</v>
      </c>
      <c r="I68" s="378">
        <v>0</v>
      </c>
      <c r="J68" s="378">
        <v>0</v>
      </c>
      <c r="K68" s="378">
        <v>0</v>
      </c>
      <c r="L68" s="378">
        <v>0</v>
      </c>
      <c r="M68" s="378">
        <v>0</v>
      </c>
      <c r="N68" s="378">
        <v>0</v>
      </c>
      <c r="O68" s="378">
        <v>0</v>
      </c>
    </row>
    <row r="69" spans="1:16" s="77" customFormat="1" ht="15" customHeight="1" outlineLevel="1" x14ac:dyDescent="0.3">
      <c r="A69" s="67"/>
      <c r="B69" s="111" t="s">
        <v>136</v>
      </c>
      <c r="C69" s="378">
        <v>0</v>
      </c>
      <c r="D69" s="378">
        <v>0</v>
      </c>
      <c r="E69" s="378">
        <v>0</v>
      </c>
      <c r="F69" s="378">
        <v>0</v>
      </c>
      <c r="G69" s="378">
        <v>0</v>
      </c>
      <c r="H69" s="378">
        <v>0</v>
      </c>
      <c r="I69" s="378">
        <v>0</v>
      </c>
      <c r="J69" s="378">
        <v>0</v>
      </c>
      <c r="K69" s="378">
        <v>0</v>
      </c>
      <c r="L69" s="378">
        <v>0</v>
      </c>
      <c r="M69" s="378">
        <v>0</v>
      </c>
      <c r="N69" s="378">
        <v>0</v>
      </c>
      <c r="O69" s="378">
        <v>0</v>
      </c>
    </row>
    <row r="70" spans="1:16" s="77" customFormat="1" x14ac:dyDescent="0.3">
      <c r="A70" s="67"/>
      <c r="B70" s="379" t="s">
        <v>137</v>
      </c>
      <c r="C70" s="378">
        <v>16.550992226013015</v>
      </c>
      <c r="D70" s="378">
        <v>17.660644176799529</v>
      </c>
      <c r="E70" s="378">
        <v>-16.806057579828249</v>
      </c>
      <c r="F70" s="378">
        <v>-37.900446605383216</v>
      </c>
      <c r="G70" s="378">
        <v>27.47977494069006</v>
      </c>
      <c r="H70" s="378">
        <v>0</v>
      </c>
      <c r="I70" s="378">
        <v>0</v>
      </c>
      <c r="J70" s="378">
        <v>0</v>
      </c>
      <c r="K70" s="378">
        <v>0</v>
      </c>
      <c r="L70" s="378">
        <v>0</v>
      </c>
      <c r="M70" s="378">
        <v>0</v>
      </c>
      <c r="N70" s="378">
        <v>0</v>
      </c>
      <c r="O70" s="378">
        <v>6.98490715829114</v>
      </c>
    </row>
    <row r="71" spans="1:16" s="77" customFormat="1" x14ac:dyDescent="0.3">
      <c r="A71" s="67"/>
      <c r="B71" s="380" t="s">
        <v>138</v>
      </c>
      <c r="C71" s="378">
        <v>0</v>
      </c>
      <c r="D71" s="378">
        <v>0</v>
      </c>
      <c r="E71" s="378">
        <v>0</v>
      </c>
      <c r="F71" s="378">
        <v>0</v>
      </c>
      <c r="G71" s="378">
        <v>0</v>
      </c>
      <c r="H71" s="378">
        <v>0</v>
      </c>
      <c r="I71" s="378">
        <v>0</v>
      </c>
      <c r="J71" s="378">
        <v>0</v>
      </c>
      <c r="K71" s="378">
        <v>0</v>
      </c>
      <c r="L71" s="378">
        <v>0</v>
      </c>
      <c r="M71" s="378">
        <v>0</v>
      </c>
      <c r="N71" s="378">
        <v>0</v>
      </c>
      <c r="O71" s="378">
        <v>0</v>
      </c>
    </row>
    <row r="72" spans="1:16" s="77" customFormat="1" x14ac:dyDescent="0.3">
      <c r="A72" s="67"/>
      <c r="B72" s="380" t="s">
        <v>139</v>
      </c>
      <c r="C72" s="378">
        <v>16.550992226013015</v>
      </c>
      <c r="D72" s="378">
        <v>17.660644176799529</v>
      </c>
      <c r="E72" s="378">
        <v>-16.806057579828249</v>
      </c>
      <c r="F72" s="378">
        <v>-37.900446605383216</v>
      </c>
      <c r="G72" s="378">
        <v>27.47977494069006</v>
      </c>
      <c r="H72" s="378">
        <v>0</v>
      </c>
      <c r="I72" s="378">
        <v>0</v>
      </c>
      <c r="J72" s="378">
        <v>0</v>
      </c>
      <c r="K72" s="378">
        <v>0</v>
      </c>
      <c r="L72" s="378">
        <v>0</v>
      </c>
      <c r="M72" s="378">
        <v>0</v>
      </c>
      <c r="N72" s="378">
        <v>0</v>
      </c>
      <c r="O72" s="378">
        <v>6.98490715829114</v>
      </c>
    </row>
    <row r="73" spans="1:16" s="77" customFormat="1" x14ac:dyDescent="0.3">
      <c r="A73" s="67"/>
      <c r="B73" s="379" t="s">
        <v>140</v>
      </c>
      <c r="C73" s="378">
        <v>-91.887388595083252</v>
      </c>
      <c r="D73" s="378">
        <v>-12.163664108438967</v>
      </c>
      <c r="E73" s="378">
        <v>7.7557876275509905</v>
      </c>
      <c r="F73" s="378">
        <v>12.875609211321542</v>
      </c>
      <c r="G73" s="378">
        <v>-3.6453015014644183</v>
      </c>
      <c r="H73" s="378">
        <v>0</v>
      </c>
      <c r="I73" s="378">
        <v>0</v>
      </c>
      <c r="J73" s="378">
        <v>0</v>
      </c>
      <c r="K73" s="378">
        <v>0</v>
      </c>
      <c r="L73" s="378">
        <v>0</v>
      </c>
      <c r="M73" s="378">
        <v>0</v>
      </c>
      <c r="N73" s="378">
        <v>0</v>
      </c>
      <c r="O73" s="378">
        <v>-87.064957366114101</v>
      </c>
    </row>
    <row r="74" spans="1:16" s="77" customFormat="1" x14ac:dyDescent="0.3">
      <c r="A74" s="67"/>
      <c r="B74" s="380" t="s">
        <v>141</v>
      </c>
      <c r="C74" s="378">
        <v>-0.13170232801508419</v>
      </c>
      <c r="D74" s="378">
        <v>-11.150670612435482</v>
      </c>
      <c r="E74" s="378">
        <v>-4.0849429994401483</v>
      </c>
      <c r="F74" s="378">
        <v>12.207211551142136</v>
      </c>
      <c r="G74" s="378">
        <v>1.4563756506809007</v>
      </c>
      <c r="H74" s="378">
        <v>0</v>
      </c>
      <c r="I74" s="378">
        <v>0</v>
      </c>
      <c r="J74" s="378">
        <v>0</v>
      </c>
      <c r="K74" s="378">
        <v>0</v>
      </c>
      <c r="L74" s="378">
        <v>0</v>
      </c>
      <c r="M74" s="378">
        <v>0</v>
      </c>
      <c r="N74" s="378">
        <v>0</v>
      </c>
      <c r="O74" s="378">
        <v>-1.703728738067678</v>
      </c>
    </row>
    <row r="75" spans="1:16" s="77" customFormat="1" x14ac:dyDescent="0.3">
      <c r="A75" s="67"/>
      <c r="B75" s="380" t="s">
        <v>261</v>
      </c>
      <c r="C75" s="378">
        <v>0</v>
      </c>
      <c r="D75" s="378">
        <v>0</v>
      </c>
      <c r="E75" s="378">
        <v>0</v>
      </c>
      <c r="F75" s="378">
        <v>0</v>
      </c>
      <c r="G75" s="378">
        <v>0</v>
      </c>
      <c r="H75" s="378">
        <v>0</v>
      </c>
      <c r="I75" s="378">
        <v>0</v>
      </c>
      <c r="J75" s="378">
        <v>0</v>
      </c>
      <c r="K75" s="378">
        <v>0</v>
      </c>
      <c r="L75" s="378">
        <v>0</v>
      </c>
      <c r="M75" s="378">
        <v>0</v>
      </c>
      <c r="N75" s="378">
        <v>0</v>
      </c>
      <c r="O75" s="378">
        <v>0</v>
      </c>
      <c r="P75" s="254"/>
    </row>
    <row r="76" spans="1:16" s="77" customFormat="1" x14ac:dyDescent="0.3">
      <c r="A76" s="67"/>
      <c r="B76" s="380" t="s">
        <v>258</v>
      </c>
      <c r="C76" s="378">
        <v>0</v>
      </c>
      <c r="D76" s="378">
        <v>0</v>
      </c>
      <c r="E76" s="378">
        <v>0</v>
      </c>
      <c r="F76" s="378">
        <v>0</v>
      </c>
      <c r="G76" s="378">
        <v>0</v>
      </c>
      <c r="H76" s="378">
        <v>0</v>
      </c>
      <c r="I76" s="378">
        <v>0</v>
      </c>
      <c r="J76" s="378">
        <v>0</v>
      </c>
      <c r="K76" s="378">
        <v>0</v>
      </c>
      <c r="L76" s="378">
        <v>0</v>
      </c>
      <c r="M76" s="378">
        <v>0</v>
      </c>
      <c r="N76" s="378">
        <v>0</v>
      </c>
      <c r="O76" s="378">
        <v>0</v>
      </c>
    </row>
    <row r="77" spans="1:16" s="77" customFormat="1" x14ac:dyDescent="0.3">
      <c r="A77" s="67"/>
      <c r="B77" s="380" t="s">
        <v>142</v>
      </c>
      <c r="C77" s="378">
        <v>-91.755686267068171</v>
      </c>
      <c r="D77" s="378">
        <v>-1.0129934960034852</v>
      </c>
      <c r="E77" s="378">
        <v>11.840730626991139</v>
      </c>
      <c r="F77" s="378">
        <v>0.66839766017940683</v>
      </c>
      <c r="G77" s="378">
        <v>-5.101677152145319</v>
      </c>
      <c r="H77" s="378">
        <v>0</v>
      </c>
      <c r="I77" s="378">
        <v>0</v>
      </c>
      <c r="J77" s="378">
        <v>0</v>
      </c>
      <c r="K77" s="378">
        <v>0</v>
      </c>
      <c r="L77" s="378">
        <v>0</v>
      </c>
      <c r="M77" s="378">
        <v>0</v>
      </c>
      <c r="N77" s="378">
        <v>0</v>
      </c>
      <c r="O77" s="378">
        <v>-85.361228628046419</v>
      </c>
    </row>
    <row r="78" spans="1:16" s="77" customFormat="1" x14ac:dyDescent="0.3">
      <c r="A78" s="67"/>
      <c r="B78" s="380" t="s">
        <v>143</v>
      </c>
      <c r="C78" s="378">
        <v>0</v>
      </c>
      <c r="D78" s="378">
        <v>0</v>
      </c>
      <c r="E78" s="378">
        <v>0</v>
      </c>
      <c r="F78" s="378">
        <v>0</v>
      </c>
      <c r="G78" s="378">
        <v>0</v>
      </c>
      <c r="H78" s="378">
        <v>0</v>
      </c>
      <c r="I78" s="378">
        <v>0</v>
      </c>
      <c r="J78" s="378">
        <v>0</v>
      </c>
      <c r="K78" s="378">
        <v>0</v>
      </c>
      <c r="L78" s="378">
        <v>0</v>
      </c>
      <c r="M78" s="378">
        <v>0</v>
      </c>
      <c r="N78" s="378">
        <v>0</v>
      </c>
      <c r="O78" s="378">
        <v>0</v>
      </c>
    </row>
    <row r="79" spans="1:16" s="77" customFormat="1" x14ac:dyDescent="0.3">
      <c r="A79" s="67"/>
      <c r="B79" s="381" t="s">
        <v>144</v>
      </c>
      <c r="C79" s="378">
        <v>3.990953354738175</v>
      </c>
      <c r="D79" s="378">
        <v>1.9956946352318696</v>
      </c>
      <c r="E79" s="378">
        <v>4.0860998857495865</v>
      </c>
      <c r="F79" s="378">
        <v>0.56331336057178416</v>
      </c>
      <c r="G79" s="378">
        <v>1.7965223370004082</v>
      </c>
      <c r="H79" s="378">
        <v>0</v>
      </c>
      <c r="I79" s="378">
        <v>0</v>
      </c>
      <c r="J79" s="378">
        <v>0</v>
      </c>
      <c r="K79" s="378">
        <v>0</v>
      </c>
      <c r="L79" s="378">
        <v>0</v>
      </c>
      <c r="M79" s="378">
        <v>0</v>
      </c>
      <c r="N79" s="378">
        <v>0</v>
      </c>
      <c r="O79" s="378">
        <v>12.432583573291824</v>
      </c>
    </row>
    <row r="80" spans="1:16" s="77" customFormat="1" x14ac:dyDescent="0.3">
      <c r="A80" s="67"/>
      <c r="B80" s="91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</row>
    <row r="81" spans="1:15" s="77" customFormat="1" ht="15" thickBot="1" x14ac:dyDescent="0.35">
      <c r="A81" s="67"/>
      <c r="B81" s="115" t="s">
        <v>145</v>
      </c>
      <c r="C81" s="116">
        <v>-119.70077074716693</v>
      </c>
      <c r="D81" s="116">
        <v>-11.010786274962513</v>
      </c>
      <c r="E81" s="116">
        <v>1.3003914392837004</v>
      </c>
      <c r="F81" s="116">
        <v>8.2299027997343615</v>
      </c>
      <c r="G81" s="116">
        <v>39.070479393807759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  <c r="O81" s="116">
        <v>-82.110783389303492</v>
      </c>
    </row>
    <row r="82" spans="1:15" s="77" customFormat="1" ht="15" thickTop="1" x14ac:dyDescent="0.3">
      <c r="A82" s="67"/>
      <c r="B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9"/>
    </row>
    <row r="83" spans="1:15" s="77" customFormat="1" x14ac:dyDescent="0.3">
      <c r="A83" s="67"/>
      <c r="B83" s="572">
        <v>0</v>
      </c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2"/>
      <c r="N83" s="572"/>
      <c r="O83" s="572"/>
    </row>
    <row r="84" spans="1:15" s="77" customFormat="1" x14ac:dyDescent="0.3">
      <c r="A84" s="67"/>
      <c r="B84" s="572" t="s">
        <v>402</v>
      </c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</row>
    <row r="85" spans="1:15" s="77" customFormat="1" x14ac:dyDescent="0.3">
      <c r="A85" s="67"/>
      <c r="B85" s="573" t="s">
        <v>399</v>
      </c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3"/>
      <c r="O85" s="573"/>
    </row>
    <row r="86" spans="1:15" s="77" customFormat="1" x14ac:dyDescent="0.3">
      <c r="A86" s="67"/>
      <c r="B86" s="74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6"/>
    </row>
    <row r="87" spans="1:15" s="77" customFormat="1" ht="15" customHeight="1" x14ac:dyDescent="0.3">
      <c r="A87" s="67"/>
      <c r="B87" s="574" t="s">
        <v>96</v>
      </c>
      <c r="C87" s="581" t="s">
        <v>400</v>
      </c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3"/>
      <c r="O87" s="579" t="s">
        <v>401</v>
      </c>
    </row>
    <row r="88" spans="1:15" s="77" customFormat="1" x14ac:dyDescent="0.3">
      <c r="A88" s="67"/>
      <c r="B88" s="575"/>
      <c r="C88" s="78" t="s">
        <v>5</v>
      </c>
      <c r="D88" s="78" t="s">
        <v>6</v>
      </c>
      <c r="E88" s="78" t="s">
        <v>7</v>
      </c>
      <c r="F88" s="78" t="s">
        <v>8</v>
      </c>
      <c r="G88" s="78" t="s">
        <v>9</v>
      </c>
      <c r="H88" s="78" t="s">
        <v>10</v>
      </c>
      <c r="I88" s="78" t="s">
        <v>11</v>
      </c>
      <c r="J88" s="78" t="s">
        <v>12</v>
      </c>
      <c r="K88" s="78" t="s">
        <v>13</v>
      </c>
      <c r="L88" s="78" t="s">
        <v>14</v>
      </c>
      <c r="M88" s="78" t="s">
        <v>15</v>
      </c>
      <c r="N88" s="78" t="s">
        <v>16</v>
      </c>
      <c r="O88" s="580"/>
    </row>
    <row r="89" spans="1:15" s="77" customFormat="1" x14ac:dyDescent="0.3">
      <c r="A89" s="67"/>
      <c r="B89" s="79" t="s">
        <v>97</v>
      </c>
      <c r="C89" s="80">
        <v>46.972822540741141</v>
      </c>
      <c r="D89" s="80">
        <v>47.407842423885562</v>
      </c>
      <c r="E89" s="80">
        <v>52.696069630323123</v>
      </c>
      <c r="F89" s="80">
        <v>48.361546705757036</v>
      </c>
      <c r="G89" s="80">
        <v>54.640746777306326</v>
      </c>
      <c r="H89" s="80">
        <v>0</v>
      </c>
      <c r="I89" s="80">
        <v>0</v>
      </c>
      <c r="J89" s="80">
        <v>0</v>
      </c>
      <c r="K89" s="80">
        <v>0</v>
      </c>
      <c r="L89" s="80">
        <v>0</v>
      </c>
      <c r="M89" s="80">
        <v>0</v>
      </c>
      <c r="N89" s="80">
        <v>0</v>
      </c>
      <c r="O89" s="80">
        <v>250.07902807801318</v>
      </c>
    </row>
    <row r="90" spans="1:15" s="77" customFormat="1" x14ac:dyDescent="0.3">
      <c r="A90" s="67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</row>
    <row r="91" spans="1:15" s="77" customFormat="1" x14ac:dyDescent="0.3">
      <c r="A91" s="67"/>
      <c r="B91" s="83" t="s">
        <v>98</v>
      </c>
      <c r="C91" s="84">
        <v>42.186437839724753</v>
      </c>
      <c r="D91" s="84">
        <v>42.3561104715873</v>
      </c>
      <c r="E91" s="84">
        <v>46.115665735282683</v>
      </c>
      <c r="F91" s="84">
        <v>46.880177733149722</v>
      </c>
      <c r="G91" s="84">
        <v>53.635527937109096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231.17391971685356</v>
      </c>
    </row>
    <row r="92" spans="1:15" s="77" customFormat="1" x14ac:dyDescent="0.3">
      <c r="A92" s="67"/>
      <c r="B92" s="85" t="s">
        <v>99</v>
      </c>
      <c r="C92" s="86">
        <v>4.1502600875630709</v>
      </c>
      <c r="D92" s="86">
        <v>4.3380134604581206</v>
      </c>
      <c r="E92" s="86">
        <v>4.3463017188234199</v>
      </c>
      <c r="F92" s="86">
        <v>5.466695808401675</v>
      </c>
      <c r="G92" s="86">
        <v>5.2966617720956135</v>
      </c>
      <c r="H92" s="86">
        <v>0</v>
      </c>
      <c r="I92" s="86">
        <v>0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  <c r="O92" s="86">
        <v>23.597932847341898</v>
      </c>
    </row>
    <row r="93" spans="1:15" s="77" customFormat="1" x14ac:dyDescent="0.3">
      <c r="A93" s="67"/>
      <c r="B93" s="85" t="s">
        <v>100</v>
      </c>
      <c r="C93" s="86">
        <v>3.7830762851748396</v>
      </c>
      <c r="D93" s="86">
        <v>2.5840748765939763</v>
      </c>
      <c r="E93" s="86">
        <v>3.791543441202804</v>
      </c>
      <c r="F93" s="86">
        <v>3.9217764641518902</v>
      </c>
      <c r="G93" s="86">
        <v>3.6332180837334236</v>
      </c>
      <c r="H93" s="86">
        <v>0</v>
      </c>
      <c r="I93" s="86">
        <v>0</v>
      </c>
      <c r="J93" s="86">
        <v>0</v>
      </c>
      <c r="K93" s="86">
        <v>0</v>
      </c>
      <c r="L93" s="86">
        <v>0</v>
      </c>
      <c r="M93" s="86">
        <v>0</v>
      </c>
      <c r="N93" s="86">
        <v>0</v>
      </c>
      <c r="O93" s="86">
        <v>17.713689150856933</v>
      </c>
    </row>
    <row r="94" spans="1:15" s="77" customFormat="1" x14ac:dyDescent="0.3">
      <c r="A94" s="67"/>
      <c r="B94" s="85" t="s">
        <v>101</v>
      </c>
      <c r="C94" s="86">
        <v>0.56878750030259884</v>
      </c>
      <c r="D94" s="86">
        <v>0.52814589136747747</v>
      </c>
      <c r="E94" s="86">
        <v>0.52458817723801821</v>
      </c>
      <c r="F94" s="86">
        <v>0.51192588436058284</v>
      </c>
      <c r="G94" s="86">
        <v>0.72357010910431774</v>
      </c>
      <c r="H94" s="86">
        <v>0</v>
      </c>
      <c r="I94" s="86">
        <v>0</v>
      </c>
      <c r="J94" s="86">
        <v>0</v>
      </c>
      <c r="K94" s="86">
        <v>0</v>
      </c>
      <c r="L94" s="86">
        <v>0</v>
      </c>
      <c r="M94" s="86">
        <v>0</v>
      </c>
      <c r="N94" s="86">
        <v>0</v>
      </c>
      <c r="O94" s="86">
        <v>2.8570175623729948</v>
      </c>
    </row>
    <row r="95" spans="1:15" s="77" customFormat="1" x14ac:dyDescent="0.3">
      <c r="A95" s="67"/>
      <c r="B95" s="85" t="s">
        <v>102</v>
      </c>
      <c r="C95" s="86">
        <v>1.1225755499493348</v>
      </c>
      <c r="D95" s="86">
        <v>1.0749136143744473</v>
      </c>
      <c r="E95" s="86">
        <v>1.1107832894586451</v>
      </c>
      <c r="F95" s="86">
        <v>1.1463333503620423</v>
      </c>
      <c r="G95" s="86">
        <v>1.2391049288544407</v>
      </c>
      <c r="H95" s="86">
        <v>0</v>
      </c>
      <c r="I95" s="86">
        <v>0</v>
      </c>
      <c r="J95" s="86">
        <v>0</v>
      </c>
      <c r="K95" s="86">
        <v>0</v>
      </c>
      <c r="L95" s="86">
        <v>0</v>
      </c>
      <c r="M95" s="86">
        <v>0</v>
      </c>
      <c r="N95" s="86">
        <v>0</v>
      </c>
      <c r="O95" s="86">
        <v>5.6937107329989098</v>
      </c>
    </row>
    <row r="96" spans="1:15" s="77" customFormat="1" x14ac:dyDescent="0.3">
      <c r="A96" s="67"/>
      <c r="B96" s="85" t="s">
        <v>103</v>
      </c>
      <c r="C96" s="86">
        <v>10.121241925834141</v>
      </c>
      <c r="D96" s="86">
        <v>9.8331978828580233</v>
      </c>
      <c r="E96" s="86">
        <v>10.586721826009517</v>
      </c>
      <c r="F96" s="86">
        <v>9.979785431034653</v>
      </c>
      <c r="G96" s="86">
        <v>13.339711281885286</v>
      </c>
      <c r="H96" s="86">
        <v>0</v>
      </c>
      <c r="I96" s="86">
        <v>0</v>
      </c>
      <c r="J96" s="86">
        <v>0</v>
      </c>
      <c r="K96" s="86">
        <v>0</v>
      </c>
      <c r="L96" s="86">
        <v>0</v>
      </c>
      <c r="M96" s="86">
        <v>0</v>
      </c>
      <c r="N96" s="86">
        <v>0</v>
      </c>
      <c r="O96" s="86">
        <v>53.860658347621623</v>
      </c>
    </row>
    <row r="97" spans="1:15" s="77" customFormat="1" x14ac:dyDescent="0.3">
      <c r="A97" s="67"/>
      <c r="B97" s="85" t="s">
        <v>104</v>
      </c>
      <c r="C97" s="86">
        <v>22.440496490900767</v>
      </c>
      <c r="D97" s="86">
        <v>23.997764745935253</v>
      </c>
      <c r="E97" s="86">
        <v>25.755727282550279</v>
      </c>
      <c r="F97" s="86">
        <v>25.853660794838877</v>
      </c>
      <c r="G97" s="86">
        <v>29.403261761436013</v>
      </c>
      <c r="H97" s="86">
        <v>0</v>
      </c>
      <c r="I97" s="86">
        <v>0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6">
        <v>127.45091107566118</v>
      </c>
    </row>
    <row r="98" spans="1:15" s="77" customFormat="1" x14ac:dyDescent="0.3">
      <c r="A98" s="67"/>
      <c r="B98" s="88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</row>
    <row r="99" spans="1:15" s="77" customFormat="1" x14ac:dyDescent="0.3">
      <c r="A99" s="67"/>
      <c r="B99" s="83" t="s">
        <v>105</v>
      </c>
      <c r="C99" s="84">
        <v>4.7863847010163871</v>
      </c>
      <c r="D99" s="84">
        <v>5.0517319522982591</v>
      </c>
      <c r="E99" s="84">
        <v>6.5804038950404387</v>
      </c>
      <c r="F99" s="84">
        <v>1.4813689726073114</v>
      </c>
      <c r="G99" s="84">
        <v>1.0052188401972335</v>
      </c>
      <c r="H99" s="84">
        <v>0</v>
      </c>
      <c r="I99" s="84">
        <v>0</v>
      </c>
      <c r="J99" s="84">
        <v>0</v>
      </c>
      <c r="K99" s="84">
        <v>0</v>
      </c>
      <c r="L99" s="84">
        <v>0</v>
      </c>
      <c r="M99" s="84">
        <v>0</v>
      </c>
      <c r="N99" s="84">
        <v>0</v>
      </c>
      <c r="O99" s="84">
        <v>18.90510836115963</v>
      </c>
    </row>
    <row r="100" spans="1:15" s="77" customFormat="1" x14ac:dyDescent="0.3">
      <c r="A100" s="67"/>
      <c r="B100" s="85" t="s">
        <v>106</v>
      </c>
      <c r="C100" s="86">
        <v>0.91238980038940209</v>
      </c>
      <c r="D100" s="86">
        <v>0.83268215961862091</v>
      </c>
      <c r="E100" s="86">
        <v>0.96723129114950135</v>
      </c>
      <c r="F100" s="86">
        <v>0.93209938859690344</v>
      </c>
      <c r="G100" s="86">
        <v>0.85003738106253934</v>
      </c>
      <c r="H100" s="86">
        <v>0</v>
      </c>
      <c r="I100" s="86">
        <v>0</v>
      </c>
      <c r="J100" s="86">
        <v>0</v>
      </c>
      <c r="K100" s="86">
        <v>0</v>
      </c>
      <c r="L100" s="86">
        <v>0</v>
      </c>
      <c r="M100" s="86">
        <v>0</v>
      </c>
      <c r="N100" s="86">
        <v>0</v>
      </c>
      <c r="O100" s="86">
        <v>4.4944400208169677</v>
      </c>
    </row>
    <row r="101" spans="1:15" s="77" customFormat="1" x14ac:dyDescent="0.3">
      <c r="A101" s="67"/>
      <c r="B101" s="85" t="s">
        <v>107</v>
      </c>
      <c r="C101" s="86">
        <v>3.8739949006269847</v>
      </c>
      <c r="D101" s="86">
        <v>4.2190497926796384</v>
      </c>
      <c r="E101" s="86">
        <v>5.6131726038909369</v>
      </c>
      <c r="F101" s="86">
        <v>0.54926958401040793</v>
      </c>
      <c r="G101" s="86">
        <v>0.15518145913469414</v>
      </c>
      <c r="H101" s="86">
        <v>0</v>
      </c>
      <c r="I101" s="86">
        <v>0</v>
      </c>
      <c r="J101" s="86">
        <v>0</v>
      </c>
      <c r="K101" s="86">
        <v>0</v>
      </c>
      <c r="L101" s="86">
        <v>0</v>
      </c>
      <c r="M101" s="86">
        <v>0</v>
      </c>
      <c r="N101" s="86">
        <v>0</v>
      </c>
      <c r="O101" s="86">
        <v>14.410668340342664</v>
      </c>
    </row>
    <row r="102" spans="1:15" s="77" customFormat="1" x14ac:dyDescent="0.3">
      <c r="A102" s="67"/>
      <c r="B102" s="91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</row>
    <row r="103" spans="1:15" s="77" customFormat="1" x14ac:dyDescent="0.3">
      <c r="A103" s="67"/>
      <c r="B103" s="94" t="s">
        <v>108</v>
      </c>
      <c r="C103" s="95">
        <v>76.330697033860588</v>
      </c>
      <c r="D103" s="95">
        <v>80.980439787703389</v>
      </c>
      <c r="E103" s="95">
        <v>74.639534825095126</v>
      </c>
      <c r="F103" s="95">
        <v>78.436574501748339</v>
      </c>
      <c r="G103" s="95">
        <v>67.856461418589774</v>
      </c>
      <c r="H103" s="95">
        <v>0</v>
      </c>
      <c r="I103" s="95">
        <v>0</v>
      </c>
      <c r="J103" s="95">
        <v>0</v>
      </c>
      <c r="K103" s="95">
        <v>0</v>
      </c>
      <c r="L103" s="95">
        <v>0</v>
      </c>
      <c r="M103" s="95">
        <v>0</v>
      </c>
      <c r="N103" s="95">
        <v>0</v>
      </c>
      <c r="O103" s="95">
        <v>378.24370756699716</v>
      </c>
    </row>
    <row r="104" spans="1:15" s="77" customFormat="1" x14ac:dyDescent="0.3">
      <c r="A104" s="67"/>
      <c r="B104" s="96" t="s">
        <v>109</v>
      </c>
      <c r="C104" s="97">
        <v>69.083840124982885</v>
      </c>
      <c r="D104" s="97">
        <v>69.829981611481003</v>
      </c>
      <c r="E104" s="97">
        <v>64.145792953970044</v>
      </c>
      <c r="F104" s="97">
        <v>68.424131169649982</v>
      </c>
      <c r="G104" s="97">
        <v>57.570822194681682</v>
      </c>
      <c r="H104" s="97"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329.05456805476558</v>
      </c>
    </row>
    <row r="105" spans="1:15" s="77" customFormat="1" x14ac:dyDescent="0.3">
      <c r="A105" s="67"/>
      <c r="B105" s="85" t="s">
        <v>110</v>
      </c>
      <c r="C105" s="86">
        <v>35.446641073934046</v>
      </c>
      <c r="D105" s="86">
        <v>32.121870997074552</v>
      </c>
      <c r="E105" s="86">
        <v>29.790269754747733</v>
      </c>
      <c r="F105" s="86">
        <v>35.776285414888434</v>
      </c>
      <c r="G105" s="86">
        <v>35.132555706203227</v>
      </c>
      <c r="H105" s="86">
        <v>0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  <c r="O105" s="86">
        <v>168.26762294684798</v>
      </c>
    </row>
    <row r="106" spans="1:15" s="77" customFormat="1" x14ac:dyDescent="0.3">
      <c r="A106" s="67"/>
      <c r="B106" s="85" t="s">
        <v>111</v>
      </c>
      <c r="C106" s="86">
        <v>11.634168186918435</v>
      </c>
      <c r="D106" s="86">
        <v>7.8818631350286328</v>
      </c>
      <c r="E106" s="86">
        <v>7.5586469376980263</v>
      </c>
      <c r="F106" s="86">
        <v>9.1062084179143952</v>
      </c>
      <c r="G106" s="86">
        <v>4.8133174686182008</v>
      </c>
      <c r="H106" s="86">
        <v>0</v>
      </c>
      <c r="I106" s="86">
        <v>0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86">
        <v>40.994204146177687</v>
      </c>
    </row>
    <row r="107" spans="1:15" s="77" customFormat="1" x14ac:dyDescent="0.3">
      <c r="A107" s="67"/>
      <c r="B107" s="85" t="s">
        <v>112</v>
      </c>
      <c r="C107" s="86">
        <v>5.1571974592730321</v>
      </c>
      <c r="D107" s="86">
        <v>5.5832205911826103</v>
      </c>
      <c r="E107" s="86">
        <v>5.0692060747500021</v>
      </c>
      <c r="F107" s="86">
        <v>5.4958508768814296</v>
      </c>
      <c r="G107" s="86">
        <v>5.1814715147478223</v>
      </c>
      <c r="H107" s="86">
        <v>0</v>
      </c>
      <c r="I107" s="86">
        <v>0</v>
      </c>
      <c r="J107" s="86">
        <v>0</v>
      </c>
      <c r="K107" s="86">
        <v>0</v>
      </c>
      <c r="L107" s="86">
        <v>0</v>
      </c>
      <c r="M107" s="86">
        <v>0</v>
      </c>
      <c r="N107" s="86">
        <v>0</v>
      </c>
      <c r="O107" s="86">
        <v>26.486946516834898</v>
      </c>
    </row>
    <row r="108" spans="1:15" s="77" customFormat="1" x14ac:dyDescent="0.3">
      <c r="A108" s="67"/>
      <c r="B108" s="85" t="s">
        <v>113</v>
      </c>
      <c r="C108" s="86">
        <v>9.1752313678870351E-2</v>
      </c>
      <c r="D108" s="86">
        <v>0.208065881216207</v>
      </c>
      <c r="E108" s="86">
        <v>0.15992070788116153</v>
      </c>
      <c r="F108" s="86">
        <v>0.16261806399498674</v>
      </c>
      <c r="G108" s="86">
        <v>0.18940272978919981</v>
      </c>
      <c r="H108" s="86">
        <v>0</v>
      </c>
      <c r="I108" s="86">
        <v>0</v>
      </c>
      <c r="J108" s="86">
        <v>0</v>
      </c>
      <c r="K108" s="86">
        <v>0</v>
      </c>
      <c r="L108" s="86">
        <v>0</v>
      </c>
      <c r="M108" s="86">
        <v>0</v>
      </c>
      <c r="N108" s="86">
        <v>0</v>
      </c>
      <c r="O108" s="86">
        <v>0.81175969656042546</v>
      </c>
    </row>
    <row r="109" spans="1:15" s="77" customFormat="1" x14ac:dyDescent="0.3">
      <c r="A109" s="67"/>
      <c r="B109" s="85" t="s">
        <v>355</v>
      </c>
      <c r="C109" s="86">
        <v>16.754081091178506</v>
      </c>
      <c r="D109" s="86">
        <v>24.034961006979007</v>
      </c>
      <c r="E109" s="86">
        <v>21.56774947889312</v>
      </c>
      <c r="F109" s="86">
        <v>17.883168395970745</v>
      </c>
      <c r="G109" s="86">
        <v>12.254074775323234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92.494034748344603</v>
      </c>
    </row>
    <row r="110" spans="1:15" s="77" customFormat="1" outlineLevel="1" x14ac:dyDescent="0.3">
      <c r="A110" s="67"/>
      <c r="B110" s="85" t="s">
        <v>256</v>
      </c>
      <c r="C110" s="86">
        <v>0</v>
      </c>
      <c r="D110" s="86">
        <v>0</v>
      </c>
      <c r="E110" s="86">
        <v>0</v>
      </c>
      <c r="F110" s="86">
        <v>0</v>
      </c>
      <c r="G110" s="86">
        <v>0</v>
      </c>
      <c r="H110" s="86">
        <v>0</v>
      </c>
      <c r="I110" s="86">
        <v>0</v>
      </c>
      <c r="J110" s="86">
        <v>0</v>
      </c>
      <c r="K110" s="86">
        <v>0</v>
      </c>
      <c r="L110" s="86">
        <v>0</v>
      </c>
      <c r="M110" s="86">
        <v>0</v>
      </c>
      <c r="N110" s="86">
        <v>0</v>
      </c>
      <c r="O110" s="86">
        <v>0</v>
      </c>
    </row>
    <row r="111" spans="1:15" s="77" customFormat="1" x14ac:dyDescent="0.3">
      <c r="A111" s="67"/>
      <c r="B111" s="8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</row>
    <row r="112" spans="1:15" s="77" customFormat="1" x14ac:dyDescent="0.3">
      <c r="A112" s="67"/>
      <c r="B112" s="374" t="s">
        <v>114</v>
      </c>
      <c r="C112" s="375">
        <v>7.0426519815460136</v>
      </c>
      <c r="D112" s="375">
        <v>10.930692235006171</v>
      </c>
      <c r="E112" s="375">
        <v>10.298121101555086</v>
      </c>
      <c r="F112" s="375">
        <v>9.7804436167241313</v>
      </c>
      <c r="G112" s="375">
        <v>10.28563922390809</v>
      </c>
      <c r="H112" s="375">
        <v>0</v>
      </c>
      <c r="I112" s="375">
        <v>0</v>
      </c>
      <c r="J112" s="375">
        <v>0</v>
      </c>
      <c r="K112" s="375">
        <v>0</v>
      </c>
      <c r="L112" s="375">
        <v>0</v>
      </c>
      <c r="M112" s="375">
        <v>0</v>
      </c>
      <c r="N112" s="375">
        <v>0</v>
      </c>
      <c r="O112" s="375">
        <v>48.337548158739494</v>
      </c>
    </row>
    <row r="113" spans="1:15" s="77" customFormat="1" x14ac:dyDescent="0.3">
      <c r="A113" s="67"/>
      <c r="B113" s="85" t="s">
        <v>266</v>
      </c>
      <c r="C113" s="373">
        <v>4.9346617855320005</v>
      </c>
      <c r="D113" s="373">
        <v>9.3152690878575868</v>
      </c>
      <c r="E113" s="373">
        <v>8.0432941034727516</v>
      </c>
      <c r="F113" s="373">
        <v>7.0112195573337939</v>
      </c>
      <c r="G113" s="373">
        <v>7.5418355491387343</v>
      </c>
      <c r="H113" s="373">
        <v>0</v>
      </c>
      <c r="I113" s="373">
        <v>0</v>
      </c>
      <c r="J113" s="373">
        <v>0</v>
      </c>
      <c r="K113" s="373">
        <v>0</v>
      </c>
      <c r="L113" s="373">
        <v>0</v>
      </c>
      <c r="M113" s="373">
        <v>0</v>
      </c>
      <c r="N113" s="373">
        <v>0</v>
      </c>
      <c r="O113" s="373">
        <v>36.846280083334868</v>
      </c>
    </row>
    <row r="114" spans="1:15" s="77" customFormat="1" x14ac:dyDescent="0.3">
      <c r="A114" s="67"/>
      <c r="B114" s="376" t="s">
        <v>115</v>
      </c>
      <c r="C114" s="373">
        <v>1.8155849814810332</v>
      </c>
      <c r="D114" s="373">
        <v>1.8491091696443196</v>
      </c>
      <c r="E114" s="373">
        <v>2.0863911058054287</v>
      </c>
      <c r="F114" s="373">
        <v>1.9021428998440242</v>
      </c>
      <c r="G114" s="373">
        <v>2.0425427307169506</v>
      </c>
      <c r="H114" s="373">
        <v>0</v>
      </c>
      <c r="I114" s="373">
        <v>0</v>
      </c>
      <c r="J114" s="373">
        <v>0</v>
      </c>
      <c r="K114" s="373">
        <v>0</v>
      </c>
      <c r="L114" s="373">
        <v>0</v>
      </c>
      <c r="M114" s="373">
        <v>0</v>
      </c>
      <c r="N114" s="373">
        <v>0</v>
      </c>
      <c r="O114" s="373">
        <v>9.6957708874917579</v>
      </c>
    </row>
    <row r="115" spans="1:15" s="77" customFormat="1" x14ac:dyDescent="0.3">
      <c r="A115" s="67"/>
      <c r="B115" s="376" t="s">
        <v>116</v>
      </c>
      <c r="C115" s="373">
        <v>2.2638158303966969</v>
      </c>
      <c r="D115" s="373">
        <v>6.3614142824330919</v>
      </c>
      <c r="E115" s="373">
        <v>4.6709111246034309</v>
      </c>
      <c r="F115" s="373">
        <v>4.2985704324298517</v>
      </c>
      <c r="G115" s="373">
        <v>4.6550928881291034</v>
      </c>
      <c r="H115" s="373">
        <v>0</v>
      </c>
      <c r="I115" s="373">
        <v>0</v>
      </c>
      <c r="J115" s="373">
        <v>0</v>
      </c>
      <c r="K115" s="373">
        <v>0</v>
      </c>
      <c r="L115" s="373">
        <v>0</v>
      </c>
      <c r="M115" s="373">
        <v>0</v>
      </c>
      <c r="N115" s="373">
        <v>0</v>
      </c>
      <c r="O115" s="373">
        <v>22.249804557992174</v>
      </c>
    </row>
    <row r="116" spans="1:15" s="77" customFormat="1" x14ac:dyDescent="0.3">
      <c r="A116" s="67"/>
      <c r="B116" s="376" t="s">
        <v>117</v>
      </c>
      <c r="C116" s="373">
        <v>0.53570897625214842</v>
      </c>
      <c r="D116" s="373">
        <v>0.24607380551950281</v>
      </c>
      <c r="E116" s="373">
        <v>0.59502733625911886</v>
      </c>
      <c r="F116" s="373">
        <v>0.36030440173982675</v>
      </c>
      <c r="G116" s="373">
        <v>0.4754785236573445</v>
      </c>
      <c r="H116" s="373">
        <v>0</v>
      </c>
      <c r="I116" s="373">
        <v>0</v>
      </c>
      <c r="J116" s="373">
        <v>0</v>
      </c>
      <c r="K116" s="373">
        <v>0</v>
      </c>
      <c r="L116" s="373">
        <v>0</v>
      </c>
      <c r="M116" s="373">
        <v>0</v>
      </c>
      <c r="N116" s="373">
        <v>0</v>
      </c>
      <c r="O116" s="373">
        <v>2.2125930434279413</v>
      </c>
    </row>
    <row r="117" spans="1:15" s="77" customFormat="1" x14ac:dyDescent="0.3">
      <c r="A117" s="67"/>
      <c r="B117" s="376" t="s">
        <v>120</v>
      </c>
      <c r="C117" s="373">
        <v>0.3195519974021227</v>
      </c>
      <c r="D117" s="373">
        <v>0.85867183026067151</v>
      </c>
      <c r="E117" s="373">
        <v>0.69096453680477365</v>
      </c>
      <c r="F117" s="373">
        <v>0.45020182332009084</v>
      </c>
      <c r="G117" s="373">
        <v>0.36872140663533565</v>
      </c>
      <c r="H117" s="373">
        <v>0</v>
      </c>
      <c r="I117" s="373">
        <v>0</v>
      </c>
      <c r="J117" s="373">
        <v>0</v>
      </c>
      <c r="K117" s="373">
        <v>0</v>
      </c>
      <c r="L117" s="373">
        <v>0</v>
      </c>
      <c r="M117" s="373">
        <v>0</v>
      </c>
      <c r="N117" s="373">
        <v>0</v>
      </c>
      <c r="O117" s="373">
        <v>2.6881115944229941</v>
      </c>
    </row>
    <row r="118" spans="1:15" s="77" customFormat="1" x14ac:dyDescent="0.3">
      <c r="A118" s="67"/>
      <c r="B118" s="85" t="s">
        <v>267</v>
      </c>
      <c r="C118" s="373">
        <v>2.1079901960140126</v>
      </c>
      <c r="D118" s="373">
        <v>1.6154231471485854</v>
      </c>
      <c r="E118" s="373">
        <v>2.2548269980823346</v>
      </c>
      <c r="F118" s="373">
        <v>2.7692240593903366</v>
      </c>
      <c r="G118" s="373">
        <v>2.7438036747693553</v>
      </c>
      <c r="H118" s="373">
        <v>0</v>
      </c>
      <c r="I118" s="373">
        <v>0</v>
      </c>
      <c r="J118" s="373">
        <v>0</v>
      </c>
      <c r="K118" s="373">
        <v>0</v>
      </c>
      <c r="L118" s="373">
        <v>0</v>
      </c>
      <c r="M118" s="373">
        <v>0</v>
      </c>
      <c r="N118" s="373">
        <v>0</v>
      </c>
      <c r="O118" s="373">
        <v>11.491268075404625</v>
      </c>
    </row>
    <row r="119" spans="1:15" s="77" customFormat="1" x14ac:dyDescent="0.3">
      <c r="A119" s="67"/>
      <c r="B119" s="376" t="s">
        <v>118</v>
      </c>
      <c r="C119" s="373">
        <v>0.2728464739610531</v>
      </c>
      <c r="D119" s="373">
        <v>7.4633459542371883E-2</v>
      </c>
      <c r="E119" s="373">
        <v>0.54912279554637133</v>
      </c>
      <c r="F119" s="373">
        <v>0.40667347706287404</v>
      </c>
      <c r="G119" s="373">
        <v>0.38647585497585102</v>
      </c>
      <c r="H119" s="373">
        <v>0</v>
      </c>
      <c r="I119" s="373">
        <v>0</v>
      </c>
      <c r="J119" s="373">
        <v>0</v>
      </c>
      <c r="K119" s="373">
        <v>0</v>
      </c>
      <c r="L119" s="373">
        <v>0</v>
      </c>
      <c r="M119" s="373">
        <v>0</v>
      </c>
      <c r="N119" s="373">
        <v>0</v>
      </c>
      <c r="O119" s="373">
        <v>1.6897520610885213</v>
      </c>
    </row>
    <row r="120" spans="1:15" s="77" customFormat="1" x14ac:dyDescent="0.3">
      <c r="A120" s="67"/>
      <c r="B120" s="376" t="s">
        <v>119</v>
      </c>
      <c r="C120" s="373">
        <v>1.8351437220529596</v>
      </c>
      <c r="D120" s="373">
        <v>1.5407896876062135</v>
      </c>
      <c r="E120" s="373">
        <v>1.705704202535963</v>
      </c>
      <c r="F120" s="373">
        <v>2.3625505823274624</v>
      </c>
      <c r="G120" s="373">
        <v>2.3573278197935044</v>
      </c>
      <c r="H120" s="373">
        <v>0</v>
      </c>
      <c r="I120" s="373">
        <v>0</v>
      </c>
      <c r="J120" s="373">
        <v>0</v>
      </c>
      <c r="K120" s="373">
        <v>0</v>
      </c>
      <c r="L120" s="373">
        <v>0</v>
      </c>
      <c r="M120" s="373">
        <v>0</v>
      </c>
      <c r="N120" s="373">
        <v>0</v>
      </c>
      <c r="O120" s="373">
        <v>9.8015160143161033</v>
      </c>
    </row>
    <row r="121" spans="1:15" s="77" customFormat="1" x14ac:dyDescent="0.3">
      <c r="A121" s="67"/>
      <c r="B121" s="88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</row>
    <row r="122" spans="1:15" s="77" customFormat="1" x14ac:dyDescent="0.3">
      <c r="A122" s="67"/>
      <c r="B122" s="100" t="s">
        <v>121</v>
      </c>
      <c r="C122" s="101">
        <v>0.20420492733168411</v>
      </c>
      <c r="D122" s="101">
        <v>0.21976594121620702</v>
      </c>
      <c r="E122" s="101">
        <v>0.1956207695699948</v>
      </c>
      <c r="F122" s="101">
        <v>0.23199971537422351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0.85159135349210935</v>
      </c>
    </row>
    <row r="123" spans="1:15" s="77" customFormat="1" x14ac:dyDescent="0.3">
      <c r="A123" s="67"/>
      <c r="B123" s="85" t="s">
        <v>73</v>
      </c>
      <c r="C123" s="102">
        <v>0.20420492733168411</v>
      </c>
      <c r="D123" s="102">
        <v>0.21976594121620702</v>
      </c>
      <c r="E123" s="102">
        <v>0.1956207695699948</v>
      </c>
      <c r="F123" s="102">
        <v>0.23199971537422351</v>
      </c>
      <c r="G123" s="102">
        <v>0</v>
      </c>
      <c r="H123" s="102">
        <v>0</v>
      </c>
      <c r="I123" s="102">
        <v>0</v>
      </c>
      <c r="J123" s="102">
        <v>0</v>
      </c>
      <c r="K123" s="102">
        <v>0</v>
      </c>
      <c r="L123" s="102">
        <v>0</v>
      </c>
      <c r="M123" s="102">
        <v>0</v>
      </c>
      <c r="N123" s="102">
        <v>0</v>
      </c>
      <c r="O123" s="102">
        <v>0.85159135349210935</v>
      </c>
    </row>
    <row r="124" spans="1:15" s="77" customFormat="1" outlineLevel="1" x14ac:dyDescent="0.3">
      <c r="A124" s="67"/>
      <c r="B124" s="88" t="s">
        <v>122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</row>
    <row r="125" spans="1:15" s="77" customFormat="1" outlineLevel="1" x14ac:dyDescent="0.3">
      <c r="A125" s="67"/>
      <c r="B125" s="88" t="s">
        <v>123</v>
      </c>
      <c r="C125" s="102">
        <v>0.20420492733168411</v>
      </c>
      <c r="D125" s="102">
        <v>0.21976594121620702</v>
      </c>
      <c r="E125" s="102">
        <v>0.1956207695699948</v>
      </c>
      <c r="F125" s="102">
        <v>0.23199971537422351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0.85159135349210935</v>
      </c>
    </row>
    <row r="126" spans="1:15" s="77" customFormat="1" outlineLevel="1" x14ac:dyDescent="0.3">
      <c r="A126" s="67"/>
      <c r="B126" s="88" t="s">
        <v>124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</row>
    <row r="127" spans="1:15" s="77" customFormat="1" x14ac:dyDescent="0.3">
      <c r="A127" s="67"/>
      <c r="B127" s="85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</row>
    <row r="128" spans="1:15" s="77" customFormat="1" x14ac:dyDescent="0.3">
      <c r="A128" s="67"/>
      <c r="B128" s="104" t="s">
        <v>125</v>
      </c>
      <c r="C128" s="105">
        <v>-26.897402285258131</v>
      </c>
      <c r="D128" s="105">
        <v>-27.473871139893703</v>
      </c>
      <c r="E128" s="105">
        <v>-18.030127218687362</v>
      </c>
      <c r="F128" s="105">
        <v>-21.54395343650026</v>
      </c>
      <c r="G128" s="105">
        <v>-3.9352942575725862</v>
      </c>
      <c r="H128" s="105">
        <v>0</v>
      </c>
      <c r="I128" s="105">
        <v>0</v>
      </c>
      <c r="J128" s="105">
        <v>0</v>
      </c>
      <c r="K128" s="105">
        <v>0</v>
      </c>
      <c r="L128" s="105">
        <v>0</v>
      </c>
      <c r="M128" s="105">
        <v>0</v>
      </c>
      <c r="N128" s="105">
        <v>0</v>
      </c>
      <c r="O128" s="105">
        <v>-97.880648337912021</v>
      </c>
    </row>
    <row r="129" spans="1:15" s="77" customFormat="1" x14ac:dyDescent="0.3">
      <c r="A129" s="67"/>
      <c r="B129" s="104" t="s">
        <v>126</v>
      </c>
      <c r="C129" s="105">
        <v>-29.357874493119446</v>
      </c>
      <c r="D129" s="105">
        <v>-33.572597363817827</v>
      </c>
      <c r="E129" s="105">
        <v>-21.943465194772003</v>
      </c>
      <c r="F129" s="105">
        <v>-30.075027795991303</v>
      </c>
      <c r="G129" s="105">
        <v>-13.215714641283448</v>
      </c>
      <c r="H129" s="105">
        <v>0</v>
      </c>
      <c r="I129" s="105">
        <v>0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105">
        <v>-128.16467948898398</v>
      </c>
    </row>
    <row r="130" spans="1:15" s="77" customFormat="1" x14ac:dyDescent="0.3">
      <c r="A130" s="67"/>
      <c r="B130" s="10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</row>
    <row r="131" spans="1:15" s="77" customFormat="1" x14ac:dyDescent="0.3">
      <c r="A131" s="67"/>
      <c r="B131" s="94" t="s">
        <v>127</v>
      </c>
      <c r="C131" s="95">
        <v>5.1935409365425151</v>
      </c>
      <c r="D131" s="95">
        <v>5.2022052199949922</v>
      </c>
      <c r="E131" s="95">
        <v>6.3561463782867289</v>
      </c>
      <c r="F131" s="95">
        <v>3.6880730448858809</v>
      </c>
      <c r="G131" s="95">
        <v>4.1695905398318729</v>
      </c>
      <c r="H131" s="95">
        <v>0</v>
      </c>
      <c r="I131" s="95">
        <v>0</v>
      </c>
      <c r="J131" s="95">
        <v>0</v>
      </c>
      <c r="K131" s="95">
        <v>0</v>
      </c>
      <c r="L131" s="95">
        <v>0</v>
      </c>
      <c r="M131" s="95">
        <v>0</v>
      </c>
      <c r="N131" s="95">
        <v>0</v>
      </c>
      <c r="O131" s="95">
        <v>24.609556119541988</v>
      </c>
    </row>
    <row r="132" spans="1:15" s="77" customFormat="1" x14ac:dyDescent="0.3">
      <c r="A132" s="67"/>
      <c r="B132" s="85" t="s">
        <v>128</v>
      </c>
      <c r="C132" s="102">
        <v>1.3084992998758487</v>
      </c>
      <c r="D132" s="102">
        <v>3.8261604433283258</v>
      </c>
      <c r="E132" s="102">
        <v>4.5185217682867282</v>
      </c>
      <c r="F132" s="102">
        <v>3.6311117515525475</v>
      </c>
      <c r="G132" s="102">
        <v>3.6009292064985394</v>
      </c>
      <c r="H132" s="102">
        <v>0</v>
      </c>
      <c r="I132" s="102">
        <v>0</v>
      </c>
      <c r="J132" s="102">
        <v>0</v>
      </c>
      <c r="K132" s="102">
        <v>0</v>
      </c>
      <c r="L132" s="102">
        <v>0</v>
      </c>
      <c r="M132" s="102">
        <v>0</v>
      </c>
      <c r="N132" s="102">
        <v>0</v>
      </c>
      <c r="O132" s="102">
        <v>16.88522246954199</v>
      </c>
    </row>
    <row r="133" spans="1:15" s="77" customFormat="1" x14ac:dyDescent="0.3">
      <c r="A133" s="67"/>
      <c r="B133" s="85" t="s">
        <v>129</v>
      </c>
      <c r="C133" s="102">
        <v>3.8850416366666662</v>
      </c>
      <c r="D133" s="102">
        <v>1.3760447766666668</v>
      </c>
      <c r="E133" s="102">
        <v>1.8376246100000002</v>
      </c>
      <c r="F133" s="102">
        <v>5.6961293333333336E-2</v>
      </c>
      <c r="G133" s="102">
        <v>0.56866133333333324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7.7243336499999993</v>
      </c>
    </row>
    <row r="134" spans="1:15" s="77" customFormat="1" x14ac:dyDescent="0.3">
      <c r="A134" s="67"/>
      <c r="B134" s="91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</row>
    <row r="135" spans="1:15" s="77" customFormat="1" x14ac:dyDescent="0.3">
      <c r="A135" s="67"/>
      <c r="B135" s="104" t="s">
        <v>130</v>
      </c>
      <c r="C135" s="105">
        <v>-34.551415429661958</v>
      </c>
      <c r="D135" s="105">
        <v>-38.774802583812821</v>
      </c>
      <c r="E135" s="105">
        <v>-28.299611573058733</v>
      </c>
      <c r="F135" s="105">
        <v>-33.763100840877186</v>
      </c>
      <c r="G135" s="105">
        <v>-17.385305181115321</v>
      </c>
      <c r="H135" s="105">
        <v>0</v>
      </c>
      <c r="I135" s="105">
        <v>0</v>
      </c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  <c r="O135" s="105">
        <v>-152.77423560852597</v>
      </c>
    </row>
    <row r="136" spans="1:15" s="77" customFormat="1" x14ac:dyDescent="0.3">
      <c r="A136" s="67"/>
      <c r="B136" s="10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</row>
    <row r="137" spans="1:15" s="77" customFormat="1" x14ac:dyDescent="0.3">
      <c r="A137" s="67"/>
      <c r="B137" s="109" t="s">
        <v>131</v>
      </c>
      <c r="C137" s="110">
        <v>24.26507065823796</v>
      </c>
      <c r="D137" s="110">
        <v>50.652618865408719</v>
      </c>
      <c r="E137" s="110">
        <v>-6.1726598631756691</v>
      </c>
      <c r="F137" s="110">
        <v>48.890109005007531</v>
      </c>
      <c r="G137" s="110">
        <v>30.088211355010536</v>
      </c>
      <c r="H137" s="110">
        <v>0</v>
      </c>
      <c r="I137" s="110">
        <v>0</v>
      </c>
      <c r="J137" s="110">
        <v>0</v>
      </c>
      <c r="K137" s="110">
        <v>0</v>
      </c>
      <c r="L137" s="110">
        <v>0</v>
      </c>
      <c r="M137" s="110">
        <v>0</v>
      </c>
      <c r="N137" s="110">
        <v>0</v>
      </c>
      <c r="O137" s="110">
        <v>147.72335002048908</v>
      </c>
    </row>
    <row r="138" spans="1:15" s="77" customFormat="1" x14ac:dyDescent="0.3">
      <c r="A138" s="67"/>
      <c r="B138" s="85" t="s">
        <v>132</v>
      </c>
      <c r="C138" s="102">
        <v>15.849424279999999</v>
      </c>
      <c r="D138" s="102">
        <v>22.11005956</v>
      </c>
      <c r="E138" s="102">
        <v>22.11005956</v>
      </c>
      <c r="F138" s="102">
        <v>36.260059560000002</v>
      </c>
      <c r="G138" s="102">
        <v>22.11005956</v>
      </c>
      <c r="H138" s="102">
        <v>0</v>
      </c>
      <c r="I138" s="102">
        <v>0</v>
      </c>
      <c r="J138" s="102">
        <v>0</v>
      </c>
      <c r="K138" s="102">
        <v>0</v>
      </c>
      <c r="L138" s="102">
        <v>0</v>
      </c>
      <c r="M138" s="102">
        <v>0</v>
      </c>
      <c r="N138" s="102">
        <v>0</v>
      </c>
      <c r="O138" s="102">
        <v>118.43966252</v>
      </c>
    </row>
    <row r="139" spans="1:15" s="77" customFormat="1" x14ac:dyDescent="0.3">
      <c r="A139" s="67"/>
      <c r="B139" s="85" t="s">
        <v>133</v>
      </c>
      <c r="C139" s="102">
        <v>15.849424279999999</v>
      </c>
      <c r="D139" s="102">
        <v>22.11005956</v>
      </c>
      <c r="E139" s="102">
        <v>22.11005956</v>
      </c>
      <c r="F139" s="102">
        <v>36.260059560000002</v>
      </c>
      <c r="G139" s="102">
        <v>22.11005956</v>
      </c>
      <c r="H139" s="102">
        <v>0</v>
      </c>
      <c r="I139" s="102">
        <v>0</v>
      </c>
      <c r="J139" s="102">
        <v>0</v>
      </c>
      <c r="K139" s="102">
        <v>0</v>
      </c>
      <c r="L139" s="102">
        <v>0</v>
      </c>
      <c r="M139" s="102">
        <v>0</v>
      </c>
      <c r="N139" s="102">
        <v>0</v>
      </c>
      <c r="O139" s="102">
        <v>118.43966252</v>
      </c>
    </row>
    <row r="140" spans="1:15" s="77" customFormat="1" outlineLevel="1" x14ac:dyDescent="0.3">
      <c r="A140" s="67"/>
      <c r="B140" s="111" t="s">
        <v>261</v>
      </c>
      <c r="C140" s="102">
        <v>0</v>
      </c>
      <c r="D140" s="102">
        <v>0</v>
      </c>
      <c r="E140" s="102">
        <v>0</v>
      </c>
      <c r="F140" s="102">
        <v>0</v>
      </c>
      <c r="G140" s="102">
        <v>0</v>
      </c>
      <c r="H140" s="102">
        <v>0</v>
      </c>
      <c r="I140" s="102">
        <v>0</v>
      </c>
      <c r="J140" s="102">
        <v>0</v>
      </c>
      <c r="K140" s="102">
        <v>0</v>
      </c>
      <c r="L140" s="102">
        <v>0</v>
      </c>
      <c r="M140" s="102">
        <v>0</v>
      </c>
      <c r="N140" s="102">
        <v>0</v>
      </c>
      <c r="O140" s="102">
        <v>0</v>
      </c>
    </row>
    <row r="141" spans="1:15" s="77" customFormat="1" outlineLevel="1" x14ac:dyDescent="0.3">
      <c r="A141" s="67"/>
      <c r="B141" s="111" t="s">
        <v>134</v>
      </c>
      <c r="C141" s="102">
        <v>0</v>
      </c>
      <c r="D141" s="102">
        <v>0</v>
      </c>
      <c r="E141" s="102">
        <v>0</v>
      </c>
      <c r="F141" s="102">
        <v>0</v>
      </c>
      <c r="G141" s="102">
        <v>0</v>
      </c>
      <c r="H141" s="102">
        <v>0</v>
      </c>
      <c r="I141" s="102">
        <v>0</v>
      </c>
      <c r="J141" s="102">
        <v>0</v>
      </c>
      <c r="K141" s="102">
        <v>0</v>
      </c>
      <c r="L141" s="102">
        <v>0</v>
      </c>
      <c r="M141" s="102">
        <v>0</v>
      </c>
      <c r="N141" s="102">
        <v>0</v>
      </c>
      <c r="O141" s="102">
        <v>0</v>
      </c>
    </row>
    <row r="142" spans="1:15" s="77" customFormat="1" hidden="1" outlineLevel="1" x14ac:dyDescent="0.3">
      <c r="A142" s="67"/>
      <c r="B142" s="377" t="s">
        <v>135</v>
      </c>
      <c r="C142" s="102">
        <v>0</v>
      </c>
      <c r="D142" s="102">
        <v>0</v>
      </c>
      <c r="E142" s="102">
        <v>0</v>
      </c>
      <c r="F142" s="102">
        <v>0</v>
      </c>
      <c r="G142" s="102">
        <v>0</v>
      </c>
      <c r="H142" s="102">
        <v>0</v>
      </c>
      <c r="I142" s="102">
        <v>0</v>
      </c>
      <c r="J142" s="102"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</row>
    <row r="143" spans="1:15" s="77" customFormat="1" hidden="1" outlineLevel="1" x14ac:dyDescent="0.3">
      <c r="A143" s="67"/>
      <c r="B143" s="377" t="s">
        <v>136</v>
      </c>
      <c r="C143" s="102">
        <v>0</v>
      </c>
      <c r="D143" s="102">
        <v>0</v>
      </c>
      <c r="E143" s="102">
        <v>0</v>
      </c>
      <c r="F143" s="102">
        <v>0</v>
      </c>
      <c r="G143" s="102">
        <v>0</v>
      </c>
      <c r="H143" s="102">
        <v>0</v>
      </c>
      <c r="I143" s="102">
        <v>0</v>
      </c>
      <c r="J143" s="102">
        <v>0</v>
      </c>
      <c r="K143" s="102">
        <v>0</v>
      </c>
      <c r="L143" s="102">
        <v>0</v>
      </c>
      <c r="M143" s="102">
        <v>0</v>
      </c>
      <c r="N143" s="102">
        <v>0</v>
      </c>
      <c r="O143" s="102">
        <v>0</v>
      </c>
    </row>
    <row r="144" spans="1:15" s="77" customFormat="1" x14ac:dyDescent="0.3">
      <c r="A144" s="67"/>
      <c r="B144" s="112" t="s">
        <v>137</v>
      </c>
      <c r="C144" s="102">
        <v>1.6904609992587325</v>
      </c>
      <c r="D144" s="102">
        <v>33.390358707008069</v>
      </c>
      <c r="E144" s="102">
        <v>-39.351703110568877</v>
      </c>
      <c r="F144" s="102">
        <v>4.1412536131049826</v>
      </c>
      <c r="G144" s="102">
        <v>3.4813874675374912</v>
      </c>
      <c r="H144" s="102">
        <v>0</v>
      </c>
      <c r="I144" s="102">
        <v>0</v>
      </c>
      <c r="J144" s="102">
        <v>0</v>
      </c>
      <c r="K144" s="102">
        <v>0</v>
      </c>
      <c r="L144" s="102">
        <v>0</v>
      </c>
      <c r="M144" s="102">
        <v>0</v>
      </c>
      <c r="N144" s="102">
        <v>0</v>
      </c>
      <c r="O144" s="102">
        <v>3.351757676340398</v>
      </c>
    </row>
    <row r="145" spans="1:18" s="77" customFormat="1" x14ac:dyDescent="0.3">
      <c r="A145" s="67"/>
      <c r="B145" s="113" t="s">
        <v>138</v>
      </c>
      <c r="C145" s="102">
        <v>0</v>
      </c>
      <c r="D145" s="102">
        <v>0</v>
      </c>
      <c r="E145" s="102">
        <v>0</v>
      </c>
      <c r="F145" s="102">
        <v>0</v>
      </c>
      <c r="G145" s="102">
        <v>0</v>
      </c>
      <c r="H145" s="102">
        <v>0</v>
      </c>
      <c r="I145" s="102">
        <v>0</v>
      </c>
      <c r="J145" s="102">
        <v>0</v>
      </c>
      <c r="K145" s="102">
        <v>0</v>
      </c>
      <c r="L145" s="102">
        <v>0</v>
      </c>
      <c r="M145" s="102">
        <v>0</v>
      </c>
      <c r="N145" s="102">
        <v>0</v>
      </c>
      <c r="O145" s="102">
        <v>0</v>
      </c>
    </row>
    <row r="146" spans="1:18" s="77" customFormat="1" x14ac:dyDescent="0.3">
      <c r="A146" s="67"/>
      <c r="B146" s="113" t="s">
        <v>139</v>
      </c>
      <c r="C146" s="102">
        <v>1.6904609992587325</v>
      </c>
      <c r="D146" s="102">
        <v>33.390358707008069</v>
      </c>
      <c r="E146" s="102">
        <v>-39.351703110568877</v>
      </c>
      <c r="F146" s="102">
        <v>4.1412536131049826</v>
      </c>
      <c r="G146" s="102">
        <v>3.4813874675374912</v>
      </c>
      <c r="H146" s="102">
        <v>0</v>
      </c>
      <c r="I146" s="102">
        <v>0</v>
      </c>
      <c r="J146" s="102">
        <v>0</v>
      </c>
      <c r="K146" s="102">
        <v>0</v>
      </c>
      <c r="L146" s="102">
        <v>0</v>
      </c>
      <c r="M146" s="102">
        <v>0</v>
      </c>
      <c r="N146" s="102">
        <v>0</v>
      </c>
      <c r="O146" s="102">
        <v>3.351757676340398</v>
      </c>
    </row>
    <row r="147" spans="1:18" s="77" customFormat="1" x14ac:dyDescent="0.3">
      <c r="A147" s="67"/>
      <c r="B147" s="112" t="s">
        <v>140</v>
      </c>
      <c r="C147" s="102">
        <v>2.8401437423125593</v>
      </c>
      <c r="D147" s="102">
        <v>-6.2238441782660168</v>
      </c>
      <c r="E147" s="102">
        <v>9.2313590773932077</v>
      </c>
      <c r="F147" s="102">
        <v>8.4318345385692162</v>
      </c>
      <c r="G147" s="102">
        <v>3.9281029941397101</v>
      </c>
      <c r="H147" s="102">
        <v>0</v>
      </c>
      <c r="I147" s="102">
        <v>0</v>
      </c>
      <c r="J147" s="102">
        <v>0</v>
      </c>
      <c r="K147" s="102">
        <v>0</v>
      </c>
      <c r="L147" s="102">
        <v>0</v>
      </c>
      <c r="M147" s="102">
        <v>0</v>
      </c>
      <c r="N147" s="102">
        <v>0</v>
      </c>
      <c r="O147" s="102">
        <v>18.207596174148676</v>
      </c>
    </row>
    <row r="148" spans="1:18" s="77" customFormat="1" x14ac:dyDescent="0.3">
      <c r="A148" s="67"/>
      <c r="B148" s="113" t="s">
        <v>141</v>
      </c>
      <c r="C148" s="102">
        <v>0.11386627813596206</v>
      </c>
      <c r="D148" s="102">
        <v>-4.1716094199999993</v>
      </c>
      <c r="E148" s="102">
        <v>-2.4111373197070733</v>
      </c>
      <c r="F148" s="102">
        <v>5.466635429145132</v>
      </c>
      <c r="G148" s="102">
        <v>-0.45572090503810259</v>
      </c>
      <c r="H148" s="102">
        <v>0</v>
      </c>
      <c r="I148" s="102">
        <v>0</v>
      </c>
      <c r="J148" s="102">
        <v>0</v>
      </c>
      <c r="K148" s="102">
        <v>0</v>
      </c>
      <c r="L148" s="102">
        <v>0</v>
      </c>
      <c r="M148" s="102">
        <v>0</v>
      </c>
      <c r="N148" s="102">
        <v>0</v>
      </c>
      <c r="O148" s="102">
        <v>-1.4579659374640812</v>
      </c>
    </row>
    <row r="149" spans="1:18" s="77" customFormat="1" x14ac:dyDescent="0.3">
      <c r="A149" s="67"/>
      <c r="B149" s="113" t="s">
        <v>261</v>
      </c>
      <c r="C149" s="102">
        <v>0</v>
      </c>
      <c r="D149" s="102">
        <v>0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2">
        <v>0</v>
      </c>
      <c r="Q149" s="254"/>
    </row>
    <row r="150" spans="1:18" s="77" customFormat="1" x14ac:dyDescent="0.3">
      <c r="A150" s="67"/>
      <c r="B150" s="113" t="s">
        <v>258</v>
      </c>
      <c r="C150" s="102">
        <v>0</v>
      </c>
      <c r="D150" s="102">
        <v>0</v>
      </c>
      <c r="E150" s="102">
        <v>0</v>
      </c>
      <c r="F150" s="102">
        <v>0</v>
      </c>
      <c r="G150" s="102">
        <v>0</v>
      </c>
      <c r="H150" s="102">
        <v>0</v>
      </c>
      <c r="I150" s="102">
        <v>0</v>
      </c>
      <c r="J150" s="102">
        <v>0</v>
      </c>
      <c r="K150" s="102">
        <v>0</v>
      </c>
      <c r="L150" s="102">
        <v>0</v>
      </c>
      <c r="M150" s="102">
        <v>0</v>
      </c>
      <c r="N150" s="102">
        <v>0</v>
      </c>
      <c r="O150" s="102">
        <v>0</v>
      </c>
    </row>
    <row r="151" spans="1:18" s="77" customFormat="1" x14ac:dyDescent="0.3">
      <c r="A151" s="67"/>
      <c r="B151" s="113" t="s">
        <v>142</v>
      </c>
      <c r="C151" s="102">
        <v>2.7262774641765972</v>
      </c>
      <c r="D151" s="102">
        <v>-2.0522347582660174</v>
      </c>
      <c r="E151" s="102">
        <v>11.642496397100281</v>
      </c>
      <c r="F151" s="102">
        <v>2.9651991094240842</v>
      </c>
      <c r="G151" s="102">
        <v>4.3838238991778127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19.665562111612758</v>
      </c>
    </row>
    <row r="152" spans="1:18" s="77" customFormat="1" x14ac:dyDescent="0.3">
      <c r="A152" s="67"/>
      <c r="B152" s="113" t="s">
        <v>143</v>
      </c>
      <c r="C152" s="102">
        <v>0</v>
      </c>
      <c r="D152" s="102">
        <v>0</v>
      </c>
      <c r="E152" s="102">
        <v>0</v>
      </c>
      <c r="F152" s="102">
        <v>0</v>
      </c>
      <c r="G152" s="102">
        <v>0</v>
      </c>
      <c r="H152" s="102">
        <v>0</v>
      </c>
      <c r="I152" s="102">
        <v>0</v>
      </c>
      <c r="J152" s="102">
        <v>0</v>
      </c>
      <c r="K152" s="102">
        <v>0</v>
      </c>
      <c r="L152" s="102">
        <v>0</v>
      </c>
      <c r="M152" s="102">
        <v>0</v>
      </c>
      <c r="N152" s="102">
        <v>0</v>
      </c>
      <c r="O152" s="102">
        <v>0</v>
      </c>
    </row>
    <row r="153" spans="1:18" s="77" customFormat="1" x14ac:dyDescent="0.3">
      <c r="A153" s="67"/>
      <c r="B153" s="114" t="s">
        <v>144</v>
      </c>
      <c r="C153" s="102">
        <v>3.8850416366666662</v>
      </c>
      <c r="D153" s="102">
        <v>1.3760447766666668</v>
      </c>
      <c r="E153" s="102">
        <v>1.8376246100000002</v>
      </c>
      <c r="F153" s="102">
        <v>5.6961293333333336E-2</v>
      </c>
      <c r="G153" s="102">
        <v>0.56866133333333324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7.7243336499999993</v>
      </c>
      <c r="R153" s="254"/>
    </row>
    <row r="154" spans="1:18" s="77" customFormat="1" x14ac:dyDescent="0.3">
      <c r="A154" s="67"/>
      <c r="B154" s="91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</row>
    <row r="155" spans="1:18" s="77" customFormat="1" ht="15" thickBot="1" x14ac:dyDescent="0.35">
      <c r="A155" s="67"/>
      <c r="B155" s="115" t="s">
        <v>145</v>
      </c>
      <c r="C155" s="116">
        <v>-10.286344771423998</v>
      </c>
      <c r="D155" s="116">
        <v>11.877816281595898</v>
      </c>
      <c r="E155" s="116">
        <v>-34.472271436234401</v>
      </c>
      <c r="F155" s="116">
        <v>15.127008164130345</v>
      </c>
      <c r="G155" s="116">
        <v>12.702906173895215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-5.0508855880368912</v>
      </c>
    </row>
    <row r="156" spans="1:18" s="77" customFormat="1" ht="15" thickTop="1" x14ac:dyDescent="0.3">
      <c r="A156" s="67"/>
      <c r="B156" s="117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9"/>
    </row>
    <row r="157" spans="1:18" s="77" customFormat="1" x14ac:dyDescent="0.3">
      <c r="A157" s="67"/>
      <c r="B157" s="572" t="s">
        <v>403</v>
      </c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</row>
    <row r="158" spans="1:18" s="77" customFormat="1" x14ac:dyDescent="0.3">
      <c r="A158" s="67"/>
      <c r="B158" s="572" t="s">
        <v>399</v>
      </c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</row>
    <row r="159" spans="1:18" s="77" customFormat="1" x14ac:dyDescent="0.3">
      <c r="A159" s="67"/>
      <c r="B159" s="573" t="s">
        <v>95</v>
      </c>
      <c r="C159" s="573"/>
      <c r="D159" s="573"/>
      <c r="E159" s="573"/>
      <c r="F159" s="573"/>
      <c r="G159" s="573"/>
      <c r="H159" s="573"/>
      <c r="I159" s="573"/>
      <c r="J159" s="573"/>
      <c r="K159" s="573"/>
      <c r="L159" s="573"/>
      <c r="M159" s="573"/>
      <c r="N159" s="573"/>
      <c r="O159" s="573"/>
    </row>
    <row r="160" spans="1:18" s="77" customFormat="1" x14ac:dyDescent="0.3">
      <c r="A160" s="67"/>
      <c r="B160" s="74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6"/>
    </row>
    <row r="161" spans="1:15" s="77" customFormat="1" ht="15" customHeight="1" x14ac:dyDescent="0.3">
      <c r="A161" s="67"/>
      <c r="B161" s="574" t="s">
        <v>96</v>
      </c>
      <c r="C161" s="581" t="s">
        <v>400</v>
      </c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3"/>
      <c r="O161" s="579" t="s">
        <v>401</v>
      </c>
    </row>
    <row r="162" spans="1:15" s="77" customFormat="1" x14ac:dyDescent="0.3">
      <c r="A162" s="67"/>
      <c r="B162" s="575"/>
      <c r="C162" s="78" t="s">
        <v>5</v>
      </c>
      <c r="D162" s="78" t="s">
        <v>6</v>
      </c>
      <c r="E162" s="78" t="s">
        <v>7</v>
      </c>
      <c r="F162" s="78" t="s">
        <v>8</v>
      </c>
      <c r="G162" s="78" t="s">
        <v>9</v>
      </c>
      <c r="H162" s="78" t="s">
        <v>10</v>
      </c>
      <c r="I162" s="78" t="s">
        <v>11</v>
      </c>
      <c r="J162" s="78" t="s">
        <v>12</v>
      </c>
      <c r="K162" s="78" t="s">
        <v>13</v>
      </c>
      <c r="L162" s="78" t="s">
        <v>14</v>
      </c>
      <c r="M162" s="78" t="s">
        <v>15</v>
      </c>
      <c r="N162" s="78" t="s">
        <v>16</v>
      </c>
      <c r="O162" s="580"/>
    </row>
    <row r="163" spans="1:15" s="77" customFormat="1" x14ac:dyDescent="0.3">
      <c r="A163" s="67"/>
      <c r="B163" s="79" t="s">
        <v>97</v>
      </c>
      <c r="C163" s="80">
        <v>49.769849129730851</v>
      </c>
      <c r="D163" s="80">
        <v>50.785397802553931</v>
      </c>
      <c r="E163" s="80">
        <v>55.984023517982706</v>
      </c>
      <c r="F163" s="80">
        <v>55.111736457559999</v>
      </c>
      <c r="G163" s="80">
        <v>61.175148095559152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272.82615500338665</v>
      </c>
    </row>
    <row r="164" spans="1:15" s="77" customFormat="1" x14ac:dyDescent="0.3">
      <c r="A164" s="67"/>
      <c r="B164" s="81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</row>
    <row r="165" spans="1:15" s="77" customFormat="1" x14ac:dyDescent="0.3">
      <c r="A165" s="67"/>
      <c r="B165" s="83" t="s">
        <v>98</v>
      </c>
      <c r="C165" s="84">
        <v>49.194562394221812</v>
      </c>
      <c r="D165" s="84">
        <v>50.188438165789414</v>
      </c>
      <c r="E165" s="84">
        <v>55.22008270563272</v>
      </c>
      <c r="F165" s="84">
        <v>54.461518081591493</v>
      </c>
      <c r="G165" s="84">
        <v>60.47451818496107</v>
      </c>
      <c r="H165" s="84">
        <v>0</v>
      </c>
      <c r="I165" s="84">
        <v>0</v>
      </c>
      <c r="J165" s="84">
        <v>0</v>
      </c>
      <c r="K165" s="84">
        <v>0</v>
      </c>
      <c r="L165" s="84">
        <v>0</v>
      </c>
      <c r="M165" s="84">
        <v>0</v>
      </c>
      <c r="N165" s="84">
        <v>0</v>
      </c>
      <c r="O165" s="84">
        <v>269.53911953219654</v>
      </c>
    </row>
    <row r="166" spans="1:15" s="77" customFormat="1" x14ac:dyDescent="0.3">
      <c r="A166" s="67"/>
      <c r="B166" s="85" t="s">
        <v>99</v>
      </c>
      <c r="C166" s="86">
        <v>6.849606020133975</v>
      </c>
      <c r="D166" s="86">
        <v>5.7289099703966446</v>
      </c>
      <c r="E166" s="86">
        <v>5.7878540094087141</v>
      </c>
      <c r="F166" s="86">
        <v>6.0995398040611661</v>
      </c>
      <c r="G166" s="86">
        <v>5.9832227125328981</v>
      </c>
      <c r="H166" s="86">
        <v>0</v>
      </c>
      <c r="I166" s="86">
        <v>0</v>
      </c>
      <c r="J166" s="86">
        <v>0</v>
      </c>
      <c r="K166" s="86">
        <v>0</v>
      </c>
      <c r="L166" s="86">
        <v>0</v>
      </c>
      <c r="M166" s="86">
        <v>0</v>
      </c>
      <c r="N166" s="86">
        <v>0</v>
      </c>
      <c r="O166" s="86">
        <v>30.449132516533396</v>
      </c>
    </row>
    <row r="167" spans="1:15" s="77" customFormat="1" x14ac:dyDescent="0.3">
      <c r="A167" s="67"/>
      <c r="B167" s="85" t="s">
        <v>100</v>
      </c>
      <c r="C167" s="86">
        <v>0</v>
      </c>
      <c r="D167" s="86">
        <v>2.5535317104612027E-5</v>
      </c>
      <c r="E167" s="86">
        <v>0</v>
      </c>
      <c r="F167" s="86">
        <v>0</v>
      </c>
      <c r="G167" s="86">
        <v>0</v>
      </c>
      <c r="H167" s="86">
        <v>0</v>
      </c>
      <c r="I167" s="86">
        <v>0</v>
      </c>
      <c r="J167" s="86">
        <v>0</v>
      </c>
      <c r="K167" s="86">
        <v>0</v>
      </c>
      <c r="L167" s="86">
        <v>0</v>
      </c>
      <c r="M167" s="86">
        <v>0</v>
      </c>
      <c r="N167" s="86">
        <v>0</v>
      </c>
      <c r="O167" s="86">
        <v>2.5535317104612027E-5</v>
      </c>
    </row>
    <row r="168" spans="1:15" s="77" customFormat="1" x14ac:dyDescent="0.3">
      <c r="A168" s="67"/>
      <c r="B168" s="85" t="s">
        <v>101</v>
      </c>
      <c r="C168" s="86">
        <v>4.3909227150430654</v>
      </c>
      <c r="D168" s="86">
        <v>6.8514788713741988</v>
      </c>
      <c r="E168" s="86">
        <v>6.9756279739690887</v>
      </c>
      <c r="F168" s="86">
        <v>7.4145176350385578</v>
      </c>
      <c r="G168" s="86">
        <v>7.9792261221332028</v>
      </c>
      <c r="H168" s="86">
        <v>0</v>
      </c>
      <c r="I168" s="86">
        <v>0</v>
      </c>
      <c r="J168" s="86">
        <v>0</v>
      </c>
      <c r="K168" s="86">
        <v>0</v>
      </c>
      <c r="L168" s="86">
        <v>0</v>
      </c>
      <c r="M168" s="86">
        <v>0</v>
      </c>
      <c r="N168" s="86">
        <v>0</v>
      </c>
      <c r="O168" s="86">
        <v>33.611773317558111</v>
      </c>
    </row>
    <row r="169" spans="1:15" s="77" customFormat="1" x14ac:dyDescent="0.3">
      <c r="A169" s="67"/>
      <c r="B169" s="85" t="s">
        <v>102</v>
      </c>
      <c r="C169" s="86">
        <v>1.0106253159982432</v>
      </c>
      <c r="D169" s="86">
        <v>1.0629794504095333</v>
      </c>
      <c r="E169" s="86">
        <v>1.1151072000449935</v>
      </c>
      <c r="F169" s="86">
        <v>1.0815170801563017</v>
      </c>
      <c r="G169" s="86">
        <v>1.2032679134612614</v>
      </c>
      <c r="H169" s="86">
        <v>0</v>
      </c>
      <c r="I169" s="86">
        <v>0</v>
      </c>
      <c r="J169" s="86">
        <v>0</v>
      </c>
      <c r="K169" s="86">
        <v>0</v>
      </c>
      <c r="L169" s="86">
        <v>0</v>
      </c>
      <c r="M169" s="86">
        <v>0</v>
      </c>
      <c r="N169" s="86">
        <v>0</v>
      </c>
      <c r="O169" s="86">
        <v>5.4734969600703334</v>
      </c>
    </row>
    <row r="170" spans="1:15" s="77" customFormat="1" x14ac:dyDescent="0.3">
      <c r="A170" s="67"/>
      <c r="B170" s="85" t="s">
        <v>103</v>
      </c>
      <c r="C170" s="86">
        <v>14.393861009880265</v>
      </c>
      <c r="D170" s="86">
        <v>13.920099524162522</v>
      </c>
      <c r="E170" s="86">
        <v>16.49694239492289</v>
      </c>
      <c r="F170" s="86">
        <v>16.205001048533749</v>
      </c>
      <c r="G170" s="86">
        <v>17.868299224918616</v>
      </c>
      <c r="H170" s="86">
        <v>0</v>
      </c>
      <c r="I170" s="86">
        <v>0</v>
      </c>
      <c r="J170" s="86">
        <v>0</v>
      </c>
      <c r="K170" s="86">
        <v>0</v>
      </c>
      <c r="L170" s="86">
        <v>0</v>
      </c>
      <c r="M170" s="86">
        <v>0</v>
      </c>
      <c r="N170" s="86">
        <v>0</v>
      </c>
      <c r="O170" s="86">
        <v>78.884203202418036</v>
      </c>
    </row>
    <row r="171" spans="1:15" s="77" customFormat="1" x14ac:dyDescent="0.3">
      <c r="A171" s="67"/>
      <c r="B171" s="85" t="s">
        <v>104</v>
      </c>
      <c r="C171" s="86">
        <v>22.549547333166263</v>
      </c>
      <c r="D171" s="86">
        <v>22.62494481412941</v>
      </c>
      <c r="E171" s="86">
        <v>24.844551127287037</v>
      </c>
      <c r="F171" s="86">
        <v>23.660942513801722</v>
      </c>
      <c r="G171" s="86">
        <v>27.440502211915089</v>
      </c>
      <c r="H171" s="86">
        <v>0</v>
      </c>
      <c r="I171" s="86">
        <v>0</v>
      </c>
      <c r="J171" s="86">
        <v>0</v>
      </c>
      <c r="K171" s="86">
        <v>0</v>
      </c>
      <c r="L171" s="86">
        <v>0</v>
      </c>
      <c r="M171" s="86">
        <v>0</v>
      </c>
      <c r="N171" s="86">
        <v>0</v>
      </c>
      <c r="O171" s="86">
        <v>121.12048800029953</v>
      </c>
    </row>
    <row r="172" spans="1:15" s="77" customFormat="1" x14ac:dyDescent="0.3">
      <c r="A172" s="67"/>
      <c r="B172" s="88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</row>
    <row r="173" spans="1:15" s="77" customFormat="1" x14ac:dyDescent="0.3">
      <c r="A173" s="67"/>
      <c r="B173" s="83" t="s">
        <v>105</v>
      </c>
      <c r="C173" s="84">
        <v>0.57528673550903686</v>
      </c>
      <c r="D173" s="84">
        <v>0.59695963676451658</v>
      </c>
      <c r="E173" s="84">
        <v>0.76394081234998268</v>
      </c>
      <c r="F173" s="84">
        <v>0.65021837596850729</v>
      </c>
      <c r="G173" s="84">
        <v>0.70062991059807977</v>
      </c>
      <c r="H173" s="84">
        <v>0</v>
      </c>
      <c r="I173" s="84">
        <v>0</v>
      </c>
      <c r="J173" s="84">
        <v>0</v>
      </c>
      <c r="K173" s="84">
        <v>0</v>
      </c>
      <c r="L173" s="84">
        <v>0</v>
      </c>
      <c r="M173" s="84">
        <v>0</v>
      </c>
      <c r="N173" s="84">
        <v>0</v>
      </c>
      <c r="O173" s="84">
        <v>3.2870354711901228</v>
      </c>
    </row>
    <row r="174" spans="1:15" s="77" customFormat="1" x14ac:dyDescent="0.3">
      <c r="A174" s="67"/>
      <c r="B174" s="85" t="s">
        <v>106</v>
      </c>
      <c r="C174" s="86">
        <v>0.54767656269992915</v>
      </c>
      <c r="D174" s="86">
        <v>0.55560819331467759</v>
      </c>
      <c r="E174" s="86">
        <v>0.70498619589216682</v>
      </c>
      <c r="F174" s="86">
        <v>0.60016888112331457</v>
      </c>
      <c r="G174" s="86">
        <v>0.67021027398992983</v>
      </c>
      <c r="H174" s="86">
        <v>0</v>
      </c>
      <c r="I174" s="86">
        <v>0</v>
      </c>
      <c r="J174" s="86">
        <v>0</v>
      </c>
      <c r="K174" s="86">
        <v>0</v>
      </c>
      <c r="L174" s="86">
        <v>0</v>
      </c>
      <c r="M174" s="86">
        <v>0</v>
      </c>
      <c r="N174" s="86">
        <v>0</v>
      </c>
      <c r="O174" s="86">
        <v>3.0786501070200178</v>
      </c>
    </row>
    <row r="175" spans="1:15" s="77" customFormat="1" x14ac:dyDescent="0.3">
      <c r="A175" s="67"/>
      <c r="B175" s="85" t="s">
        <v>107</v>
      </c>
      <c r="C175" s="86">
        <v>2.7610172809107669E-2</v>
      </c>
      <c r="D175" s="86">
        <v>4.1351443449838945E-2</v>
      </c>
      <c r="E175" s="86">
        <v>5.8954616457815891E-2</v>
      </c>
      <c r="F175" s="86">
        <v>5.0049494845192742E-2</v>
      </c>
      <c r="G175" s="86">
        <v>3.0419636608149926E-2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0.20838536417010517</v>
      </c>
    </row>
    <row r="176" spans="1:15" s="77" customFormat="1" x14ac:dyDescent="0.3">
      <c r="A176" s="67"/>
      <c r="B176" s="91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spans="1:15" s="77" customFormat="1" x14ac:dyDescent="0.3">
      <c r="A177" s="67"/>
      <c r="B177" s="94" t="s">
        <v>108</v>
      </c>
      <c r="C177" s="95">
        <v>81.819693212630042</v>
      </c>
      <c r="D177" s="95">
        <v>76.991668502306027</v>
      </c>
      <c r="E177" s="95">
        <v>75.004617478106638</v>
      </c>
      <c r="F177" s="95">
        <v>71.724886176428328</v>
      </c>
      <c r="G177" s="95">
        <v>77.908214149257887</v>
      </c>
      <c r="H177" s="95">
        <v>0</v>
      </c>
      <c r="I177" s="95">
        <v>0</v>
      </c>
      <c r="J177" s="95">
        <v>0</v>
      </c>
      <c r="K177" s="95">
        <v>0</v>
      </c>
      <c r="L177" s="95">
        <v>0</v>
      </c>
      <c r="M177" s="95">
        <v>0</v>
      </c>
      <c r="N177" s="95">
        <v>0</v>
      </c>
      <c r="O177" s="95">
        <v>383.44907951872892</v>
      </c>
    </row>
    <row r="178" spans="1:15" s="77" customFormat="1" x14ac:dyDescent="0.3">
      <c r="A178" s="67"/>
      <c r="B178" s="96" t="s">
        <v>109</v>
      </c>
      <c r="C178" s="97">
        <v>70.75347262271228</v>
      </c>
      <c r="D178" s="97">
        <v>67.369609690880665</v>
      </c>
      <c r="E178" s="97">
        <v>61.754496851555345</v>
      </c>
      <c r="F178" s="97">
        <v>60.068325305664395</v>
      </c>
      <c r="G178" s="97">
        <v>64.316762087583939</v>
      </c>
      <c r="H178" s="97">
        <v>0</v>
      </c>
      <c r="I178" s="97">
        <v>0</v>
      </c>
      <c r="J178" s="97">
        <v>0</v>
      </c>
      <c r="K178" s="97">
        <v>0</v>
      </c>
      <c r="L178" s="97">
        <v>0</v>
      </c>
      <c r="M178" s="97">
        <v>0</v>
      </c>
      <c r="N178" s="97">
        <v>0</v>
      </c>
      <c r="O178" s="97">
        <v>324.26266655839663</v>
      </c>
    </row>
    <row r="179" spans="1:15" s="77" customFormat="1" x14ac:dyDescent="0.3">
      <c r="A179" s="67"/>
      <c r="B179" s="85" t="s">
        <v>110</v>
      </c>
      <c r="C179" s="86">
        <v>31.103612338571669</v>
      </c>
      <c r="D179" s="86">
        <v>26.28951758148547</v>
      </c>
      <c r="E179" s="86">
        <v>24.613128767341635</v>
      </c>
      <c r="F179" s="86">
        <v>27.293808496047575</v>
      </c>
      <c r="G179" s="86">
        <v>36.773589145865742</v>
      </c>
      <c r="H179" s="86">
        <v>0</v>
      </c>
      <c r="I179" s="86">
        <v>0</v>
      </c>
      <c r="J179" s="86">
        <v>0</v>
      </c>
      <c r="K179" s="86">
        <v>0</v>
      </c>
      <c r="L179" s="86">
        <v>0</v>
      </c>
      <c r="M179" s="86">
        <v>0</v>
      </c>
      <c r="N179" s="86">
        <v>0</v>
      </c>
      <c r="O179" s="86">
        <v>146.07365632931209</v>
      </c>
    </row>
    <row r="180" spans="1:15" s="77" customFormat="1" x14ac:dyDescent="0.3">
      <c r="A180" s="67"/>
      <c r="B180" s="85" t="s">
        <v>111</v>
      </c>
      <c r="C180" s="86">
        <v>16.97360911306976</v>
      </c>
      <c r="D180" s="86">
        <v>12.454855465436079</v>
      </c>
      <c r="E180" s="86">
        <v>11.932645171898075</v>
      </c>
      <c r="F180" s="86">
        <v>14.177258895113868</v>
      </c>
      <c r="G180" s="86">
        <v>9.9968116980915092</v>
      </c>
      <c r="H180" s="86">
        <v>0</v>
      </c>
      <c r="I180" s="86">
        <v>0</v>
      </c>
      <c r="J180" s="86">
        <v>0</v>
      </c>
      <c r="K180" s="86">
        <v>0</v>
      </c>
      <c r="L180" s="86">
        <v>0</v>
      </c>
      <c r="M180" s="86">
        <v>0</v>
      </c>
      <c r="N180" s="86">
        <v>0</v>
      </c>
      <c r="O180" s="86">
        <v>65.535180343609284</v>
      </c>
    </row>
    <row r="181" spans="1:15" s="77" customFormat="1" x14ac:dyDescent="0.3">
      <c r="A181" s="67"/>
      <c r="B181" s="85" t="s">
        <v>112</v>
      </c>
      <c r="C181" s="86">
        <v>5.4214408186959604</v>
      </c>
      <c r="D181" s="86">
        <v>5.4256774805706902</v>
      </c>
      <c r="E181" s="86">
        <v>4.5485981351290556</v>
      </c>
      <c r="F181" s="86">
        <v>2.2036473167428068</v>
      </c>
      <c r="G181" s="86">
        <v>4.7997234059507763</v>
      </c>
      <c r="H181" s="86">
        <v>0</v>
      </c>
      <c r="I181" s="86">
        <v>0</v>
      </c>
      <c r="J181" s="86">
        <v>0</v>
      </c>
      <c r="K181" s="86">
        <v>0</v>
      </c>
      <c r="L181" s="86">
        <v>0</v>
      </c>
      <c r="M181" s="86">
        <v>0</v>
      </c>
      <c r="N181" s="86">
        <v>0</v>
      </c>
      <c r="O181" s="86">
        <v>22.399087157089287</v>
      </c>
    </row>
    <row r="182" spans="1:15" s="77" customFormat="1" ht="15" customHeight="1" x14ac:dyDescent="0.3">
      <c r="A182" s="67"/>
      <c r="B182" s="85" t="s">
        <v>113</v>
      </c>
      <c r="C182" s="86">
        <v>0.50043856406248377</v>
      </c>
      <c r="D182" s="86">
        <v>0.37367521072581217</v>
      </c>
      <c r="E182" s="86">
        <v>0.20952683602143224</v>
      </c>
      <c r="F182" s="86">
        <v>0.52828582233260701</v>
      </c>
      <c r="G182" s="86">
        <v>1.2073047072475922</v>
      </c>
      <c r="H182" s="86">
        <v>0</v>
      </c>
      <c r="I182" s="86">
        <v>0</v>
      </c>
      <c r="J182" s="86">
        <v>0</v>
      </c>
      <c r="K182" s="86">
        <v>0</v>
      </c>
      <c r="L182" s="86">
        <v>0</v>
      </c>
      <c r="M182" s="86">
        <v>0</v>
      </c>
      <c r="N182" s="86">
        <v>0</v>
      </c>
      <c r="O182" s="86">
        <v>2.8192311403899275</v>
      </c>
    </row>
    <row r="183" spans="1:15" s="77" customFormat="1" ht="15" customHeight="1" x14ac:dyDescent="0.3">
      <c r="A183" s="67"/>
      <c r="B183" s="85" t="s">
        <v>355</v>
      </c>
      <c r="C183" s="86">
        <v>16.754371788312405</v>
      </c>
      <c r="D183" s="86">
        <v>22.825883952662611</v>
      </c>
      <c r="E183" s="86">
        <v>20.45059794116515</v>
      </c>
      <c r="F183" s="86">
        <v>15.865324775427538</v>
      </c>
      <c r="G183" s="86">
        <v>11.53933313042832</v>
      </c>
      <c r="H183" s="86">
        <v>0</v>
      </c>
      <c r="I183" s="86">
        <v>0</v>
      </c>
      <c r="J183" s="86">
        <v>0</v>
      </c>
      <c r="K183" s="86">
        <v>0</v>
      </c>
      <c r="L183" s="86">
        <v>0</v>
      </c>
      <c r="M183" s="86">
        <v>0</v>
      </c>
      <c r="N183" s="86">
        <v>0</v>
      </c>
      <c r="O183" s="86">
        <v>87.435511587996032</v>
      </c>
    </row>
    <row r="184" spans="1:15" s="77" customFormat="1" x14ac:dyDescent="0.3">
      <c r="A184" s="67"/>
      <c r="B184" s="85" t="s">
        <v>256</v>
      </c>
      <c r="C184" s="86">
        <v>0</v>
      </c>
      <c r="D184" s="86">
        <v>0</v>
      </c>
      <c r="E184" s="86">
        <v>0</v>
      </c>
      <c r="F184" s="86">
        <v>0</v>
      </c>
      <c r="G184" s="86">
        <v>0</v>
      </c>
      <c r="H184" s="86">
        <v>0</v>
      </c>
      <c r="I184" s="86">
        <v>0</v>
      </c>
      <c r="J184" s="86">
        <v>0</v>
      </c>
      <c r="K184" s="86">
        <v>0</v>
      </c>
      <c r="L184" s="86">
        <v>0</v>
      </c>
      <c r="M184" s="86">
        <v>0</v>
      </c>
      <c r="N184" s="86">
        <v>0</v>
      </c>
      <c r="O184" s="86">
        <v>0</v>
      </c>
    </row>
    <row r="185" spans="1:15" s="77" customFormat="1" ht="6.75" customHeight="1" x14ac:dyDescent="0.3">
      <c r="A185" s="67"/>
      <c r="B185" s="8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</row>
    <row r="186" spans="1:15" s="77" customFormat="1" x14ac:dyDescent="0.3">
      <c r="A186" s="67"/>
      <c r="B186" s="96" t="s">
        <v>114</v>
      </c>
      <c r="C186" s="97">
        <v>11.020495065585848</v>
      </c>
      <c r="D186" s="97">
        <v>9.5668347583214306</v>
      </c>
      <c r="E186" s="97">
        <v>13.234525579699232</v>
      </c>
      <c r="F186" s="97">
        <v>11.588118791722598</v>
      </c>
      <c r="G186" s="97">
        <v>13.581605906021347</v>
      </c>
      <c r="H186" s="97">
        <v>0</v>
      </c>
      <c r="I186" s="97">
        <v>0</v>
      </c>
      <c r="J186" s="97">
        <v>0</v>
      </c>
      <c r="K186" s="97">
        <v>0</v>
      </c>
      <c r="L186" s="97">
        <v>0</v>
      </c>
      <c r="M186" s="97">
        <v>0</v>
      </c>
      <c r="N186" s="97">
        <v>0</v>
      </c>
      <c r="O186" s="97">
        <v>58.991580101350458</v>
      </c>
    </row>
    <row r="187" spans="1:15" s="77" customFormat="1" x14ac:dyDescent="0.3">
      <c r="A187" s="67"/>
      <c r="B187" s="85" t="s">
        <v>266</v>
      </c>
      <c r="C187" s="86">
        <v>9.827609275218478</v>
      </c>
      <c r="D187" s="86">
        <v>8.3849282933074569</v>
      </c>
      <c r="E187" s="86">
        <v>12.350812572411378</v>
      </c>
      <c r="F187" s="86">
        <v>11.101054319766526</v>
      </c>
      <c r="G187" s="86">
        <v>12.306271701203114</v>
      </c>
      <c r="H187" s="86">
        <v>0</v>
      </c>
      <c r="I187" s="86">
        <v>0</v>
      </c>
      <c r="J187" s="86">
        <v>0</v>
      </c>
      <c r="K187" s="86">
        <v>0</v>
      </c>
      <c r="L187" s="86">
        <v>0</v>
      </c>
      <c r="M187" s="86">
        <v>0</v>
      </c>
      <c r="N187" s="86">
        <v>0</v>
      </c>
      <c r="O187" s="86">
        <v>53.970676161906951</v>
      </c>
    </row>
    <row r="188" spans="1:15" s="77" customFormat="1" x14ac:dyDescent="0.3">
      <c r="A188" s="67"/>
      <c r="B188" s="85" t="s">
        <v>115</v>
      </c>
      <c r="C188" s="86">
        <v>4.2561503088223605</v>
      </c>
      <c r="D188" s="86">
        <v>3.1329040231332361</v>
      </c>
      <c r="E188" s="86">
        <v>3.8631406260261874</v>
      </c>
      <c r="F188" s="86">
        <v>4.0226989478432413</v>
      </c>
      <c r="G188" s="86">
        <v>3.7810018798623362</v>
      </c>
      <c r="H188" s="86">
        <v>0</v>
      </c>
      <c r="I188" s="86">
        <v>0</v>
      </c>
      <c r="J188" s="86">
        <v>0</v>
      </c>
      <c r="K188" s="86">
        <v>0</v>
      </c>
      <c r="L188" s="86">
        <v>0</v>
      </c>
      <c r="M188" s="86">
        <v>0</v>
      </c>
      <c r="N188" s="86">
        <v>0</v>
      </c>
      <c r="O188" s="86">
        <v>19.055895785687362</v>
      </c>
    </row>
    <row r="189" spans="1:15" s="77" customFormat="1" x14ac:dyDescent="0.3">
      <c r="A189" s="67"/>
      <c r="B189" s="85" t="s">
        <v>116</v>
      </c>
      <c r="C189" s="86">
        <v>3.7923507544187887</v>
      </c>
      <c r="D189" s="86">
        <v>4.4044242932440589</v>
      </c>
      <c r="E189" s="86">
        <v>7.8241187033169997</v>
      </c>
      <c r="F189" s="86">
        <v>5.4533888112331503</v>
      </c>
      <c r="G189" s="86">
        <v>6.9197277263426562</v>
      </c>
      <c r="H189" s="86">
        <v>0</v>
      </c>
      <c r="I189" s="86">
        <v>0</v>
      </c>
      <c r="J189" s="86">
        <v>0</v>
      </c>
      <c r="K189" s="86">
        <v>0</v>
      </c>
      <c r="L189" s="86">
        <v>0</v>
      </c>
      <c r="M189" s="86">
        <v>0</v>
      </c>
      <c r="N189" s="86">
        <v>0</v>
      </c>
      <c r="O189" s="86">
        <v>28.394010288555652</v>
      </c>
    </row>
    <row r="190" spans="1:15" s="77" customFormat="1" x14ac:dyDescent="0.3">
      <c r="A190" s="67"/>
      <c r="B190" s="85" t="s">
        <v>117</v>
      </c>
      <c r="C190" s="86">
        <v>0.75467747567980681</v>
      </c>
      <c r="D190" s="86">
        <v>0.48927614314570445</v>
      </c>
      <c r="E190" s="86">
        <v>0.52417963573425552</v>
      </c>
      <c r="F190" s="86">
        <v>0.78335846462648251</v>
      </c>
      <c r="G190" s="86">
        <v>0.49033844607687194</v>
      </c>
      <c r="H190" s="86">
        <v>0</v>
      </c>
      <c r="I190" s="86">
        <v>0</v>
      </c>
      <c r="J190" s="86">
        <v>0</v>
      </c>
      <c r="K190" s="86">
        <v>0</v>
      </c>
      <c r="L190" s="86">
        <v>0</v>
      </c>
      <c r="M190" s="86">
        <v>0</v>
      </c>
      <c r="N190" s="86">
        <v>0</v>
      </c>
      <c r="O190" s="86">
        <v>3.041830165263121</v>
      </c>
    </row>
    <row r="191" spans="1:15" s="77" customFormat="1" x14ac:dyDescent="0.3">
      <c r="A191" s="67"/>
      <c r="B191" s="85" t="s">
        <v>120</v>
      </c>
      <c r="C191" s="86">
        <v>1.0244307362975207</v>
      </c>
      <c r="D191" s="86">
        <v>0.35832383378445726</v>
      </c>
      <c r="E191" s="86">
        <v>0.13937360733393689</v>
      </c>
      <c r="F191" s="86">
        <v>0.84160809606365117</v>
      </c>
      <c r="G191" s="86">
        <v>1.1152036489212485</v>
      </c>
      <c r="H191" s="86">
        <v>0</v>
      </c>
      <c r="I191" s="86">
        <v>0</v>
      </c>
      <c r="J191" s="86">
        <v>0</v>
      </c>
      <c r="K191" s="86">
        <v>0</v>
      </c>
      <c r="L191" s="86">
        <v>0</v>
      </c>
      <c r="M191" s="86">
        <v>0</v>
      </c>
      <c r="N191" s="86">
        <v>0</v>
      </c>
      <c r="O191" s="86">
        <v>3.4789399224008144</v>
      </c>
    </row>
    <row r="192" spans="1:15" s="77" customFormat="1" x14ac:dyDescent="0.3">
      <c r="A192" s="67"/>
      <c r="B192" s="85" t="s">
        <v>267</v>
      </c>
      <c r="C192" s="86">
        <v>1.1928857903673706</v>
      </c>
      <c r="D192" s="86">
        <v>1.1819064650139741</v>
      </c>
      <c r="E192" s="86">
        <v>0.88371300728785485</v>
      </c>
      <c r="F192" s="86">
        <v>0.48706447195607322</v>
      </c>
      <c r="G192" s="86">
        <v>1.2753342048182319</v>
      </c>
      <c r="H192" s="86">
        <v>0</v>
      </c>
      <c r="I192" s="86">
        <v>0</v>
      </c>
      <c r="J192" s="86">
        <v>0</v>
      </c>
      <c r="K192" s="86">
        <v>0</v>
      </c>
      <c r="L192" s="86">
        <v>0</v>
      </c>
      <c r="M192" s="86">
        <v>0</v>
      </c>
      <c r="N192" s="86">
        <v>0</v>
      </c>
      <c r="O192" s="86">
        <v>5.0209039394435049</v>
      </c>
    </row>
    <row r="193" spans="1:15" s="77" customFormat="1" x14ac:dyDescent="0.3">
      <c r="A193" s="67"/>
      <c r="B193" s="85" t="s">
        <v>118</v>
      </c>
      <c r="C193" s="86">
        <v>0.55662634465681982</v>
      </c>
      <c r="D193" s="86">
        <v>0.72433580333227088</v>
      </c>
      <c r="E193" s="86">
        <v>0.43329882381969226</v>
      </c>
      <c r="F193" s="86">
        <v>0</v>
      </c>
      <c r="G193" s="86">
        <v>1.0191671107238918</v>
      </c>
      <c r="H193" s="86">
        <v>0</v>
      </c>
      <c r="I193" s="86">
        <v>0</v>
      </c>
      <c r="J193" s="86">
        <v>0</v>
      </c>
      <c r="K193" s="86">
        <v>0</v>
      </c>
      <c r="L193" s="86">
        <v>0</v>
      </c>
      <c r="M193" s="86">
        <v>0</v>
      </c>
      <c r="N193" s="86">
        <v>0</v>
      </c>
      <c r="O193" s="86">
        <v>2.7334280825326749</v>
      </c>
    </row>
    <row r="194" spans="1:15" s="77" customFormat="1" x14ac:dyDescent="0.3">
      <c r="A194" s="67"/>
      <c r="B194" s="85" t="s">
        <v>119</v>
      </c>
      <c r="C194" s="86">
        <v>0.63625944571055082</v>
      </c>
      <c r="D194" s="86">
        <v>0.45757066168170313</v>
      </c>
      <c r="E194" s="86">
        <v>0.45041418346816259</v>
      </c>
      <c r="F194" s="86">
        <v>0.48706447195607322</v>
      </c>
      <c r="G194" s="86">
        <v>0.25616709409434019</v>
      </c>
      <c r="H194" s="86">
        <v>0</v>
      </c>
      <c r="I194" s="86">
        <v>0</v>
      </c>
      <c r="J194" s="86">
        <v>0</v>
      </c>
      <c r="K194" s="86">
        <v>0</v>
      </c>
      <c r="L194" s="86">
        <v>0</v>
      </c>
      <c r="M194" s="86">
        <v>0</v>
      </c>
      <c r="N194" s="86">
        <v>0</v>
      </c>
      <c r="O194" s="86">
        <v>2.28747585691083</v>
      </c>
    </row>
    <row r="195" spans="1:15" s="77" customFormat="1" x14ac:dyDescent="0.3">
      <c r="A195" s="67"/>
      <c r="B195" s="88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</row>
    <row r="196" spans="1:15" s="77" customFormat="1" x14ac:dyDescent="0.3">
      <c r="A196" s="67"/>
      <c r="B196" s="100" t="s">
        <v>121</v>
      </c>
      <c r="C196" s="101">
        <v>4.5725524331916644E-2</v>
      </c>
      <c r="D196" s="101">
        <v>5.5224053103932302E-2</v>
      </c>
      <c r="E196" s="101">
        <v>1.55950468520531E-2</v>
      </c>
      <c r="F196" s="101">
        <v>6.8442079041338102E-2</v>
      </c>
      <c r="G196" s="101">
        <v>9.8461556526014387E-3</v>
      </c>
      <c r="H196" s="101">
        <v>0</v>
      </c>
      <c r="I196" s="101">
        <v>0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0.19483285898184161</v>
      </c>
    </row>
    <row r="197" spans="1:15" s="77" customFormat="1" x14ac:dyDescent="0.3">
      <c r="A197" s="67"/>
      <c r="B197" s="85" t="s">
        <v>73</v>
      </c>
      <c r="C197" s="102">
        <v>4.5725524331916644E-2</v>
      </c>
      <c r="D197" s="102">
        <v>5.5224053103932302E-2</v>
      </c>
      <c r="E197" s="102">
        <v>1.55950468520531E-2</v>
      </c>
      <c r="F197" s="102">
        <v>6.8442079041338102E-2</v>
      </c>
      <c r="G197" s="102">
        <v>9.8461556526014387E-3</v>
      </c>
      <c r="H197" s="102">
        <v>0</v>
      </c>
      <c r="I197" s="102">
        <v>0</v>
      </c>
      <c r="J197" s="102">
        <v>0</v>
      </c>
      <c r="K197" s="102">
        <v>0</v>
      </c>
      <c r="L197" s="102">
        <v>0</v>
      </c>
      <c r="M197" s="102">
        <v>0</v>
      </c>
      <c r="N197" s="102">
        <v>0</v>
      </c>
      <c r="O197" s="102">
        <v>0.19483285898184161</v>
      </c>
    </row>
    <row r="198" spans="1:15" s="77" customFormat="1" ht="15" customHeight="1" outlineLevel="1" x14ac:dyDescent="0.3">
      <c r="A198" s="67"/>
      <c r="B198" s="88" t="s">
        <v>122</v>
      </c>
      <c r="C198" s="102">
        <v>0</v>
      </c>
      <c r="D198" s="102">
        <v>0</v>
      </c>
      <c r="E198" s="102">
        <v>0</v>
      </c>
      <c r="F198" s="102">
        <v>0</v>
      </c>
      <c r="G198" s="102">
        <v>0</v>
      </c>
      <c r="H198" s="102">
        <v>0</v>
      </c>
      <c r="I198" s="102">
        <v>0</v>
      </c>
      <c r="J198" s="102">
        <v>0</v>
      </c>
      <c r="K198" s="102">
        <v>0</v>
      </c>
      <c r="L198" s="102">
        <v>0</v>
      </c>
      <c r="M198" s="102">
        <v>0</v>
      </c>
      <c r="N198" s="102">
        <v>0</v>
      </c>
      <c r="O198" s="102">
        <v>0</v>
      </c>
    </row>
    <row r="199" spans="1:15" s="77" customFormat="1" ht="15" customHeight="1" outlineLevel="1" x14ac:dyDescent="0.3">
      <c r="A199" s="67"/>
      <c r="B199" s="88" t="s">
        <v>123</v>
      </c>
      <c r="C199" s="102">
        <v>4.5725524331916644E-2</v>
      </c>
      <c r="D199" s="102">
        <v>5.5224053103932302E-2</v>
      </c>
      <c r="E199" s="102">
        <v>1.55950468520531E-2</v>
      </c>
      <c r="F199" s="102">
        <v>6.8442079041338102E-2</v>
      </c>
      <c r="G199" s="102">
        <v>9.8461556526014387E-3</v>
      </c>
      <c r="H199" s="102">
        <v>0</v>
      </c>
      <c r="I199" s="102">
        <v>0</v>
      </c>
      <c r="J199" s="102">
        <v>0</v>
      </c>
      <c r="K199" s="102">
        <v>0</v>
      </c>
      <c r="L199" s="102">
        <v>0</v>
      </c>
      <c r="M199" s="102">
        <v>0</v>
      </c>
      <c r="N199" s="102">
        <v>0</v>
      </c>
      <c r="O199" s="102">
        <v>0.19483285898184161</v>
      </c>
    </row>
    <row r="200" spans="1:15" s="77" customFormat="1" ht="15" customHeight="1" outlineLevel="1" x14ac:dyDescent="0.3">
      <c r="A200" s="67"/>
      <c r="B200" s="88" t="s">
        <v>124</v>
      </c>
      <c r="C200" s="102">
        <v>0</v>
      </c>
      <c r="D200" s="102">
        <v>0</v>
      </c>
      <c r="E200" s="102">
        <v>0</v>
      </c>
      <c r="F200" s="102">
        <v>0</v>
      </c>
      <c r="G200" s="102">
        <v>0</v>
      </c>
      <c r="H200" s="102">
        <v>0</v>
      </c>
      <c r="I200" s="102">
        <v>0</v>
      </c>
      <c r="J200" s="102">
        <v>0</v>
      </c>
      <c r="K200" s="102">
        <v>0</v>
      </c>
      <c r="L200" s="102">
        <v>0</v>
      </c>
      <c r="M200" s="102">
        <v>0</v>
      </c>
      <c r="N200" s="102">
        <v>0</v>
      </c>
      <c r="O200" s="102">
        <v>0</v>
      </c>
    </row>
    <row r="201" spans="1:15" s="77" customFormat="1" ht="15" customHeight="1" outlineLevel="1" x14ac:dyDescent="0.3">
      <c r="A201" s="67"/>
      <c r="B201" s="8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</row>
    <row r="202" spans="1:15" s="77" customFormat="1" x14ac:dyDescent="0.3">
      <c r="A202" s="67"/>
      <c r="B202" s="104" t="s">
        <v>125</v>
      </c>
      <c r="C202" s="105">
        <v>-21.558910228490468</v>
      </c>
      <c r="D202" s="105">
        <v>-17.181171525091251</v>
      </c>
      <c r="E202" s="105">
        <v>-6.534414145922625</v>
      </c>
      <c r="F202" s="105">
        <v>-5.6068072240729023</v>
      </c>
      <c r="G202" s="105">
        <v>-3.8422439026228687</v>
      </c>
      <c r="H202" s="105">
        <v>0</v>
      </c>
      <c r="I202" s="105">
        <v>0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105">
        <v>-54.723547026200094</v>
      </c>
    </row>
    <row r="203" spans="1:15" s="77" customFormat="1" x14ac:dyDescent="0.3">
      <c r="A203" s="67"/>
      <c r="B203" s="104" t="s">
        <v>126</v>
      </c>
      <c r="C203" s="105">
        <v>-32.049844082899192</v>
      </c>
      <c r="D203" s="105">
        <v>-26.206270699752096</v>
      </c>
      <c r="E203" s="105">
        <v>-19.020593960123932</v>
      </c>
      <c r="F203" s="105">
        <v>-16.613149718868328</v>
      </c>
      <c r="G203" s="105">
        <v>-16.733066053698735</v>
      </c>
      <c r="H203" s="105">
        <v>0</v>
      </c>
      <c r="I203" s="105">
        <v>0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105">
        <v>-110.62292451534228</v>
      </c>
    </row>
    <row r="204" spans="1:15" s="77" customFormat="1" x14ac:dyDescent="0.3">
      <c r="A204" s="67"/>
      <c r="B204" s="10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spans="1:15" s="77" customFormat="1" x14ac:dyDescent="0.3">
      <c r="A205" s="67"/>
      <c r="B205" s="94" t="s">
        <v>127</v>
      </c>
      <c r="C205" s="95">
        <v>0.11977922734579921</v>
      </c>
      <c r="D205" s="95">
        <v>1.1197707327509931</v>
      </c>
      <c r="E205" s="95">
        <v>3.1755166484766262</v>
      </c>
      <c r="F205" s="95">
        <v>1.722443972129585</v>
      </c>
      <c r="G205" s="95">
        <v>1.7803524439360461</v>
      </c>
      <c r="H205" s="95">
        <v>0</v>
      </c>
      <c r="I205" s="95">
        <v>0</v>
      </c>
      <c r="J205" s="95">
        <v>0</v>
      </c>
      <c r="K205" s="95">
        <v>0</v>
      </c>
      <c r="L205" s="95">
        <v>0</v>
      </c>
      <c r="M205" s="95">
        <v>0</v>
      </c>
      <c r="N205" s="95">
        <v>0</v>
      </c>
      <c r="O205" s="95">
        <v>7.9178630246390487</v>
      </c>
    </row>
    <row r="206" spans="1:15" s="77" customFormat="1" x14ac:dyDescent="0.3">
      <c r="A206" s="67"/>
      <c r="B206" s="85" t="s">
        <v>128</v>
      </c>
      <c r="C206" s="102">
        <v>7.352174067913253E-2</v>
      </c>
      <c r="D206" s="102">
        <v>0.83220827608432646</v>
      </c>
      <c r="E206" s="102">
        <v>2.3322893684766259</v>
      </c>
      <c r="F206" s="102">
        <v>1.2729027187962516</v>
      </c>
      <c r="G206" s="102">
        <v>0.96180033060271286</v>
      </c>
      <c r="H206" s="102">
        <v>0</v>
      </c>
      <c r="I206" s="102">
        <v>0</v>
      </c>
      <c r="J206" s="102">
        <v>0</v>
      </c>
      <c r="K206" s="102">
        <v>0</v>
      </c>
      <c r="L206" s="102">
        <v>0</v>
      </c>
      <c r="M206" s="102">
        <v>0</v>
      </c>
      <c r="N206" s="102">
        <v>0</v>
      </c>
      <c r="O206" s="102">
        <v>5.4727224346390484</v>
      </c>
    </row>
    <row r="207" spans="1:15" s="77" customFormat="1" x14ac:dyDescent="0.3">
      <c r="A207" s="67"/>
      <c r="B207" s="85" t="s">
        <v>129</v>
      </c>
      <c r="C207" s="102">
        <v>4.6257486666666674E-2</v>
      </c>
      <c r="D207" s="102">
        <v>0.28756245666666669</v>
      </c>
      <c r="E207" s="102">
        <v>0.84322728000000002</v>
      </c>
      <c r="F207" s="102">
        <v>0.44954125333333333</v>
      </c>
      <c r="G207" s="102">
        <v>0.81855211333333322</v>
      </c>
      <c r="H207" s="102">
        <v>0</v>
      </c>
      <c r="I207" s="102">
        <v>0</v>
      </c>
      <c r="J207" s="102">
        <v>0</v>
      </c>
      <c r="K207" s="102">
        <v>0</v>
      </c>
      <c r="L207" s="102">
        <v>0</v>
      </c>
      <c r="M207" s="102">
        <v>0</v>
      </c>
      <c r="N207" s="102">
        <v>0</v>
      </c>
      <c r="O207" s="102">
        <v>2.4451405899999998</v>
      </c>
    </row>
    <row r="208" spans="1:15" s="77" customFormat="1" x14ac:dyDescent="0.3">
      <c r="A208" s="67"/>
      <c r="B208" s="91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7" s="77" customFormat="1" x14ac:dyDescent="0.3">
      <c r="A209" s="67"/>
      <c r="B209" s="104" t="s">
        <v>130</v>
      </c>
      <c r="C209" s="105">
        <v>-32.169623310244994</v>
      </c>
      <c r="D209" s="105">
        <v>-27.326041432503089</v>
      </c>
      <c r="E209" s="105">
        <v>-22.196110608600559</v>
      </c>
      <c r="F209" s="105">
        <v>-18.335593690997914</v>
      </c>
      <c r="G209" s="105">
        <v>-18.513418497634781</v>
      </c>
      <c r="H209" s="105">
        <v>0</v>
      </c>
      <c r="I209" s="105">
        <v>0</v>
      </c>
      <c r="J209" s="105">
        <v>0</v>
      </c>
      <c r="K209" s="105">
        <v>0</v>
      </c>
      <c r="L209" s="105">
        <v>0</v>
      </c>
      <c r="M209" s="105">
        <v>0</v>
      </c>
      <c r="N209" s="105">
        <v>0</v>
      </c>
      <c r="O209" s="105">
        <v>-118.54078753998132</v>
      </c>
    </row>
    <row r="210" spans="1:17" s="77" customFormat="1" x14ac:dyDescent="0.3">
      <c r="A210" s="67"/>
      <c r="B210" s="108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</row>
    <row r="211" spans="1:17" s="77" customFormat="1" x14ac:dyDescent="0.3">
      <c r="A211" s="67"/>
      <c r="B211" s="109" t="s">
        <v>131</v>
      </c>
      <c r="C211" s="110">
        <v>-18.317849062233805</v>
      </c>
      <c r="D211" s="110">
        <v>-1.0314466005576932</v>
      </c>
      <c r="E211" s="110">
        <v>49.318238240315829</v>
      </c>
      <c r="F211" s="110">
        <v>7.103038607979359</v>
      </c>
      <c r="G211" s="110">
        <v>38.27684134155291</v>
      </c>
      <c r="H211" s="110">
        <v>0</v>
      </c>
      <c r="I211" s="110">
        <v>0</v>
      </c>
      <c r="J211" s="110">
        <v>0</v>
      </c>
      <c r="K211" s="110">
        <v>0</v>
      </c>
      <c r="L211" s="110">
        <v>0</v>
      </c>
      <c r="M211" s="110">
        <v>0</v>
      </c>
      <c r="N211" s="110">
        <v>0</v>
      </c>
      <c r="O211" s="110">
        <v>75.348822527056612</v>
      </c>
    </row>
    <row r="212" spans="1:17" s="77" customFormat="1" x14ac:dyDescent="0.3">
      <c r="A212" s="67"/>
      <c r="B212" s="85" t="s">
        <v>132</v>
      </c>
      <c r="C212" s="102">
        <v>17.524430710000001</v>
      </c>
      <c r="D212" s="102">
        <v>24.44670545</v>
      </c>
      <c r="E212" s="102">
        <v>24.44670545</v>
      </c>
      <c r="F212" s="102">
        <v>45.656705450000004</v>
      </c>
      <c r="G212" s="102">
        <v>24.44670545</v>
      </c>
      <c r="H212" s="102">
        <v>0</v>
      </c>
      <c r="I212" s="102">
        <v>0</v>
      </c>
      <c r="J212" s="102">
        <v>0</v>
      </c>
      <c r="K212" s="102">
        <v>0</v>
      </c>
      <c r="L212" s="102">
        <v>0</v>
      </c>
      <c r="M212" s="102">
        <v>0</v>
      </c>
      <c r="N212" s="102">
        <v>0</v>
      </c>
      <c r="O212" s="102">
        <v>136.52125251000001</v>
      </c>
    </row>
    <row r="213" spans="1:17" s="77" customFormat="1" x14ac:dyDescent="0.3">
      <c r="A213" s="67"/>
      <c r="B213" s="88" t="s">
        <v>133</v>
      </c>
      <c r="C213" s="102">
        <v>17.524430710000001</v>
      </c>
      <c r="D213" s="102">
        <v>24.44670545</v>
      </c>
      <c r="E213" s="102">
        <v>24.44670545</v>
      </c>
      <c r="F213" s="102">
        <v>45.656705450000004</v>
      </c>
      <c r="G213" s="102">
        <v>24.44670545</v>
      </c>
      <c r="H213" s="102">
        <v>0</v>
      </c>
      <c r="I213" s="102">
        <v>0</v>
      </c>
      <c r="J213" s="102">
        <v>0</v>
      </c>
      <c r="K213" s="102">
        <v>0</v>
      </c>
      <c r="L213" s="102">
        <v>0</v>
      </c>
      <c r="M213" s="102">
        <v>0</v>
      </c>
      <c r="N213" s="102">
        <v>0</v>
      </c>
      <c r="O213" s="102">
        <v>136.52125251000001</v>
      </c>
    </row>
    <row r="214" spans="1:17" s="77" customFormat="1" x14ac:dyDescent="0.3">
      <c r="A214" s="67"/>
      <c r="B214" s="85" t="s">
        <v>261</v>
      </c>
      <c r="C214" s="102">
        <v>0</v>
      </c>
      <c r="D214" s="102">
        <v>0</v>
      </c>
      <c r="E214" s="102">
        <v>0</v>
      </c>
      <c r="F214" s="102">
        <v>0</v>
      </c>
      <c r="G214" s="102">
        <v>0</v>
      </c>
      <c r="H214" s="102">
        <v>0</v>
      </c>
      <c r="I214" s="102">
        <v>0</v>
      </c>
      <c r="J214" s="102">
        <v>0</v>
      </c>
      <c r="K214" s="102">
        <v>0</v>
      </c>
      <c r="L214" s="102">
        <v>0</v>
      </c>
      <c r="M214" s="102">
        <v>0</v>
      </c>
      <c r="N214" s="102">
        <v>0</v>
      </c>
      <c r="O214" s="102">
        <v>0</v>
      </c>
    </row>
    <row r="215" spans="1:17" s="77" customFormat="1" outlineLevel="1" x14ac:dyDescent="0.3">
      <c r="A215" s="67"/>
      <c r="B215" s="111" t="s">
        <v>134</v>
      </c>
      <c r="C215" s="102">
        <v>0</v>
      </c>
      <c r="D215" s="102">
        <v>0</v>
      </c>
      <c r="E215" s="102">
        <v>0</v>
      </c>
      <c r="F215" s="102">
        <v>0</v>
      </c>
      <c r="G215" s="102">
        <v>0</v>
      </c>
      <c r="H215" s="102">
        <v>0</v>
      </c>
      <c r="I215" s="102">
        <v>0</v>
      </c>
      <c r="J215" s="102">
        <v>0</v>
      </c>
      <c r="K215" s="102">
        <v>0</v>
      </c>
      <c r="L215" s="102">
        <v>0</v>
      </c>
      <c r="M215" s="102">
        <v>0</v>
      </c>
      <c r="N215" s="102">
        <v>0</v>
      </c>
      <c r="O215" s="102">
        <v>0</v>
      </c>
    </row>
    <row r="216" spans="1:17" s="77" customFormat="1" hidden="1" outlineLevel="1" x14ac:dyDescent="0.3">
      <c r="A216" s="67"/>
      <c r="B216" s="111" t="s">
        <v>135</v>
      </c>
      <c r="C216" s="102">
        <v>0</v>
      </c>
      <c r="D216" s="102">
        <v>0</v>
      </c>
      <c r="E216" s="102">
        <v>0</v>
      </c>
      <c r="F216" s="102">
        <v>0</v>
      </c>
      <c r="G216" s="102">
        <v>0</v>
      </c>
      <c r="H216" s="102">
        <v>0</v>
      </c>
      <c r="I216" s="102">
        <v>0</v>
      </c>
      <c r="J216" s="102">
        <v>0</v>
      </c>
      <c r="K216" s="102">
        <v>0</v>
      </c>
      <c r="L216" s="102">
        <v>0</v>
      </c>
      <c r="M216" s="102">
        <v>0</v>
      </c>
      <c r="N216" s="102">
        <v>0</v>
      </c>
      <c r="O216" s="102">
        <v>0</v>
      </c>
    </row>
    <row r="217" spans="1:17" s="77" customFormat="1" hidden="1" x14ac:dyDescent="0.3">
      <c r="A217" s="67"/>
      <c r="B217" s="112" t="s">
        <v>136</v>
      </c>
      <c r="C217" s="102">
        <v>0</v>
      </c>
      <c r="D217" s="102">
        <v>0</v>
      </c>
      <c r="E217" s="102">
        <v>0</v>
      </c>
      <c r="F217" s="102">
        <v>0</v>
      </c>
      <c r="G217" s="102">
        <v>0</v>
      </c>
      <c r="H217" s="102">
        <v>0</v>
      </c>
      <c r="I217" s="102">
        <v>0</v>
      </c>
      <c r="J217" s="102">
        <v>0</v>
      </c>
      <c r="K217" s="102">
        <v>0</v>
      </c>
      <c r="L217" s="102">
        <v>0</v>
      </c>
      <c r="M217" s="102">
        <v>0</v>
      </c>
      <c r="N217" s="102">
        <v>0</v>
      </c>
      <c r="O217" s="102">
        <v>0</v>
      </c>
    </row>
    <row r="218" spans="1:17" s="77" customFormat="1" x14ac:dyDescent="0.3">
      <c r="A218" s="67"/>
      <c r="B218" s="113" t="s">
        <v>137</v>
      </c>
      <c r="C218" s="102">
        <v>14.37167101642742</v>
      </c>
      <c r="D218" s="102">
        <v>-16.970624351117358</v>
      </c>
      <c r="E218" s="102">
        <v>24.126942504465639</v>
      </c>
      <c r="F218" s="102">
        <v>-41.168569956116968</v>
      </c>
      <c r="G218" s="102">
        <v>25.379811739264664</v>
      </c>
      <c r="H218" s="102">
        <v>0</v>
      </c>
      <c r="I218" s="102">
        <v>0</v>
      </c>
      <c r="J218" s="102">
        <v>0</v>
      </c>
      <c r="K218" s="102">
        <v>0</v>
      </c>
      <c r="L218" s="102">
        <v>0</v>
      </c>
      <c r="M218" s="102">
        <v>0</v>
      </c>
      <c r="N218" s="102">
        <v>0</v>
      </c>
      <c r="O218" s="102">
        <v>5.7392309529233962</v>
      </c>
    </row>
    <row r="219" spans="1:17" s="77" customFormat="1" x14ac:dyDescent="0.3">
      <c r="A219" s="67"/>
      <c r="B219" s="113" t="s">
        <v>138</v>
      </c>
      <c r="C219" s="102">
        <v>0</v>
      </c>
      <c r="D219" s="102">
        <v>0</v>
      </c>
      <c r="E219" s="102">
        <v>0</v>
      </c>
      <c r="F219" s="102">
        <v>0</v>
      </c>
      <c r="G219" s="102">
        <v>0</v>
      </c>
      <c r="H219" s="102">
        <v>0</v>
      </c>
      <c r="I219" s="102">
        <v>0</v>
      </c>
      <c r="J219" s="102">
        <v>0</v>
      </c>
      <c r="K219" s="102">
        <v>0</v>
      </c>
      <c r="L219" s="102">
        <v>0</v>
      </c>
      <c r="M219" s="102">
        <v>0</v>
      </c>
      <c r="N219" s="102">
        <v>0</v>
      </c>
      <c r="O219" s="102">
        <v>0</v>
      </c>
    </row>
    <row r="220" spans="1:17" s="77" customFormat="1" x14ac:dyDescent="0.3">
      <c r="A220" s="67"/>
      <c r="B220" s="112" t="s">
        <v>139</v>
      </c>
      <c r="C220" s="102">
        <v>14.37167101642742</v>
      </c>
      <c r="D220" s="102">
        <v>-16.970624351117358</v>
      </c>
      <c r="E220" s="102">
        <v>24.126942504465639</v>
      </c>
      <c r="F220" s="102">
        <v>-41.168569956116968</v>
      </c>
      <c r="G220" s="102">
        <v>25.379811739264664</v>
      </c>
      <c r="H220" s="102">
        <v>0</v>
      </c>
      <c r="I220" s="102">
        <v>0</v>
      </c>
      <c r="J220" s="102">
        <v>0</v>
      </c>
      <c r="K220" s="102">
        <v>0</v>
      </c>
      <c r="L220" s="102">
        <v>0</v>
      </c>
      <c r="M220" s="102">
        <v>0</v>
      </c>
      <c r="N220" s="102">
        <v>0</v>
      </c>
      <c r="O220" s="102">
        <v>5.7392309529233962</v>
      </c>
    </row>
    <row r="221" spans="1:17" s="77" customFormat="1" x14ac:dyDescent="0.3">
      <c r="A221" s="67"/>
      <c r="B221" s="113" t="s">
        <v>140</v>
      </c>
      <c r="C221" s="102">
        <v>-50.260208275327891</v>
      </c>
      <c r="D221" s="102">
        <v>-8.7950901561070012</v>
      </c>
      <c r="E221" s="102">
        <v>-9.8636994149813639E-2</v>
      </c>
      <c r="F221" s="102">
        <v>2.1653618607629905</v>
      </c>
      <c r="G221" s="102">
        <v>-12.368227961045088</v>
      </c>
      <c r="H221" s="102">
        <v>0</v>
      </c>
      <c r="I221" s="102">
        <v>0</v>
      </c>
      <c r="J221" s="102">
        <v>0</v>
      </c>
      <c r="K221" s="102">
        <v>0</v>
      </c>
      <c r="L221" s="102">
        <v>0</v>
      </c>
      <c r="M221" s="102">
        <v>0</v>
      </c>
      <c r="N221" s="102">
        <v>0</v>
      </c>
      <c r="O221" s="102">
        <v>-69.3568015258668</v>
      </c>
    </row>
    <row r="222" spans="1:17" s="77" customFormat="1" x14ac:dyDescent="0.3">
      <c r="A222" s="67"/>
      <c r="B222" s="113" t="s">
        <v>141</v>
      </c>
      <c r="C222" s="102">
        <v>4.180303766947624</v>
      </c>
      <c r="D222" s="102">
        <v>-5.205860735501723</v>
      </c>
      <c r="E222" s="102">
        <v>-0.82477510181658398</v>
      </c>
      <c r="F222" s="102">
        <v>4.5720083622813767</v>
      </c>
      <c r="G222" s="102">
        <v>-3.0423839171987765E-2</v>
      </c>
      <c r="H222" s="102">
        <v>0</v>
      </c>
      <c r="I222" s="102">
        <v>0</v>
      </c>
      <c r="J222" s="102">
        <v>0</v>
      </c>
      <c r="K222" s="102">
        <v>0</v>
      </c>
      <c r="L222" s="102">
        <v>0</v>
      </c>
      <c r="M222" s="102">
        <v>0</v>
      </c>
      <c r="N222" s="102">
        <v>0</v>
      </c>
      <c r="O222" s="102">
        <v>2.6912524527387061</v>
      </c>
      <c r="Q222" s="254"/>
    </row>
    <row r="223" spans="1:17" s="77" customFormat="1" x14ac:dyDescent="0.3">
      <c r="A223" s="67"/>
      <c r="B223" s="113" t="s">
        <v>261</v>
      </c>
      <c r="C223" s="102">
        <v>0</v>
      </c>
      <c r="D223" s="102">
        <v>0</v>
      </c>
      <c r="E223" s="102">
        <v>0</v>
      </c>
      <c r="F223" s="102">
        <v>0</v>
      </c>
      <c r="G223" s="102">
        <v>0</v>
      </c>
      <c r="H223" s="102">
        <v>0</v>
      </c>
      <c r="I223" s="102">
        <v>0</v>
      </c>
      <c r="J223" s="102">
        <v>0</v>
      </c>
      <c r="K223" s="102">
        <v>0</v>
      </c>
      <c r="L223" s="102">
        <v>0</v>
      </c>
      <c r="M223" s="102">
        <v>0</v>
      </c>
      <c r="N223" s="102">
        <v>0</v>
      </c>
      <c r="O223" s="102">
        <v>0</v>
      </c>
    </row>
    <row r="224" spans="1:17" s="77" customFormat="1" x14ac:dyDescent="0.3">
      <c r="A224" s="67"/>
      <c r="B224" s="113" t="s">
        <v>258</v>
      </c>
      <c r="C224" s="102">
        <v>0</v>
      </c>
      <c r="D224" s="102">
        <v>0</v>
      </c>
      <c r="E224" s="102">
        <v>0</v>
      </c>
      <c r="F224" s="102">
        <v>0</v>
      </c>
      <c r="G224" s="102">
        <v>0</v>
      </c>
      <c r="H224" s="102">
        <v>0</v>
      </c>
      <c r="I224" s="102">
        <v>0</v>
      </c>
      <c r="J224" s="102">
        <v>0</v>
      </c>
      <c r="K224" s="102">
        <v>0</v>
      </c>
      <c r="L224" s="102">
        <v>0</v>
      </c>
      <c r="M224" s="102">
        <v>0</v>
      </c>
      <c r="N224" s="102">
        <v>0</v>
      </c>
      <c r="O224" s="102">
        <v>0</v>
      </c>
    </row>
    <row r="225" spans="1:22" s="77" customFormat="1" x14ac:dyDescent="0.3">
      <c r="A225" s="67"/>
      <c r="B225" s="113" t="s">
        <v>142</v>
      </c>
      <c r="C225" s="102">
        <v>-54.440512042275515</v>
      </c>
      <c r="D225" s="102">
        <v>-3.5892294206052782</v>
      </c>
      <c r="E225" s="102">
        <v>0.72613810766677034</v>
      </c>
      <c r="F225" s="102">
        <v>-2.4066465015183862</v>
      </c>
      <c r="G225" s="102">
        <v>-12.3378041218731</v>
      </c>
      <c r="H225" s="102">
        <v>0</v>
      </c>
      <c r="I225" s="102">
        <v>0</v>
      </c>
      <c r="J225" s="102">
        <v>0</v>
      </c>
      <c r="K225" s="102">
        <v>0</v>
      </c>
      <c r="L225" s="102">
        <v>0</v>
      </c>
      <c r="M225" s="102">
        <v>0</v>
      </c>
      <c r="N225" s="102">
        <v>0</v>
      </c>
      <c r="O225" s="102">
        <v>-72.048053978605509</v>
      </c>
    </row>
    <row r="226" spans="1:22" s="77" customFormat="1" x14ac:dyDescent="0.3">
      <c r="A226" s="67"/>
      <c r="B226" s="113" t="s">
        <v>143</v>
      </c>
      <c r="C226" s="102">
        <v>0</v>
      </c>
      <c r="D226" s="102">
        <v>0</v>
      </c>
      <c r="E226" s="102">
        <v>0</v>
      </c>
      <c r="F226" s="102">
        <v>0</v>
      </c>
      <c r="G226" s="102">
        <v>0</v>
      </c>
      <c r="H226" s="102">
        <v>0</v>
      </c>
      <c r="I226" s="102">
        <v>0</v>
      </c>
      <c r="J226" s="102">
        <v>0</v>
      </c>
      <c r="K226" s="102">
        <v>0</v>
      </c>
      <c r="L226" s="102">
        <v>0</v>
      </c>
      <c r="M226" s="102">
        <v>0</v>
      </c>
      <c r="N226" s="102">
        <v>0</v>
      </c>
      <c r="O226" s="102">
        <v>0</v>
      </c>
    </row>
    <row r="227" spans="1:22" s="77" customFormat="1" x14ac:dyDescent="0.3">
      <c r="A227" s="67"/>
      <c r="B227" s="114" t="s">
        <v>144</v>
      </c>
      <c r="C227" s="102">
        <v>4.6257486666666674E-2</v>
      </c>
      <c r="D227" s="102">
        <v>0.28756245666666669</v>
      </c>
      <c r="E227" s="102">
        <v>0.84322728000000002</v>
      </c>
      <c r="F227" s="102">
        <v>0.44954125333333333</v>
      </c>
      <c r="G227" s="102">
        <v>0.81855211333333322</v>
      </c>
      <c r="H227" s="102">
        <v>0</v>
      </c>
      <c r="I227" s="102">
        <v>0</v>
      </c>
      <c r="J227" s="102">
        <v>0</v>
      </c>
      <c r="K227" s="102">
        <v>0</v>
      </c>
      <c r="L227" s="102">
        <v>0</v>
      </c>
      <c r="M227" s="102">
        <v>0</v>
      </c>
      <c r="N227" s="102">
        <v>0</v>
      </c>
      <c r="O227" s="102">
        <v>2.4451405899999998</v>
      </c>
    </row>
    <row r="228" spans="1:22" s="77" customFormat="1" x14ac:dyDescent="0.3">
      <c r="A228" s="67"/>
      <c r="B228" s="91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</row>
    <row r="229" spans="1:22" s="77" customFormat="1" ht="15" thickBot="1" x14ac:dyDescent="0.35">
      <c r="A229" s="67"/>
      <c r="B229" s="115" t="s">
        <v>145</v>
      </c>
      <c r="C229" s="116">
        <v>-50.487472372478798</v>
      </c>
      <c r="D229" s="116">
        <v>-28.357488033060783</v>
      </c>
      <c r="E229" s="116">
        <v>27.122127631715269</v>
      </c>
      <c r="F229" s="116">
        <v>-11.232555083018555</v>
      </c>
      <c r="G229" s="116">
        <v>19.763422843918129</v>
      </c>
      <c r="H229" s="116">
        <v>0</v>
      </c>
      <c r="I229" s="116">
        <v>0</v>
      </c>
      <c r="J229" s="116">
        <v>0</v>
      </c>
      <c r="K229" s="116">
        <v>0</v>
      </c>
      <c r="L229" s="116">
        <v>0</v>
      </c>
      <c r="M229" s="116">
        <v>0</v>
      </c>
      <c r="N229" s="116">
        <v>0</v>
      </c>
      <c r="O229" s="116">
        <v>-43.191965012924712</v>
      </c>
    </row>
    <row r="230" spans="1:22" s="124" customFormat="1" ht="15" thickTop="1" x14ac:dyDescent="0.3">
      <c r="A230" s="120"/>
      <c r="B230" s="121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3"/>
      <c r="Q230" s="77"/>
      <c r="R230" s="77"/>
      <c r="S230" s="77"/>
      <c r="T230" s="77"/>
      <c r="U230" s="77"/>
      <c r="V230" s="77"/>
    </row>
    <row r="231" spans="1:22" s="77" customFormat="1" x14ac:dyDescent="0.3">
      <c r="A231" s="67"/>
      <c r="B231" s="572" t="s">
        <v>404</v>
      </c>
      <c r="C231" s="572"/>
      <c r="D231" s="572"/>
      <c r="E231" s="572"/>
      <c r="F231" s="572"/>
      <c r="G231" s="572"/>
      <c r="H231" s="572"/>
      <c r="I231" s="572"/>
      <c r="J231" s="572"/>
      <c r="K231" s="572"/>
      <c r="L231" s="572"/>
      <c r="M231" s="572"/>
      <c r="N231" s="572"/>
      <c r="O231" s="572"/>
    </row>
    <row r="232" spans="1:22" s="77" customFormat="1" x14ac:dyDescent="0.3">
      <c r="A232" s="67"/>
      <c r="B232" s="572" t="s">
        <v>399</v>
      </c>
      <c r="C232" s="572"/>
      <c r="D232" s="572"/>
      <c r="E232" s="572"/>
      <c r="F232" s="572"/>
      <c r="G232" s="572"/>
      <c r="H232" s="572"/>
      <c r="I232" s="572"/>
      <c r="J232" s="572"/>
      <c r="K232" s="572"/>
      <c r="L232" s="572"/>
      <c r="M232" s="572"/>
      <c r="N232" s="572"/>
      <c r="O232" s="572"/>
    </row>
    <row r="233" spans="1:22" s="77" customFormat="1" x14ac:dyDescent="0.3">
      <c r="A233" s="67"/>
      <c r="B233" s="573" t="s">
        <v>95</v>
      </c>
      <c r="C233" s="573"/>
      <c r="D233" s="573"/>
      <c r="E233" s="573"/>
      <c r="F233" s="573"/>
      <c r="G233" s="573"/>
      <c r="H233" s="573"/>
      <c r="I233" s="573"/>
      <c r="J233" s="573"/>
      <c r="K233" s="573"/>
      <c r="L233" s="573"/>
      <c r="M233" s="573"/>
      <c r="N233" s="573"/>
      <c r="O233" s="573"/>
    </row>
    <row r="234" spans="1:22" s="77" customFormat="1" x14ac:dyDescent="0.3">
      <c r="A234" s="67"/>
      <c r="B234" s="74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6"/>
    </row>
    <row r="235" spans="1:22" s="77" customFormat="1" ht="15" customHeight="1" x14ac:dyDescent="0.3">
      <c r="A235" s="67"/>
      <c r="B235" s="574" t="s">
        <v>96</v>
      </c>
      <c r="C235" s="581" t="s">
        <v>400</v>
      </c>
      <c r="D235" s="582"/>
      <c r="E235" s="582"/>
      <c r="F235" s="582"/>
      <c r="G235" s="582"/>
      <c r="H235" s="582"/>
      <c r="I235" s="582"/>
      <c r="J235" s="582"/>
      <c r="K235" s="582"/>
      <c r="L235" s="582"/>
      <c r="M235" s="582"/>
      <c r="N235" s="583"/>
      <c r="O235" s="579" t="s">
        <v>401</v>
      </c>
    </row>
    <row r="236" spans="1:22" s="77" customFormat="1" x14ac:dyDescent="0.3">
      <c r="A236" s="67"/>
      <c r="B236" s="575"/>
      <c r="C236" s="78" t="s">
        <v>5</v>
      </c>
      <c r="D236" s="78" t="s">
        <v>6</v>
      </c>
      <c r="E236" s="78" t="s">
        <v>7</v>
      </c>
      <c r="F236" s="78" t="s">
        <v>8</v>
      </c>
      <c r="G236" s="78" t="s">
        <v>9</v>
      </c>
      <c r="H236" s="78" t="s">
        <v>10</v>
      </c>
      <c r="I236" s="78" t="s">
        <v>11</v>
      </c>
      <c r="J236" s="78" t="s">
        <v>12</v>
      </c>
      <c r="K236" s="78" t="s">
        <v>13</v>
      </c>
      <c r="L236" s="78" t="s">
        <v>14</v>
      </c>
      <c r="M236" s="78" t="s">
        <v>15</v>
      </c>
      <c r="N236" s="78" t="s">
        <v>16</v>
      </c>
      <c r="O236" s="580"/>
    </row>
    <row r="237" spans="1:22" s="77" customFormat="1" x14ac:dyDescent="0.3">
      <c r="A237" s="67"/>
      <c r="B237" s="79" t="s">
        <v>97</v>
      </c>
      <c r="C237" s="80">
        <v>29.010400335278057</v>
      </c>
      <c r="D237" s="80">
        <v>35.407432247231156</v>
      </c>
      <c r="E237" s="80">
        <v>36.386444091068199</v>
      </c>
      <c r="F237" s="80">
        <v>34.419320203474946</v>
      </c>
      <c r="G237" s="80">
        <v>40.931091116927306</v>
      </c>
      <c r="H237" s="80">
        <v>0</v>
      </c>
      <c r="I237" s="80">
        <v>0</v>
      </c>
      <c r="J237" s="80">
        <v>0</v>
      </c>
      <c r="K237" s="80">
        <v>0</v>
      </c>
      <c r="L237" s="80">
        <v>0</v>
      </c>
      <c r="M237" s="80">
        <v>0</v>
      </c>
      <c r="N237" s="80">
        <v>0</v>
      </c>
      <c r="O237" s="80">
        <v>176.15468799397965</v>
      </c>
    </row>
    <row r="238" spans="1:22" s="77" customFormat="1" x14ac:dyDescent="0.3">
      <c r="A238" s="67"/>
      <c r="B238" s="81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22" s="77" customFormat="1" x14ac:dyDescent="0.3">
      <c r="A239" s="67"/>
      <c r="B239" s="83" t="s">
        <v>98</v>
      </c>
      <c r="C239" s="84">
        <v>28.295603800278766</v>
      </c>
      <c r="D239" s="84">
        <v>34.686141123659596</v>
      </c>
      <c r="E239" s="84">
        <v>35.482214833696432</v>
      </c>
      <c r="F239" s="84">
        <v>33.519320310900731</v>
      </c>
      <c r="G239" s="84">
        <v>40.083171329930167</v>
      </c>
      <c r="H239" s="84">
        <v>0</v>
      </c>
      <c r="I239" s="84">
        <v>0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172.06645139846569</v>
      </c>
    </row>
    <row r="240" spans="1:22" s="77" customFormat="1" x14ac:dyDescent="0.3">
      <c r="A240" s="67"/>
      <c r="B240" s="85" t="s">
        <v>99</v>
      </c>
      <c r="C240" s="86">
        <v>1.5371716443666721</v>
      </c>
      <c r="D240" s="86">
        <v>1.039864658768916</v>
      </c>
      <c r="E240" s="86">
        <v>1.6718283219428474</v>
      </c>
      <c r="F240" s="86">
        <v>1.3163674623058681</v>
      </c>
      <c r="G240" s="86">
        <v>1.8919247077175581</v>
      </c>
      <c r="H240" s="86">
        <v>0</v>
      </c>
      <c r="I240" s="86">
        <v>0</v>
      </c>
      <c r="J240" s="86">
        <v>0</v>
      </c>
      <c r="K240" s="86">
        <v>0</v>
      </c>
      <c r="L240" s="86">
        <v>0</v>
      </c>
      <c r="M240" s="86">
        <v>0</v>
      </c>
      <c r="N240" s="86">
        <v>0</v>
      </c>
      <c r="O240" s="86">
        <v>7.4571567951018611</v>
      </c>
    </row>
    <row r="241" spans="1:15" s="77" customFormat="1" x14ac:dyDescent="0.3">
      <c r="A241" s="67"/>
      <c r="B241" s="85" t="s">
        <v>100</v>
      </c>
      <c r="C241" s="86">
        <v>0</v>
      </c>
      <c r="D241" s="86">
        <v>0.24289765691452359</v>
      </c>
      <c r="E241" s="86">
        <v>4.2449894864030795E-6</v>
      </c>
      <c r="F241" s="86">
        <v>0</v>
      </c>
      <c r="G241" s="86">
        <v>0</v>
      </c>
      <c r="H241" s="86">
        <v>0</v>
      </c>
      <c r="I241" s="86">
        <v>0</v>
      </c>
      <c r="J241" s="86">
        <v>0</v>
      </c>
      <c r="K241" s="86">
        <v>0</v>
      </c>
      <c r="L241" s="86">
        <v>0</v>
      </c>
      <c r="M241" s="86">
        <v>0</v>
      </c>
      <c r="N241" s="86">
        <v>0</v>
      </c>
      <c r="O241" s="86">
        <v>0.24290190190400998</v>
      </c>
    </row>
    <row r="242" spans="1:15" s="77" customFormat="1" x14ac:dyDescent="0.3">
      <c r="A242" s="67"/>
      <c r="B242" s="85" t="s">
        <v>101</v>
      </c>
      <c r="C242" s="86">
        <v>1.2554571023955348</v>
      </c>
      <c r="D242" s="86">
        <v>6.4651616123175319</v>
      </c>
      <c r="E242" s="86">
        <v>5.7732535692709055</v>
      </c>
      <c r="F242" s="86">
        <v>4.7806604149570022</v>
      </c>
      <c r="G242" s="86">
        <v>6.3728856038696247</v>
      </c>
      <c r="H242" s="86">
        <v>0</v>
      </c>
      <c r="I242" s="86">
        <v>0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24.6474183028106</v>
      </c>
    </row>
    <row r="243" spans="1:15" s="77" customFormat="1" x14ac:dyDescent="0.3">
      <c r="A243" s="67"/>
      <c r="B243" s="85" t="s">
        <v>102</v>
      </c>
      <c r="C243" s="86">
        <v>1.0703936013597866</v>
      </c>
      <c r="D243" s="86">
        <v>0.91829526680884266</v>
      </c>
      <c r="E243" s="86">
        <v>1.142505917730877</v>
      </c>
      <c r="F243" s="86">
        <v>1.1152285094989396</v>
      </c>
      <c r="G243" s="86">
        <v>1.12942046230153</v>
      </c>
      <c r="H243" s="86">
        <v>0</v>
      </c>
      <c r="I243" s="86">
        <v>0</v>
      </c>
      <c r="J243" s="86">
        <v>0</v>
      </c>
      <c r="K243" s="86">
        <v>0</v>
      </c>
      <c r="L243" s="86">
        <v>0</v>
      </c>
      <c r="M243" s="86">
        <v>0</v>
      </c>
      <c r="N243" s="86">
        <v>0</v>
      </c>
      <c r="O243" s="86">
        <v>5.3758437576999754</v>
      </c>
    </row>
    <row r="244" spans="1:15" s="77" customFormat="1" x14ac:dyDescent="0.3">
      <c r="A244" s="67"/>
      <c r="B244" s="85" t="s">
        <v>103</v>
      </c>
      <c r="C244" s="86">
        <v>9.2980667037276543</v>
      </c>
      <c r="D244" s="86">
        <v>9.339782472206128</v>
      </c>
      <c r="E244" s="86">
        <v>9.6098816375811644</v>
      </c>
      <c r="F244" s="86">
        <v>10.051373285942802</v>
      </c>
      <c r="G244" s="86">
        <v>11.794511199822137</v>
      </c>
      <c r="H244" s="86">
        <v>0</v>
      </c>
      <c r="I244" s="86">
        <v>0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50.09361529927989</v>
      </c>
    </row>
    <row r="245" spans="1:15" s="77" customFormat="1" x14ac:dyDescent="0.3">
      <c r="A245" s="67"/>
      <c r="B245" s="85" t="s">
        <v>104</v>
      </c>
      <c r="C245" s="86">
        <v>15.134514748429119</v>
      </c>
      <c r="D245" s="86">
        <v>16.680139456643651</v>
      </c>
      <c r="E245" s="86">
        <v>17.284741142181147</v>
      </c>
      <c r="F245" s="86">
        <v>16.255690638196121</v>
      </c>
      <c r="G245" s="86">
        <v>18.89442935621932</v>
      </c>
      <c r="H245" s="86">
        <v>0</v>
      </c>
      <c r="I245" s="86">
        <v>0</v>
      </c>
      <c r="J245" s="86">
        <v>0</v>
      </c>
      <c r="K245" s="86">
        <v>0</v>
      </c>
      <c r="L245" s="86">
        <v>0</v>
      </c>
      <c r="M245" s="86">
        <v>0</v>
      </c>
      <c r="N245" s="86">
        <v>0</v>
      </c>
      <c r="O245" s="86">
        <v>84.249515341669365</v>
      </c>
    </row>
    <row r="246" spans="1:15" s="77" customFormat="1" x14ac:dyDescent="0.3">
      <c r="A246" s="67"/>
      <c r="B246" s="88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</row>
    <row r="247" spans="1:15" s="77" customFormat="1" x14ac:dyDescent="0.3">
      <c r="A247" s="67"/>
      <c r="B247" s="83" t="s">
        <v>105</v>
      </c>
      <c r="C247" s="84">
        <v>0.71479653499929108</v>
      </c>
      <c r="D247" s="84">
        <v>0.72129112357156311</v>
      </c>
      <c r="E247" s="84">
        <v>0.90422925737176396</v>
      </c>
      <c r="F247" s="84">
        <v>0.89999989257421542</v>
      </c>
      <c r="G247" s="84">
        <v>0.84791978699713688</v>
      </c>
      <c r="H247" s="84">
        <v>0</v>
      </c>
      <c r="I247" s="84">
        <v>0</v>
      </c>
      <c r="J247" s="84">
        <v>0</v>
      </c>
      <c r="K247" s="84">
        <v>0</v>
      </c>
      <c r="L247" s="84">
        <v>0</v>
      </c>
      <c r="M247" s="84">
        <v>0</v>
      </c>
      <c r="N247" s="84">
        <v>0</v>
      </c>
      <c r="O247" s="84">
        <v>4.0882365955139708</v>
      </c>
    </row>
    <row r="248" spans="1:15" s="77" customFormat="1" x14ac:dyDescent="0.3">
      <c r="A248" s="67"/>
      <c r="B248" s="85" t="s">
        <v>106</v>
      </c>
      <c r="C248" s="86">
        <v>0.65305928766820098</v>
      </c>
      <c r="D248" s="86">
        <v>0.69705770171579717</v>
      </c>
      <c r="E248" s="86">
        <v>0.84153381205426059</v>
      </c>
      <c r="F248" s="86">
        <v>0.7951875657824421</v>
      </c>
      <c r="G248" s="86">
        <v>0.79060928218179716</v>
      </c>
      <c r="H248" s="86">
        <v>0</v>
      </c>
      <c r="I248" s="86">
        <v>0</v>
      </c>
      <c r="J248" s="86">
        <v>0</v>
      </c>
      <c r="K248" s="86">
        <v>0</v>
      </c>
      <c r="L248" s="86">
        <v>0</v>
      </c>
      <c r="M248" s="86">
        <v>0</v>
      </c>
      <c r="N248" s="86">
        <v>0</v>
      </c>
      <c r="O248" s="86">
        <v>3.7774476494024984</v>
      </c>
    </row>
    <row r="249" spans="1:15" s="77" customFormat="1" x14ac:dyDescent="0.3">
      <c r="A249" s="67"/>
      <c r="B249" s="85" t="s">
        <v>107</v>
      </c>
      <c r="C249" s="86">
        <v>6.1737247331090074E-2</v>
      </c>
      <c r="D249" s="86">
        <v>2.4233421855765963E-2</v>
      </c>
      <c r="E249" s="86">
        <v>6.2695445317503373E-2</v>
      </c>
      <c r="F249" s="86">
        <v>0.10481232679177332</v>
      </c>
      <c r="G249" s="86">
        <v>5.7310504815339676E-2</v>
      </c>
      <c r="H249" s="86">
        <v>0</v>
      </c>
      <c r="I249" s="86">
        <v>0</v>
      </c>
      <c r="J249" s="86">
        <v>0</v>
      </c>
      <c r="K249" s="86">
        <v>0</v>
      </c>
      <c r="L249" s="86">
        <v>0</v>
      </c>
      <c r="M249" s="86">
        <v>0</v>
      </c>
      <c r="N249" s="86">
        <v>0</v>
      </c>
      <c r="O249" s="86">
        <v>0.3107889461114724</v>
      </c>
    </row>
    <row r="250" spans="1:15" s="77" customFormat="1" x14ac:dyDescent="0.3">
      <c r="A250" s="67"/>
      <c r="B250" s="91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</row>
    <row r="251" spans="1:15" s="77" customFormat="1" x14ac:dyDescent="0.3">
      <c r="A251" s="67"/>
      <c r="B251" s="94" t="s">
        <v>108</v>
      </c>
      <c r="C251" s="95">
        <v>71.162962517550767</v>
      </c>
      <c r="D251" s="95">
        <v>72.106412194392817</v>
      </c>
      <c r="E251" s="95">
        <v>64.324219664357386</v>
      </c>
      <c r="F251" s="95">
        <v>85.770541933946049</v>
      </c>
      <c r="G251" s="95">
        <v>81.097817151342539</v>
      </c>
      <c r="H251" s="95">
        <v>0</v>
      </c>
      <c r="I251" s="95">
        <v>0</v>
      </c>
      <c r="J251" s="95">
        <v>0</v>
      </c>
      <c r="K251" s="95">
        <v>0</v>
      </c>
      <c r="L251" s="95">
        <v>0</v>
      </c>
      <c r="M251" s="95">
        <v>0</v>
      </c>
      <c r="N251" s="95">
        <v>0</v>
      </c>
      <c r="O251" s="95">
        <v>374.46195346158959</v>
      </c>
    </row>
    <row r="252" spans="1:15" s="77" customFormat="1" x14ac:dyDescent="0.3">
      <c r="A252" s="67"/>
      <c r="B252" s="96" t="s">
        <v>109</v>
      </c>
      <c r="C252" s="97">
        <v>65.7073848813137</v>
      </c>
      <c r="D252" s="97">
        <v>65.681250371141871</v>
      </c>
      <c r="E252" s="97">
        <v>57.133334601422661</v>
      </c>
      <c r="F252" s="97">
        <v>77.524181696458726</v>
      </c>
      <c r="G252" s="97">
        <v>72.473312723104158</v>
      </c>
      <c r="H252" s="97">
        <v>0</v>
      </c>
      <c r="I252" s="97">
        <v>0</v>
      </c>
      <c r="J252" s="97">
        <v>0</v>
      </c>
      <c r="K252" s="97">
        <v>0</v>
      </c>
      <c r="L252" s="97">
        <v>0</v>
      </c>
      <c r="M252" s="97">
        <v>0</v>
      </c>
      <c r="N252" s="97">
        <v>0</v>
      </c>
      <c r="O252" s="97">
        <v>338.51946427344114</v>
      </c>
    </row>
    <row r="253" spans="1:15" s="77" customFormat="1" x14ac:dyDescent="0.3">
      <c r="A253" s="67"/>
      <c r="B253" s="85" t="s">
        <v>110</v>
      </c>
      <c r="C253" s="86">
        <v>31.512542662781463</v>
      </c>
      <c r="D253" s="86">
        <v>27.383870341840009</v>
      </c>
      <c r="E253" s="86">
        <v>21.840804454890353</v>
      </c>
      <c r="F253" s="86">
        <v>39.110700037884399</v>
      </c>
      <c r="G253" s="86">
        <v>41.303431719322511</v>
      </c>
      <c r="H253" s="86">
        <v>0</v>
      </c>
      <c r="I253" s="86">
        <v>0</v>
      </c>
      <c r="J253" s="86">
        <v>0</v>
      </c>
      <c r="K253" s="86">
        <v>0</v>
      </c>
      <c r="L253" s="86">
        <v>0</v>
      </c>
      <c r="M253" s="86">
        <v>0</v>
      </c>
      <c r="N253" s="86">
        <v>0</v>
      </c>
      <c r="O253" s="86">
        <v>161.15134921671873</v>
      </c>
    </row>
    <row r="254" spans="1:15" s="77" customFormat="1" x14ac:dyDescent="0.3">
      <c r="A254" s="67"/>
      <c r="B254" s="85" t="s">
        <v>111</v>
      </c>
      <c r="C254" s="86">
        <v>10.84460638781381</v>
      </c>
      <c r="D254" s="86">
        <v>8.5244635965366662</v>
      </c>
      <c r="E254" s="86">
        <v>7.9991080935561776</v>
      </c>
      <c r="F254" s="86">
        <v>11.421885429049748</v>
      </c>
      <c r="G254" s="86">
        <v>11.620055858572167</v>
      </c>
      <c r="H254" s="86">
        <v>0</v>
      </c>
      <c r="I254" s="86">
        <v>0</v>
      </c>
      <c r="J254" s="86">
        <v>0</v>
      </c>
      <c r="K254" s="86">
        <v>0</v>
      </c>
      <c r="L254" s="86">
        <v>0</v>
      </c>
      <c r="M254" s="86">
        <v>0</v>
      </c>
      <c r="N254" s="86">
        <v>0</v>
      </c>
      <c r="O254" s="86">
        <v>50.410119365528566</v>
      </c>
    </row>
    <row r="255" spans="1:15" s="77" customFormat="1" x14ac:dyDescent="0.3">
      <c r="A255" s="67"/>
      <c r="B255" s="85" t="s">
        <v>112</v>
      </c>
      <c r="C255" s="86">
        <v>5.477131053734233</v>
      </c>
      <c r="D255" s="86">
        <v>5.9910938596439678</v>
      </c>
      <c r="E255" s="86">
        <v>5.4596384962539775</v>
      </c>
      <c r="F255" s="86">
        <v>7.377969568330486</v>
      </c>
      <c r="G255" s="86">
        <v>5.3297529565714186</v>
      </c>
      <c r="H255" s="86">
        <v>0</v>
      </c>
      <c r="I255" s="86">
        <v>0</v>
      </c>
      <c r="J255" s="86">
        <v>0</v>
      </c>
      <c r="K255" s="86">
        <v>0</v>
      </c>
      <c r="L255" s="86">
        <v>0</v>
      </c>
      <c r="M255" s="86">
        <v>0</v>
      </c>
      <c r="N255" s="86">
        <v>0</v>
      </c>
      <c r="O255" s="86">
        <v>29.635585934534081</v>
      </c>
    </row>
    <row r="256" spans="1:15" s="77" customFormat="1" x14ac:dyDescent="0.3">
      <c r="A256" s="67"/>
      <c r="B256" s="85" t="s">
        <v>113</v>
      </c>
      <c r="C256" s="86">
        <v>1.1187329886717861</v>
      </c>
      <c r="D256" s="86">
        <v>1.2073309698381938</v>
      </c>
      <c r="E256" s="86">
        <v>1.2292014578290316</v>
      </c>
      <c r="F256" s="86">
        <v>2.2062527959546272</v>
      </c>
      <c r="G256" s="86">
        <v>2.6440451433148366</v>
      </c>
      <c r="H256" s="86">
        <v>0</v>
      </c>
      <c r="I256" s="86">
        <v>0</v>
      </c>
      <c r="J256" s="86">
        <v>0</v>
      </c>
      <c r="K256" s="86">
        <v>0</v>
      </c>
      <c r="L256" s="86">
        <v>0</v>
      </c>
      <c r="M256" s="86">
        <v>0</v>
      </c>
      <c r="N256" s="86">
        <v>0</v>
      </c>
      <c r="O256" s="86">
        <v>8.405563355608475</v>
      </c>
    </row>
    <row r="257" spans="1:15" s="77" customFormat="1" x14ac:dyDescent="0.3">
      <c r="A257" s="67"/>
      <c r="B257" s="85" t="s">
        <v>355</v>
      </c>
      <c r="C257" s="86">
        <v>16.754371788312405</v>
      </c>
      <c r="D257" s="86">
        <v>22.574491603283036</v>
      </c>
      <c r="E257" s="86">
        <v>20.604582098893122</v>
      </c>
      <c r="F257" s="86">
        <v>17.40737386523946</v>
      </c>
      <c r="G257" s="86">
        <v>11.576027045323235</v>
      </c>
      <c r="H257" s="86">
        <v>0</v>
      </c>
      <c r="I257" s="86">
        <v>0</v>
      </c>
      <c r="J257" s="86">
        <v>0</v>
      </c>
      <c r="K257" s="86">
        <v>0</v>
      </c>
      <c r="L257" s="86">
        <v>0</v>
      </c>
      <c r="M257" s="86">
        <v>0</v>
      </c>
      <c r="N257" s="86">
        <v>0</v>
      </c>
      <c r="O257" s="86">
        <v>88.916846401051259</v>
      </c>
    </row>
    <row r="258" spans="1:15" s="77" customFormat="1" x14ac:dyDescent="0.3">
      <c r="A258" s="67"/>
      <c r="B258" s="85" t="s">
        <v>256</v>
      </c>
      <c r="C258" s="86">
        <v>0</v>
      </c>
      <c r="D258" s="86">
        <v>0</v>
      </c>
      <c r="E258" s="86">
        <v>0</v>
      </c>
      <c r="F258" s="86">
        <v>0</v>
      </c>
      <c r="G258" s="86">
        <v>0</v>
      </c>
      <c r="H258" s="86">
        <v>0</v>
      </c>
      <c r="I258" s="86">
        <v>0</v>
      </c>
      <c r="J258" s="86">
        <v>0</v>
      </c>
      <c r="K258" s="86">
        <v>0</v>
      </c>
      <c r="L258" s="86">
        <v>0</v>
      </c>
      <c r="M258" s="86">
        <v>0</v>
      </c>
      <c r="N258" s="86">
        <v>0</v>
      </c>
      <c r="O258" s="86">
        <v>0</v>
      </c>
    </row>
    <row r="259" spans="1:15" s="77" customFormat="1" ht="6" customHeight="1" x14ac:dyDescent="0.3">
      <c r="A259" s="67"/>
      <c r="B259" s="8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</row>
    <row r="260" spans="1:15" s="77" customFormat="1" x14ac:dyDescent="0.3">
      <c r="A260" s="67"/>
      <c r="B260" s="96" t="s">
        <v>114</v>
      </c>
      <c r="C260" s="97">
        <v>5.4398661742684924</v>
      </c>
      <c r="D260" s="97">
        <v>6.4089837126942228</v>
      </c>
      <c r="E260" s="97">
        <v>7.1454664029347352</v>
      </c>
      <c r="F260" s="97">
        <v>8.2051480885275438</v>
      </c>
      <c r="G260" s="97">
        <v>8.5933125959814323</v>
      </c>
      <c r="H260" s="97">
        <v>0</v>
      </c>
      <c r="I260" s="97">
        <v>0</v>
      </c>
      <c r="J260" s="97">
        <v>0</v>
      </c>
      <c r="K260" s="97">
        <v>0</v>
      </c>
      <c r="L260" s="97">
        <v>0</v>
      </c>
      <c r="M260" s="97">
        <v>0</v>
      </c>
      <c r="N260" s="97">
        <v>0</v>
      </c>
      <c r="O260" s="97">
        <v>35.792776974406422</v>
      </c>
    </row>
    <row r="261" spans="1:15" s="77" customFormat="1" x14ac:dyDescent="0.3">
      <c r="A261" s="67"/>
      <c r="B261" s="85" t="s">
        <v>266</v>
      </c>
      <c r="C261" s="86">
        <v>4.3582971106261867</v>
      </c>
      <c r="D261" s="86">
        <v>5.4707200605451174</v>
      </c>
      <c r="E261" s="86">
        <v>5.6028701744041536</v>
      </c>
      <c r="F261" s="86">
        <v>6.600056825885086</v>
      </c>
      <c r="G261" s="86">
        <v>7.4064025623969689</v>
      </c>
      <c r="H261" s="86">
        <v>0</v>
      </c>
      <c r="I261" s="86">
        <v>0</v>
      </c>
      <c r="J261" s="86">
        <v>0</v>
      </c>
      <c r="K261" s="86">
        <v>0</v>
      </c>
      <c r="L261" s="86">
        <v>0</v>
      </c>
      <c r="M261" s="86">
        <v>0</v>
      </c>
      <c r="N261" s="86">
        <v>0</v>
      </c>
      <c r="O261" s="86">
        <v>29.438346733857511</v>
      </c>
    </row>
    <row r="262" spans="1:15" s="77" customFormat="1" x14ac:dyDescent="0.3">
      <c r="A262" s="67"/>
      <c r="B262" s="85" t="s">
        <v>115</v>
      </c>
      <c r="C262" s="86">
        <v>2.1530700822719364</v>
      </c>
      <c r="D262" s="86">
        <v>2.4304191904071741</v>
      </c>
      <c r="E262" s="86">
        <v>2.3692953631318363</v>
      </c>
      <c r="F262" s="86">
        <v>2.2421519150955871</v>
      </c>
      <c r="G262" s="86">
        <v>2.3169565730109611</v>
      </c>
      <c r="H262" s="86">
        <v>0</v>
      </c>
      <c r="I262" s="86">
        <v>0</v>
      </c>
      <c r="J262" s="86">
        <v>0</v>
      </c>
      <c r="K262" s="86">
        <v>0</v>
      </c>
      <c r="L262" s="86">
        <v>0</v>
      </c>
      <c r="M262" s="86">
        <v>0</v>
      </c>
      <c r="N262" s="86">
        <v>0</v>
      </c>
      <c r="O262" s="86">
        <v>11.511893123917494</v>
      </c>
    </row>
    <row r="263" spans="1:15" s="77" customFormat="1" x14ac:dyDescent="0.3">
      <c r="A263" s="67"/>
      <c r="B263" s="85" t="s">
        <v>116</v>
      </c>
      <c r="C263" s="86">
        <v>1.6513824617949044</v>
      </c>
      <c r="D263" s="86">
        <v>2.5071861339706007</v>
      </c>
      <c r="E263" s="86">
        <v>2.4511655983134704</v>
      </c>
      <c r="F263" s="86">
        <v>3.8782270091610833</v>
      </c>
      <c r="G263" s="86">
        <v>4.6900336511626222</v>
      </c>
      <c r="H263" s="86">
        <v>0</v>
      </c>
      <c r="I263" s="86">
        <v>0</v>
      </c>
      <c r="J263" s="86">
        <v>0</v>
      </c>
      <c r="K263" s="86">
        <v>0</v>
      </c>
      <c r="L263" s="86">
        <v>0</v>
      </c>
      <c r="M263" s="86">
        <v>0</v>
      </c>
      <c r="N263" s="86">
        <v>0</v>
      </c>
      <c r="O263" s="86">
        <v>15.17799485440268</v>
      </c>
    </row>
    <row r="264" spans="1:15" s="77" customFormat="1" x14ac:dyDescent="0.3">
      <c r="A264" s="67"/>
      <c r="B264" s="85" t="s">
        <v>117</v>
      </c>
      <c r="C264" s="86">
        <v>0.3215815413797754</v>
      </c>
      <c r="D264" s="86">
        <v>0.26065364811628605</v>
      </c>
      <c r="E264" s="86">
        <v>0.50443542746525249</v>
      </c>
      <c r="F264" s="86">
        <v>0.28875703530196067</v>
      </c>
      <c r="G264" s="86">
        <v>0.21638722940827718</v>
      </c>
      <c r="H264" s="86">
        <v>0</v>
      </c>
      <c r="I264" s="86">
        <v>0</v>
      </c>
      <c r="J264" s="86">
        <v>0</v>
      </c>
      <c r="K264" s="86">
        <v>0</v>
      </c>
      <c r="L264" s="86">
        <v>0</v>
      </c>
      <c r="M264" s="86">
        <v>0</v>
      </c>
      <c r="N264" s="86">
        <v>0</v>
      </c>
      <c r="O264" s="86">
        <v>1.5918148816715516</v>
      </c>
    </row>
    <row r="265" spans="1:15" s="77" customFormat="1" x14ac:dyDescent="0.3">
      <c r="A265" s="67"/>
      <c r="B265" s="85" t="s">
        <v>120</v>
      </c>
      <c r="C265" s="86">
        <v>0.23226302517957001</v>
      </c>
      <c r="D265" s="86">
        <v>0.27246108805105651</v>
      </c>
      <c r="E265" s="86">
        <v>0.27797378549359475</v>
      </c>
      <c r="F265" s="86">
        <v>0.1909208663264548</v>
      </c>
      <c r="G265" s="86">
        <v>0.18302510881510831</v>
      </c>
      <c r="H265" s="86">
        <v>0</v>
      </c>
      <c r="I265" s="86">
        <v>0</v>
      </c>
      <c r="J265" s="86">
        <v>0</v>
      </c>
      <c r="K265" s="86">
        <v>0</v>
      </c>
      <c r="L265" s="86">
        <v>0</v>
      </c>
      <c r="M265" s="86">
        <v>0</v>
      </c>
      <c r="N265" s="86">
        <v>0</v>
      </c>
      <c r="O265" s="86">
        <v>1.1566438738657843</v>
      </c>
    </row>
    <row r="266" spans="1:15" s="77" customFormat="1" x14ac:dyDescent="0.3">
      <c r="A266" s="67"/>
      <c r="B266" s="85" t="s">
        <v>267</v>
      </c>
      <c r="C266" s="86">
        <v>1.0815690636423057</v>
      </c>
      <c r="D266" s="86">
        <v>0.93826365214910501</v>
      </c>
      <c r="E266" s="86">
        <v>1.5425962285305816</v>
      </c>
      <c r="F266" s="86">
        <v>1.6050912626424569</v>
      </c>
      <c r="G266" s="86">
        <v>1.1869100335844638</v>
      </c>
      <c r="H266" s="86">
        <v>0</v>
      </c>
      <c r="I266" s="86">
        <v>0</v>
      </c>
      <c r="J266" s="86">
        <v>0</v>
      </c>
      <c r="K266" s="86">
        <v>0</v>
      </c>
      <c r="L266" s="86">
        <v>0</v>
      </c>
      <c r="M266" s="86">
        <v>0</v>
      </c>
      <c r="N266" s="86">
        <v>0</v>
      </c>
      <c r="O266" s="86">
        <v>6.354430240548913</v>
      </c>
    </row>
    <row r="267" spans="1:15" s="77" customFormat="1" x14ac:dyDescent="0.3">
      <c r="A267" s="67"/>
      <c r="B267" s="85" t="s">
        <v>118</v>
      </c>
      <c r="C267" s="86">
        <v>0.28374914892292585</v>
      </c>
      <c r="D267" s="86">
        <v>8.4052930309716986E-2</v>
      </c>
      <c r="E267" s="86">
        <v>0.47195374271350582</v>
      </c>
      <c r="F267" s="86">
        <v>0.33060522111052537</v>
      </c>
      <c r="G267" s="86">
        <v>0.41956257284466547</v>
      </c>
      <c r="H267" s="86">
        <v>0</v>
      </c>
      <c r="I267" s="86">
        <v>0</v>
      </c>
      <c r="J267" s="86">
        <v>0</v>
      </c>
      <c r="K267" s="86">
        <v>0</v>
      </c>
      <c r="L267" s="86">
        <v>0</v>
      </c>
      <c r="M267" s="86">
        <v>0</v>
      </c>
      <c r="N267" s="86">
        <v>0</v>
      </c>
      <c r="O267" s="86">
        <v>1.5899236159013395</v>
      </c>
    </row>
    <row r="268" spans="1:15" s="77" customFormat="1" x14ac:dyDescent="0.3">
      <c r="A268" s="67"/>
      <c r="B268" s="85" t="s">
        <v>119</v>
      </c>
      <c r="C268" s="86">
        <v>0.79781991471937974</v>
      </c>
      <c r="D268" s="86">
        <v>0.85421072183938807</v>
      </c>
      <c r="E268" s="86">
        <v>1.0706424858170758</v>
      </c>
      <c r="F268" s="86">
        <v>1.2744860415319317</v>
      </c>
      <c r="G268" s="86">
        <v>0.7673474607397982</v>
      </c>
      <c r="H268" s="86">
        <v>0</v>
      </c>
      <c r="I268" s="86">
        <v>0</v>
      </c>
      <c r="J268" s="86">
        <v>0</v>
      </c>
      <c r="K268" s="86">
        <v>0</v>
      </c>
      <c r="L268" s="86">
        <v>0</v>
      </c>
      <c r="M268" s="86">
        <v>0</v>
      </c>
      <c r="N268" s="86">
        <v>0</v>
      </c>
      <c r="O268" s="86">
        <v>4.7645066246475736</v>
      </c>
    </row>
    <row r="269" spans="1:15" s="77" customFormat="1" x14ac:dyDescent="0.3">
      <c r="A269" s="67"/>
      <c r="B269" s="88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</row>
    <row r="270" spans="1:15" s="77" customFormat="1" x14ac:dyDescent="0.3">
      <c r="A270" s="67"/>
      <c r="B270" s="100" t="s">
        <v>121</v>
      </c>
      <c r="C270" s="101">
        <v>1.5711461968579601E-2</v>
      </c>
      <c r="D270" s="101">
        <v>1.6178110556722979E-2</v>
      </c>
      <c r="E270" s="101">
        <v>4.541866E-2</v>
      </c>
      <c r="F270" s="101">
        <v>4.1212148959769053E-2</v>
      </c>
      <c r="G270" s="101">
        <v>3.1191832256948802E-2</v>
      </c>
      <c r="H270" s="101">
        <v>0</v>
      </c>
      <c r="I270" s="101">
        <v>0</v>
      </c>
      <c r="J270" s="101">
        <v>0</v>
      </c>
      <c r="K270" s="101">
        <v>0</v>
      </c>
      <c r="L270" s="101">
        <v>0</v>
      </c>
      <c r="M270" s="101">
        <v>0</v>
      </c>
      <c r="N270" s="101">
        <v>0</v>
      </c>
      <c r="O270" s="101">
        <v>0.14971221374202043</v>
      </c>
    </row>
    <row r="271" spans="1:15" s="77" customFormat="1" x14ac:dyDescent="0.3">
      <c r="A271" s="67"/>
      <c r="B271" s="85" t="s">
        <v>73</v>
      </c>
      <c r="C271" s="102">
        <v>1.5711461968579601E-2</v>
      </c>
      <c r="D271" s="102">
        <v>1.6178110556722979E-2</v>
      </c>
      <c r="E271" s="102">
        <v>4.541866E-2</v>
      </c>
      <c r="F271" s="102">
        <v>4.1212148959769053E-2</v>
      </c>
      <c r="G271" s="102">
        <v>3.1191832256948802E-2</v>
      </c>
      <c r="H271" s="102">
        <v>0</v>
      </c>
      <c r="I271" s="102">
        <v>0</v>
      </c>
      <c r="J271" s="102">
        <v>0</v>
      </c>
      <c r="K271" s="102">
        <v>0</v>
      </c>
      <c r="L271" s="102">
        <v>0</v>
      </c>
      <c r="M271" s="102">
        <v>0</v>
      </c>
      <c r="N271" s="102">
        <v>0</v>
      </c>
      <c r="O271" s="102">
        <v>0.14971221374202043</v>
      </c>
    </row>
    <row r="272" spans="1:15" s="77" customFormat="1" outlineLevel="1" x14ac:dyDescent="0.3">
      <c r="A272" s="67"/>
      <c r="B272" s="88" t="s">
        <v>122</v>
      </c>
      <c r="C272" s="102">
        <v>0</v>
      </c>
      <c r="D272" s="102">
        <v>0</v>
      </c>
      <c r="E272" s="102">
        <v>0</v>
      </c>
      <c r="F272" s="102">
        <v>0</v>
      </c>
      <c r="G272" s="102">
        <v>0</v>
      </c>
      <c r="H272" s="102">
        <v>0</v>
      </c>
      <c r="I272" s="102">
        <v>0</v>
      </c>
      <c r="J272" s="102">
        <v>0</v>
      </c>
      <c r="K272" s="102">
        <v>0</v>
      </c>
      <c r="L272" s="102">
        <v>0</v>
      </c>
      <c r="M272" s="102">
        <v>0</v>
      </c>
      <c r="N272" s="102">
        <v>0</v>
      </c>
      <c r="O272" s="102">
        <v>0</v>
      </c>
    </row>
    <row r="273" spans="1:15" s="77" customFormat="1" outlineLevel="1" x14ac:dyDescent="0.3">
      <c r="A273" s="67"/>
      <c r="B273" s="88" t="s">
        <v>123</v>
      </c>
      <c r="C273" s="102">
        <v>1.5711461968579601E-2</v>
      </c>
      <c r="D273" s="102">
        <v>1.6178110556722979E-2</v>
      </c>
      <c r="E273" s="102">
        <v>4.541866E-2</v>
      </c>
      <c r="F273" s="102">
        <v>4.1212148959769053E-2</v>
      </c>
      <c r="G273" s="102">
        <v>3.1191832256948802E-2</v>
      </c>
      <c r="H273" s="102">
        <v>0</v>
      </c>
      <c r="I273" s="102">
        <v>0</v>
      </c>
      <c r="J273" s="102">
        <v>0</v>
      </c>
      <c r="K273" s="102">
        <v>0</v>
      </c>
      <c r="L273" s="102">
        <v>0</v>
      </c>
      <c r="M273" s="102">
        <v>0</v>
      </c>
      <c r="N273" s="102">
        <v>0</v>
      </c>
      <c r="O273" s="102">
        <v>0.14971221374202043</v>
      </c>
    </row>
    <row r="274" spans="1:15" s="77" customFormat="1" outlineLevel="1" x14ac:dyDescent="0.3">
      <c r="A274" s="67"/>
      <c r="B274" s="88" t="s">
        <v>124</v>
      </c>
      <c r="C274" s="102">
        <v>0</v>
      </c>
      <c r="D274" s="102">
        <v>0</v>
      </c>
      <c r="E274" s="102">
        <v>0</v>
      </c>
      <c r="F274" s="102">
        <v>0</v>
      </c>
      <c r="G274" s="102">
        <v>0</v>
      </c>
      <c r="H274" s="102">
        <v>0</v>
      </c>
      <c r="I274" s="102">
        <v>0</v>
      </c>
      <c r="J274" s="102">
        <v>0</v>
      </c>
      <c r="K274" s="102">
        <v>0</v>
      </c>
      <c r="L274" s="102">
        <v>0</v>
      </c>
      <c r="M274" s="102">
        <v>0</v>
      </c>
      <c r="N274" s="102">
        <v>0</v>
      </c>
      <c r="O274" s="102">
        <v>0</v>
      </c>
    </row>
    <row r="275" spans="1:15" s="77" customFormat="1" outlineLevel="1" x14ac:dyDescent="0.3">
      <c r="A275" s="67"/>
      <c r="B275" s="88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</row>
    <row r="276" spans="1:15" s="77" customFormat="1" x14ac:dyDescent="0.3">
      <c r="A276" s="67"/>
      <c r="B276" s="104" t="s">
        <v>125</v>
      </c>
      <c r="C276" s="105">
        <v>-37.411781081034931</v>
      </c>
      <c r="D276" s="105">
        <v>-30.995109247482276</v>
      </c>
      <c r="E276" s="105">
        <v>-21.651119767726229</v>
      </c>
      <c r="F276" s="105">
        <v>-44.004861385557994</v>
      </c>
      <c r="G276" s="105">
        <v>-32.390141393173991</v>
      </c>
      <c r="H276" s="105">
        <v>0</v>
      </c>
      <c r="I276" s="105">
        <v>0</v>
      </c>
      <c r="J276" s="105">
        <v>0</v>
      </c>
      <c r="K276" s="105">
        <v>0</v>
      </c>
      <c r="L276" s="105">
        <v>0</v>
      </c>
      <c r="M276" s="105">
        <v>0</v>
      </c>
      <c r="N276" s="105">
        <v>0</v>
      </c>
      <c r="O276" s="105">
        <v>-166.45301287497546</v>
      </c>
    </row>
    <row r="277" spans="1:15" s="77" customFormat="1" x14ac:dyDescent="0.3">
      <c r="A277" s="67"/>
      <c r="B277" s="104" t="s">
        <v>126</v>
      </c>
      <c r="C277" s="105">
        <v>-42.15256218227271</v>
      </c>
      <c r="D277" s="105">
        <v>-36.698979947161661</v>
      </c>
      <c r="E277" s="105">
        <v>-27.937775573289187</v>
      </c>
      <c r="F277" s="105">
        <v>-51.351221730471103</v>
      </c>
      <c r="G277" s="105">
        <v>-40.166726034415234</v>
      </c>
      <c r="H277" s="105">
        <v>0</v>
      </c>
      <c r="I277" s="105">
        <v>0</v>
      </c>
      <c r="J277" s="105">
        <v>0</v>
      </c>
      <c r="K277" s="105">
        <v>0</v>
      </c>
      <c r="L277" s="105">
        <v>0</v>
      </c>
      <c r="M277" s="105">
        <v>0</v>
      </c>
      <c r="N277" s="105">
        <v>0</v>
      </c>
      <c r="O277" s="105">
        <v>-198.30726546760994</v>
      </c>
    </row>
    <row r="278" spans="1:15" s="77" customFormat="1" x14ac:dyDescent="0.3">
      <c r="A278" s="67"/>
      <c r="B278" s="106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</row>
    <row r="279" spans="1:15" s="77" customFormat="1" x14ac:dyDescent="0.3">
      <c r="A279" s="67"/>
      <c r="B279" s="94" t="s">
        <v>127</v>
      </c>
      <c r="C279" s="95">
        <v>2.7398330051414543</v>
      </c>
      <c r="D279" s="95">
        <v>3.9963411537410414</v>
      </c>
      <c r="E279" s="95">
        <v>3.5296920202347462</v>
      </c>
      <c r="F279" s="95">
        <v>4.3070589604027285</v>
      </c>
      <c r="G279" s="95">
        <v>2.8136246992529657</v>
      </c>
      <c r="H279" s="95">
        <v>0</v>
      </c>
      <c r="I279" s="95">
        <v>0</v>
      </c>
      <c r="J279" s="95">
        <v>0</v>
      </c>
      <c r="K279" s="95">
        <v>0</v>
      </c>
      <c r="L279" s="95">
        <v>0</v>
      </c>
      <c r="M279" s="95">
        <v>0</v>
      </c>
      <c r="N279" s="95">
        <v>0</v>
      </c>
      <c r="O279" s="95">
        <v>17.386549838772936</v>
      </c>
    </row>
    <row r="280" spans="1:15" s="77" customFormat="1" x14ac:dyDescent="0.3">
      <c r="A280" s="67"/>
      <c r="B280" s="85" t="s">
        <v>128</v>
      </c>
      <c r="C280" s="102">
        <v>2.6801787737366123</v>
      </c>
      <c r="D280" s="102">
        <v>3.6642537518425051</v>
      </c>
      <c r="E280" s="102">
        <v>2.1244440244851601</v>
      </c>
      <c r="F280" s="102">
        <v>4.2502481464976114</v>
      </c>
      <c r="G280" s="102">
        <v>2.4043158089192236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15.123440505481112</v>
      </c>
    </row>
    <row r="281" spans="1:15" s="77" customFormat="1" x14ac:dyDescent="0.3">
      <c r="A281" s="67"/>
      <c r="B281" s="85" t="s">
        <v>129</v>
      </c>
      <c r="C281" s="102">
        <v>5.9654231404842016E-2</v>
      </c>
      <c r="D281" s="102">
        <v>0.33208740189853614</v>
      </c>
      <c r="E281" s="102">
        <v>1.4052479957495863</v>
      </c>
      <c r="F281" s="102">
        <v>5.681081390511749E-2</v>
      </c>
      <c r="G281" s="102">
        <v>0.40930889033374185</v>
      </c>
      <c r="H281" s="102">
        <v>0</v>
      </c>
      <c r="I281" s="102">
        <v>0</v>
      </c>
      <c r="J281" s="102">
        <v>0</v>
      </c>
      <c r="K281" s="102">
        <v>0</v>
      </c>
      <c r="L281" s="102">
        <v>0</v>
      </c>
      <c r="M281" s="102">
        <v>0</v>
      </c>
      <c r="N281" s="102">
        <v>0</v>
      </c>
      <c r="O281" s="102">
        <v>2.2631093332918235</v>
      </c>
    </row>
    <row r="282" spans="1:15" s="77" customFormat="1" x14ac:dyDescent="0.3">
      <c r="A282" s="67"/>
      <c r="B282" s="91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</row>
    <row r="283" spans="1:15" s="77" customFormat="1" x14ac:dyDescent="0.3">
      <c r="A283" s="67"/>
      <c r="B283" s="104" t="s">
        <v>130</v>
      </c>
      <c r="C283" s="105">
        <v>-44.892395187414166</v>
      </c>
      <c r="D283" s="105">
        <v>-40.695321100902703</v>
      </c>
      <c r="E283" s="105">
        <v>-31.467467593523935</v>
      </c>
      <c r="F283" s="105">
        <v>-55.658280690873831</v>
      </c>
      <c r="G283" s="105">
        <v>-42.980350733668203</v>
      </c>
      <c r="H283" s="105">
        <v>0</v>
      </c>
      <c r="I283" s="105">
        <v>0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5">
        <v>-215.69381530638287</v>
      </c>
    </row>
    <row r="284" spans="1:15" s="77" customFormat="1" x14ac:dyDescent="0.3">
      <c r="A284" s="67"/>
      <c r="B284" s="108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</row>
    <row r="285" spans="1:15" s="77" customFormat="1" x14ac:dyDescent="0.3">
      <c r="A285" s="67"/>
      <c r="B285" s="109" t="s">
        <v>131</v>
      </c>
      <c r="C285" s="110">
        <v>-14.034558415849979</v>
      </c>
      <c r="D285" s="110">
        <v>46.164206577405096</v>
      </c>
      <c r="E285" s="110">
        <v>40.118002837326777</v>
      </c>
      <c r="F285" s="110">
        <v>59.993730409496393</v>
      </c>
      <c r="G285" s="110">
        <v>49.584501109662604</v>
      </c>
      <c r="H285" s="110">
        <v>0</v>
      </c>
      <c r="I285" s="110">
        <v>0</v>
      </c>
      <c r="J285" s="110">
        <v>0</v>
      </c>
      <c r="K285" s="110">
        <v>0</v>
      </c>
      <c r="L285" s="110">
        <v>0</v>
      </c>
      <c r="M285" s="110">
        <v>0</v>
      </c>
      <c r="N285" s="110">
        <v>0</v>
      </c>
      <c r="O285" s="110">
        <v>181.82588251804091</v>
      </c>
    </row>
    <row r="286" spans="1:15" s="77" customFormat="1" x14ac:dyDescent="0.3">
      <c r="A286" s="67"/>
      <c r="B286" s="85" t="s">
        <v>132</v>
      </c>
      <c r="C286" s="102">
        <v>29.88425120448624</v>
      </c>
      <c r="D286" s="102">
        <v>41.735939128663695</v>
      </c>
      <c r="E286" s="102">
        <v>41.670986270994604</v>
      </c>
      <c r="F286" s="102">
        <v>58.53163704597317</v>
      </c>
      <c r="G286" s="102">
        <v>45.761793020000006</v>
      </c>
      <c r="H286" s="102">
        <v>0</v>
      </c>
      <c r="I286" s="102">
        <v>0</v>
      </c>
      <c r="J286" s="102">
        <v>0</v>
      </c>
      <c r="K286" s="102">
        <v>0</v>
      </c>
      <c r="L286" s="102">
        <v>0</v>
      </c>
      <c r="M286" s="102">
        <v>0</v>
      </c>
      <c r="N286" s="102">
        <v>0</v>
      </c>
      <c r="O286" s="102">
        <v>217.58460667011772</v>
      </c>
    </row>
    <row r="287" spans="1:15" s="77" customFormat="1" x14ac:dyDescent="0.3">
      <c r="A287" s="67"/>
      <c r="B287" s="88" t="s">
        <v>133</v>
      </c>
      <c r="C287" s="102">
        <v>29.88425120448624</v>
      </c>
      <c r="D287" s="102">
        <v>41.735939128663695</v>
      </c>
      <c r="E287" s="102">
        <v>41.670986270994604</v>
      </c>
      <c r="F287" s="102">
        <v>58.53163704597317</v>
      </c>
      <c r="G287" s="102">
        <v>45.761793020000006</v>
      </c>
      <c r="H287" s="102">
        <v>0</v>
      </c>
      <c r="I287" s="102">
        <v>0</v>
      </c>
      <c r="J287" s="102">
        <v>0</v>
      </c>
      <c r="K287" s="102">
        <v>0</v>
      </c>
      <c r="L287" s="102">
        <v>0</v>
      </c>
      <c r="M287" s="102">
        <v>0</v>
      </c>
      <c r="N287" s="102">
        <v>0</v>
      </c>
      <c r="O287" s="102">
        <v>217.58460667011772</v>
      </c>
    </row>
    <row r="288" spans="1:15" s="77" customFormat="1" x14ac:dyDescent="0.3">
      <c r="A288" s="67"/>
      <c r="B288" s="85" t="s">
        <v>261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</row>
    <row r="289" spans="1:22" s="77" customFormat="1" outlineLevel="1" x14ac:dyDescent="0.3">
      <c r="A289" s="67"/>
      <c r="B289" s="111" t="s">
        <v>134</v>
      </c>
      <c r="C289" s="102">
        <v>0</v>
      </c>
      <c r="D289" s="102">
        <v>0</v>
      </c>
      <c r="E289" s="102">
        <v>0</v>
      </c>
      <c r="F289" s="102">
        <v>0</v>
      </c>
      <c r="G289" s="102">
        <v>0</v>
      </c>
      <c r="H289" s="102">
        <v>0</v>
      </c>
      <c r="I289" s="102">
        <v>0</v>
      </c>
      <c r="J289" s="102">
        <v>0</v>
      </c>
      <c r="K289" s="102">
        <v>0</v>
      </c>
      <c r="L289" s="102">
        <v>0</v>
      </c>
      <c r="M289" s="102">
        <v>0</v>
      </c>
      <c r="N289" s="102">
        <v>0</v>
      </c>
      <c r="O289" s="102">
        <v>0</v>
      </c>
    </row>
    <row r="290" spans="1:22" s="77" customFormat="1" outlineLevel="1" x14ac:dyDescent="0.3">
      <c r="A290" s="67"/>
      <c r="B290" s="111" t="s">
        <v>135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</row>
    <row r="291" spans="1:22" s="77" customFormat="1" x14ac:dyDescent="0.3">
      <c r="A291" s="67"/>
      <c r="B291" s="112" t="s">
        <v>136</v>
      </c>
      <c r="C291" s="102">
        <v>0</v>
      </c>
      <c r="D291" s="102">
        <v>0</v>
      </c>
      <c r="E291" s="102">
        <v>0</v>
      </c>
      <c r="F291" s="102">
        <v>0</v>
      </c>
      <c r="G291" s="102">
        <v>0</v>
      </c>
      <c r="H291" s="102">
        <v>0</v>
      </c>
      <c r="I291" s="102">
        <v>0</v>
      </c>
      <c r="J291" s="102">
        <v>0</v>
      </c>
      <c r="K291" s="102">
        <v>0</v>
      </c>
      <c r="L291" s="102">
        <v>0</v>
      </c>
      <c r="M291" s="102">
        <v>0</v>
      </c>
      <c r="N291" s="102">
        <v>0</v>
      </c>
      <c r="O291" s="102">
        <v>0</v>
      </c>
    </row>
    <row r="292" spans="1:22" s="77" customFormat="1" x14ac:dyDescent="0.3">
      <c r="A292" s="67"/>
      <c r="B292" s="113" t="s">
        <v>137</v>
      </c>
      <c r="C292" s="102">
        <v>0.48886021032686244</v>
      </c>
      <c r="D292" s="102">
        <v>1.2409098209088185</v>
      </c>
      <c r="E292" s="102">
        <v>-1.58129697372501</v>
      </c>
      <c r="F292" s="102">
        <v>-0.87313026237122671</v>
      </c>
      <c r="G292" s="102">
        <v>-1.381424266112095</v>
      </c>
      <c r="H292" s="102">
        <v>0</v>
      </c>
      <c r="I292" s="102">
        <v>0</v>
      </c>
      <c r="J292" s="102">
        <v>0</v>
      </c>
      <c r="K292" s="102">
        <v>0</v>
      </c>
      <c r="L292" s="102">
        <v>0</v>
      </c>
      <c r="M292" s="102">
        <v>0</v>
      </c>
      <c r="N292" s="102">
        <v>0</v>
      </c>
      <c r="O292" s="102">
        <v>-2.1060814709726507</v>
      </c>
    </row>
    <row r="293" spans="1:22" s="77" customFormat="1" x14ac:dyDescent="0.3">
      <c r="A293" s="67"/>
      <c r="B293" s="113" t="s">
        <v>138</v>
      </c>
      <c r="C293" s="102">
        <v>0</v>
      </c>
      <c r="D293" s="102">
        <v>0</v>
      </c>
      <c r="E293" s="102">
        <v>0</v>
      </c>
      <c r="F293" s="102">
        <v>0</v>
      </c>
      <c r="G293" s="102">
        <v>0</v>
      </c>
      <c r="H293" s="102">
        <v>0</v>
      </c>
      <c r="I293" s="102">
        <v>0</v>
      </c>
      <c r="J293" s="102">
        <v>0</v>
      </c>
      <c r="K293" s="102">
        <v>0</v>
      </c>
      <c r="L293" s="102">
        <v>0</v>
      </c>
      <c r="M293" s="102">
        <v>0</v>
      </c>
      <c r="N293" s="102">
        <v>0</v>
      </c>
      <c r="O293" s="102">
        <v>0</v>
      </c>
    </row>
    <row r="294" spans="1:22" s="77" customFormat="1" x14ac:dyDescent="0.3">
      <c r="A294" s="67"/>
      <c r="B294" s="112" t="s">
        <v>139</v>
      </c>
      <c r="C294" s="102">
        <v>0.48886021032686244</v>
      </c>
      <c r="D294" s="102">
        <v>1.2409098209088185</v>
      </c>
      <c r="E294" s="102">
        <v>-1.58129697372501</v>
      </c>
      <c r="F294" s="102">
        <v>-0.87313026237122671</v>
      </c>
      <c r="G294" s="102">
        <v>-1.381424266112095</v>
      </c>
      <c r="H294" s="102">
        <v>0</v>
      </c>
      <c r="I294" s="102">
        <v>0</v>
      </c>
      <c r="J294" s="102">
        <v>0</v>
      </c>
      <c r="K294" s="102">
        <v>0</v>
      </c>
      <c r="L294" s="102">
        <v>0</v>
      </c>
      <c r="M294" s="102">
        <v>0</v>
      </c>
      <c r="N294" s="102">
        <v>0</v>
      </c>
      <c r="O294" s="102">
        <v>-2.1060814709726507</v>
      </c>
    </row>
    <row r="295" spans="1:22" s="77" customFormat="1" x14ac:dyDescent="0.3">
      <c r="A295" s="67"/>
      <c r="B295" s="113" t="s">
        <v>140</v>
      </c>
      <c r="C295" s="102">
        <v>-44.467324062067924</v>
      </c>
      <c r="D295" s="102">
        <v>2.855270225934051</v>
      </c>
      <c r="E295" s="102">
        <v>-1.3769344556924032</v>
      </c>
      <c r="F295" s="102">
        <v>2.2784128119893357</v>
      </c>
      <c r="G295" s="102">
        <v>4.7948234654409596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-35.915752014395984</v>
      </c>
    </row>
    <row r="296" spans="1:22" s="77" customFormat="1" x14ac:dyDescent="0.3">
      <c r="A296" s="67"/>
      <c r="B296" s="113" t="s">
        <v>141</v>
      </c>
      <c r="C296" s="102">
        <v>-4.4258723730986702</v>
      </c>
      <c r="D296" s="102">
        <v>-1.7732004569337594</v>
      </c>
      <c r="E296" s="102">
        <v>-0.84903057791649061</v>
      </c>
      <c r="F296" s="102">
        <v>2.1685677597156268</v>
      </c>
      <c r="G296" s="102">
        <v>1.942520394890991</v>
      </c>
      <c r="H296" s="102">
        <v>0</v>
      </c>
      <c r="I296" s="102">
        <v>0</v>
      </c>
      <c r="J296" s="102">
        <v>0</v>
      </c>
      <c r="K296" s="102">
        <v>0</v>
      </c>
      <c r="L296" s="102">
        <v>0</v>
      </c>
      <c r="M296" s="102">
        <v>0</v>
      </c>
      <c r="N296" s="102">
        <v>0</v>
      </c>
      <c r="O296" s="102">
        <v>-2.9370152533423024</v>
      </c>
      <c r="P296" s="254"/>
    </row>
    <row r="297" spans="1:22" s="77" customFormat="1" x14ac:dyDescent="0.3">
      <c r="A297" s="67"/>
      <c r="B297" s="113" t="s">
        <v>261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254"/>
    </row>
    <row r="298" spans="1:22" s="77" customFormat="1" x14ac:dyDescent="0.3">
      <c r="A298" s="67"/>
      <c r="B298" s="113" t="s">
        <v>258</v>
      </c>
      <c r="C298" s="102">
        <v>0</v>
      </c>
      <c r="D298" s="102">
        <v>0</v>
      </c>
      <c r="E298" s="102">
        <v>0</v>
      </c>
      <c r="F298" s="102">
        <v>0</v>
      </c>
      <c r="G298" s="102">
        <v>0</v>
      </c>
      <c r="H298" s="102">
        <v>0</v>
      </c>
      <c r="I298" s="102">
        <v>0</v>
      </c>
      <c r="J298" s="102">
        <v>0</v>
      </c>
      <c r="K298" s="102">
        <v>0</v>
      </c>
      <c r="L298" s="102">
        <v>0</v>
      </c>
      <c r="M298" s="102">
        <v>0</v>
      </c>
      <c r="N298" s="102">
        <v>0</v>
      </c>
      <c r="O298" s="102">
        <v>0</v>
      </c>
    </row>
    <row r="299" spans="1:22" s="77" customFormat="1" x14ac:dyDescent="0.3">
      <c r="A299" s="67"/>
      <c r="B299" s="113" t="s">
        <v>142</v>
      </c>
      <c r="C299" s="102">
        <v>-40.041451688969254</v>
      </c>
      <c r="D299" s="102">
        <v>4.6284706828678104</v>
      </c>
      <c r="E299" s="102">
        <v>-0.52790387777591263</v>
      </c>
      <c r="F299" s="102">
        <v>0.10984505227370889</v>
      </c>
      <c r="G299" s="102">
        <v>2.8523030705499686</v>
      </c>
      <c r="H299" s="102">
        <v>0</v>
      </c>
      <c r="I299" s="102">
        <v>0</v>
      </c>
      <c r="J299" s="102">
        <v>0</v>
      </c>
      <c r="K299" s="102">
        <v>0</v>
      </c>
      <c r="L299" s="102">
        <v>0</v>
      </c>
      <c r="M299" s="102">
        <v>0</v>
      </c>
      <c r="N299" s="102">
        <v>0</v>
      </c>
      <c r="O299" s="102">
        <v>-32.978736761053682</v>
      </c>
    </row>
    <row r="300" spans="1:22" s="77" customFormat="1" x14ac:dyDescent="0.3">
      <c r="A300" s="67"/>
      <c r="B300" s="113" t="s">
        <v>143</v>
      </c>
      <c r="C300" s="102">
        <v>0</v>
      </c>
      <c r="D300" s="102">
        <v>0</v>
      </c>
      <c r="E300" s="102">
        <v>0</v>
      </c>
      <c r="F300" s="102">
        <v>0</v>
      </c>
      <c r="G300" s="102">
        <v>0</v>
      </c>
      <c r="H300" s="102">
        <v>0</v>
      </c>
      <c r="I300" s="102">
        <v>0</v>
      </c>
      <c r="J300" s="102">
        <v>0</v>
      </c>
      <c r="K300" s="102">
        <v>0</v>
      </c>
      <c r="L300" s="102">
        <v>0</v>
      </c>
      <c r="M300" s="102">
        <v>0</v>
      </c>
      <c r="N300" s="102">
        <v>0</v>
      </c>
      <c r="O300" s="102">
        <v>0</v>
      </c>
    </row>
    <row r="301" spans="1:22" s="77" customFormat="1" x14ac:dyDescent="0.3">
      <c r="A301" s="67"/>
      <c r="B301" s="114" t="s">
        <v>144</v>
      </c>
      <c r="C301" s="102">
        <v>5.9654231404842016E-2</v>
      </c>
      <c r="D301" s="102">
        <v>0.33208740189853614</v>
      </c>
      <c r="E301" s="102">
        <v>1.4052479957495863</v>
      </c>
      <c r="F301" s="102">
        <v>5.681081390511749E-2</v>
      </c>
      <c r="G301" s="102">
        <v>0.40930889033374185</v>
      </c>
      <c r="H301" s="102">
        <v>0</v>
      </c>
      <c r="I301" s="102">
        <v>0</v>
      </c>
      <c r="J301" s="102">
        <v>0</v>
      </c>
      <c r="K301" s="102">
        <v>0</v>
      </c>
      <c r="L301" s="102">
        <v>0</v>
      </c>
      <c r="M301" s="102">
        <v>0</v>
      </c>
      <c r="N301" s="102">
        <v>0</v>
      </c>
      <c r="O301" s="102">
        <v>2.2631093332918235</v>
      </c>
    </row>
    <row r="302" spans="1:22" s="77" customFormat="1" x14ac:dyDescent="0.3">
      <c r="A302" s="67"/>
      <c r="B302" s="91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</row>
    <row r="303" spans="1:22" s="77" customFormat="1" ht="15" thickBot="1" x14ac:dyDescent="0.35">
      <c r="A303" s="67"/>
      <c r="B303" s="115" t="s">
        <v>145</v>
      </c>
      <c r="C303" s="116">
        <v>-58.926953603264145</v>
      </c>
      <c r="D303" s="116">
        <v>5.4688854765023933</v>
      </c>
      <c r="E303" s="116">
        <v>8.6505352438028424</v>
      </c>
      <c r="F303" s="116">
        <v>4.3354497186225629</v>
      </c>
      <c r="G303" s="116">
        <v>6.6041503759944007</v>
      </c>
      <c r="H303" s="116">
        <v>0</v>
      </c>
      <c r="I303" s="116">
        <v>0</v>
      </c>
      <c r="J303" s="116">
        <v>0</v>
      </c>
      <c r="K303" s="116">
        <v>0</v>
      </c>
      <c r="L303" s="116">
        <v>0</v>
      </c>
      <c r="M303" s="116">
        <v>0</v>
      </c>
      <c r="N303" s="116">
        <v>0</v>
      </c>
      <c r="O303" s="116">
        <v>-33.86793278834196</v>
      </c>
      <c r="Q303" s="254"/>
    </row>
    <row r="304" spans="1:22" s="124" customFormat="1" ht="14.25" customHeight="1" thickTop="1" x14ac:dyDescent="0.3">
      <c r="A304" s="120"/>
      <c r="B304" s="121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3"/>
      <c r="Q304" s="77"/>
      <c r="R304" s="77"/>
      <c r="S304" s="77"/>
      <c r="T304" s="77"/>
      <c r="U304" s="77"/>
      <c r="V304" s="77"/>
    </row>
    <row r="305" spans="1:29" s="120" customFormat="1" x14ac:dyDescent="0.3">
      <c r="B305" s="572" t="s">
        <v>405</v>
      </c>
      <c r="C305" s="572"/>
      <c r="D305" s="572"/>
      <c r="E305" s="572"/>
      <c r="F305" s="572"/>
      <c r="G305" s="572"/>
      <c r="H305" s="572"/>
      <c r="I305" s="572"/>
      <c r="J305" s="572"/>
      <c r="K305" s="572"/>
      <c r="L305" s="572"/>
      <c r="M305" s="572"/>
      <c r="N305" s="572"/>
      <c r="O305" s="572"/>
      <c r="Q305" s="77"/>
      <c r="R305" s="77"/>
      <c r="S305" s="77"/>
      <c r="T305" s="77"/>
      <c r="U305" s="77"/>
      <c r="V305" s="77"/>
    </row>
    <row r="306" spans="1:29" s="120" customFormat="1" x14ac:dyDescent="0.3">
      <c r="B306" s="572" t="s">
        <v>399</v>
      </c>
      <c r="C306" s="572"/>
      <c r="D306" s="572"/>
      <c r="E306" s="572"/>
      <c r="F306" s="572"/>
      <c r="G306" s="572"/>
      <c r="H306" s="572"/>
      <c r="I306" s="572"/>
      <c r="J306" s="572"/>
      <c r="K306" s="572"/>
      <c r="L306" s="572"/>
      <c r="M306" s="572"/>
      <c r="N306" s="572"/>
      <c r="O306" s="572"/>
      <c r="Q306" s="77"/>
      <c r="R306" s="77"/>
      <c r="S306" s="77"/>
      <c r="T306" s="77"/>
      <c r="U306" s="77"/>
      <c r="V306" s="77"/>
    </row>
    <row r="307" spans="1:29" s="120" customFormat="1" x14ac:dyDescent="0.3">
      <c r="B307" s="573" t="s">
        <v>95</v>
      </c>
      <c r="C307" s="573"/>
      <c r="D307" s="573"/>
      <c r="E307" s="573"/>
      <c r="F307" s="573"/>
      <c r="G307" s="573"/>
      <c r="H307" s="573"/>
      <c r="I307" s="573"/>
      <c r="J307" s="573"/>
      <c r="K307" s="573"/>
      <c r="L307" s="573"/>
      <c r="M307" s="573"/>
      <c r="N307" s="573"/>
      <c r="O307" s="573"/>
      <c r="Q307" s="77"/>
      <c r="R307" s="77"/>
      <c r="S307" s="77"/>
      <c r="T307" s="77"/>
      <c r="U307" s="77"/>
      <c r="V307" s="77"/>
    </row>
    <row r="308" spans="1:29" s="120" customFormat="1" x14ac:dyDescent="0.3"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6"/>
      <c r="Q308" s="77"/>
      <c r="R308" s="77"/>
      <c r="S308" s="77"/>
      <c r="T308" s="77"/>
      <c r="U308" s="77"/>
      <c r="V308" s="77"/>
    </row>
    <row r="309" spans="1:29" s="120" customFormat="1" ht="15" customHeight="1" x14ac:dyDescent="0.3">
      <c r="B309" s="574" t="s">
        <v>96</v>
      </c>
      <c r="C309" s="581" t="s">
        <v>400</v>
      </c>
      <c r="D309" s="582"/>
      <c r="E309" s="582"/>
      <c r="F309" s="582"/>
      <c r="G309" s="582"/>
      <c r="H309" s="582"/>
      <c r="I309" s="582"/>
      <c r="J309" s="582"/>
      <c r="K309" s="582"/>
      <c r="L309" s="582"/>
      <c r="M309" s="582"/>
      <c r="N309" s="583"/>
      <c r="O309" s="579" t="s">
        <v>401</v>
      </c>
      <c r="Q309" s="77"/>
      <c r="R309" s="77"/>
      <c r="S309" s="77"/>
      <c r="T309" s="77"/>
      <c r="U309" s="77"/>
      <c r="V309" s="77"/>
    </row>
    <row r="310" spans="1:29" s="120" customFormat="1" x14ac:dyDescent="0.3">
      <c r="B310" s="575"/>
      <c r="C310" s="78" t="s">
        <v>5</v>
      </c>
      <c r="D310" s="78" t="s">
        <v>6</v>
      </c>
      <c r="E310" s="78" t="s">
        <v>7</v>
      </c>
      <c r="F310" s="78" t="s">
        <v>8</v>
      </c>
      <c r="G310" s="78" t="s">
        <v>9</v>
      </c>
      <c r="H310" s="78" t="s">
        <v>10</v>
      </c>
      <c r="I310" s="78" t="s">
        <v>11</v>
      </c>
      <c r="J310" s="78" t="s">
        <v>12</v>
      </c>
      <c r="K310" s="78" t="s">
        <v>13</v>
      </c>
      <c r="L310" s="78" t="s">
        <v>14</v>
      </c>
      <c r="M310" s="78" t="s">
        <v>15</v>
      </c>
      <c r="N310" s="78" t="s">
        <v>16</v>
      </c>
      <c r="O310" s="580"/>
      <c r="Q310" s="77"/>
      <c r="R310" s="77"/>
      <c r="S310" s="77"/>
      <c r="T310" s="77"/>
      <c r="U310" s="77"/>
      <c r="V310" s="77"/>
    </row>
    <row r="311" spans="1:29" s="120" customFormat="1" x14ac:dyDescent="0.3">
      <c r="B311" s="79" t="s">
        <v>146</v>
      </c>
      <c r="C311" s="230">
        <v>12.731745151725534</v>
      </c>
      <c r="D311" s="230">
        <v>2.6415845280633134E-5</v>
      </c>
      <c r="E311" s="230">
        <v>2.721379703224472E-5</v>
      </c>
      <c r="F311" s="230">
        <v>2.7173469997771776E-5</v>
      </c>
      <c r="G311" s="230">
        <v>0</v>
      </c>
      <c r="H311" s="230">
        <v>0</v>
      </c>
      <c r="I311" s="230">
        <v>0</v>
      </c>
      <c r="J311" s="230">
        <v>0</v>
      </c>
      <c r="K311" s="230">
        <v>0</v>
      </c>
      <c r="L311" s="230">
        <v>0</v>
      </c>
      <c r="M311" s="230">
        <v>0</v>
      </c>
      <c r="N311" s="230">
        <v>0</v>
      </c>
      <c r="O311" s="230">
        <v>12.731825954837843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0" customFormat="1" x14ac:dyDescent="0.3">
      <c r="B312" s="8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0" customFormat="1" x14ac:dyDescent="0.3">
      <c r="B313" s="83" t="s">
        <v>147</v>
      </c>
      <c r="C313" s="232">
        <v>12.726921961172108</v>
      </c>
      <c r="D313" s="232">
        <v>0</v>
      </c>
      <c r="E313" s="232">
        <v>0</v>
      </c>
      <c r="F313" s="232">
        <v>0</v>
      </c>
      <c r="G313" s="232">
        <v>0</v>
      </c>
      <c r="H313" s="232">
        <v>0</v>
      </c>
      <c r="I313" s="232">
        <v>0</v>
      </c>
      <c r="J313" s="232">
        <v>0</v>
      </c>
      <c r="K313" s="232">
        <v>0</v>
      </c>
      <c r="L313" s="232">
        <v>0</v>
      </c>
      <c r="M313" s="232">
        <v>0</v>
      </c>
      <c r="N313" s="232">
        <v>0</v>
      </c>
      <c r="O313" s="232">
        <v>12.726921961172108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0" customFormat="1" x14ac:dyDescent="0.3">
      <c r="A314" s="67"/>
      <c r="B314" s="125" t="s">
        <v>148</v>
      </c>
      <c r="C314" s="233">
        <v>12.726921961172108</v>
      </c>
      <c r="D314" s="233">
        <v>0</v>
      </c>
      <c r="E314" s="233">
        <v>0</v>
      </c>
      <c r="F314" s="233">
        <v>0</v>
      </c>
      <c r="G314" s="233">
        <v>0</v>
      </c>
      <c r="H314" s="233">
        <v>0</v>
      </c>
      <c r="I314" s="233">
        <v>0</v>
      </c>
      <c r="J314" s="233">
        <v>0</v>
      </c>
      <c r="K314" s="233">
        <v>0</v>
      </c>
      <c r="L314" s="233">
        <v>0</v>
      </c>
      <c r="M314" s="233">
        <v>0</v>
      </c>
      <c r="N314" s="233">
        <v>0</v>
      </c>
      <c r="O314" s="233">
        <v>12.726921961172108</v>
      </c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0" customFormat="1" x14ac:dyDescent="0.3">
      <c r="A315" s="67"/>
      <c r="B315" s="125" t="s">
        <v>110</v>
      </c>
      <c r="C315" s="233">
        <v>0</v>
      </c>
      <c r="D315" s="233">
        <v>0</v>
      </c>
      <c r="E315" s="233">
        <v>0</v>
      </c>
      <c r="F315" s="233">
        <v>0</v>
      </c>
      <c r="G315" s="233">
        <v>0</v>
      </c>
      <c r="H315" s="233">
        <v>0</v>
      </c>
      <c r="I315" s="233">
        <v>0</v>
      </c>
      <c r="J315" s="233">
        <v>0</v>
      </c>
      <c r="K315" s="233">
        <v>0</v>
      </c>
      <c r="L315" s="233">
        <v>0</v>
      </c>
      <c r="M315" s="233">
        <v>0</v>
      </c>
      <c r="N315" s="233">
        <v>0</v>
      </c>
      <c r="O315" s="233">
        <v>0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0" customFormat="1" x14ac:dyDescent="0.3">
      <c r="A316" s="67"/>
      <c r="B316" s="125" t="s">
        <v>149</v>
      </c>
      <c r="C316" s="233">
        <v>0</v>
      </c>
      <c r="D316" s="233">
        <v>0</v>
      </c>
      <c r="E316" s="233">
        <v>0</v>
      </c>
      <c r="F316" s="233">
        <v>0</v>
      </c>
      <c r="G316" s="233">
        <v>0</v>
      </c>
      <c r="H316" s="233">
        <v>0</v>
      </c>
      <c r="I316" s="233">
        <v>0</v>
      </c>
      <c r="J316" s="233">
        <v>0</v>
      </c>
      <c r="K316" s="233">
        <v>0</v>
      </c>
      <c r="L316" s="233">
        <v>0</v>
      </c>
      <c r="M316" s="233">
        <v>0</v>
      </c>
      <c r="N316" s="233">
        <v>0</v>
      </c>
      <c r="O316" s="233">
        <v>0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0" customFormat="1" hidden="1" x14ac:dyDescent="0.3">
      <c r="A317" s="67"/>
      <c r="B317" s="125" t="s">
        <v>257</v>
      </c>
      <c r="C317" s="233">
        <v>12.726921961172108</v>
      </c>
      <c r="D317" s="233">
        <v>0</v>
      </c>
      <c r="E317" s="233">
        <v>0</v>
      </c>
      <c r="F317" s="233">
        <v>0</v>
      </c>
      <c r="G317" s="233">
        <v>0</v>
      </c>
      <c r="H317" s="233">
        <v>0</v>
      </c>
      <c r="I317" s="233">
        <v>0</v>
      </c>
      <c r="J317" s="233">
        <v>0</v>
      </c>
      <c r="K317" s="233">
        <v>0</v>
      </c>
      <c r="L317" s="233">
        <v>0</v>
      </c>
      <c r="M317" s="233">
        <v>0</v>
      </c>
      <c r="N317" s="233">
        <v>0</v>
      </c>
      <c r="O317" s="233">
        <v>12.726921961172108</v>
      </c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0" customFormat="1" x14ac:dyDescent="0.3">
      <c r="B318" s="126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0" customFormat="1" x14ac:dyDescent="0.3">
      <c r="B319" s="83" t="s">
        <v>150</v>
      </c>
      <c r="C319" s="232">
        <v>0</v>
      </c>
      <c r="D319" s="232">
        <v>0</v>
      </c>
      <c r="E319" s="232">
        <v>0</v>
      </c>
      <c r="F319" s="232">
        <v>0</v>
      </c>
      <c r="G319" s="232">
        <v>0</v>
      </c>
      <c r="H319" s="232">
        <v>0</v>
      </c>
      <c r="I319" s="232">
        <v>0</v>
      </c>
      <c r="J319" s="232">
        <v>0</v>
      </c>
      <c r="K319" s="232">
        <v>0</v>
      </c>
      <c r="L319" s="232">
        <v>0</v>
      </c>
      <c r="M319" s="232">
        <v>0</v>
      </c>
      <c r="N319" s="232">
        <v>0</v>
      </c>
      <c r="O319" s="232">
        <v>0</v>
      </c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0" customFormat="1" x14ac:dyDescent="0.3">
      <c r="A320" s="67"/>
      <c r="B320" s="125" t="s">
        <v>107</v>
      </c>
      <c r="C320" s="233">
        <v>4.8231905534248855E-3</v>
      </c>
      <c r="D320" s="233">
        <v>2.6415845280633134E-5</v>
      </c>
      <c r="E320" s="233">
        <v>2.721379703224472E-5</v>
      </c>
      <c r="F320" s="233">
        <v>2.7173469997771776E-5</v>
      </c>
      <c r="G320" s="233">
        <v>0</v>
      </c>
      <c r="H320" s="233">
        <v>0</v>
      </c>
      <c r="I320" s="233">
        <v>0</v>
      </c>
      <c r="J320" s="233">
        <v>0</v>
      </c>
      <c r="K320" s="233">
        <v>0</v>
      </c>
      <c r="L320" s="233">
        <v>0</v>
      </c>
      <c r="M320" s="233">
        <v>0</v>
      </c>
      <c r="N320" s="233">
        <v>0</v>
      </c>
      <c r="O320" s="233">
        <v>4.903993665735535E-3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0" customFormat="1" x14ac:dyDescent="0.3">
      <c r="B321" s="127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0" customFormat="1" x14ac:dyDescent="0.3">
      <c r="B322" s="128" t="s">
        <v>151</v>
      </c>
      <c r="C322" s="236">
        <v>41.409506201736079</v>
      </c>
      <c r="D322" s="236">
        <v>25.773598440000001</v>
      </c>
      <c r="E322" s="236">
        <v>23.491892409999998</v>
      </c>
      <c r="F322" s="236">
        <v>29.32014191</v>
      </c>
      <c r="G322" s="236">
        <v>34.406993210000003</v>
      </c>
      <c r="H322" s="236">
        <v>0</v>
      </c>
      <c r="I322" s="236">
        <v>0</v>
      </c>
      <c r="J322" s="236">
        <v>0</v>
      </c>
      <c r="K322" s="236">
        <v>0</v>
      </c>
      <c r="L322" s="236">
        <v>0</v>
      </c>
      <c r="M322" s="236">
        <v>0</v>
      </c>
      <c r="N322" s="236">
        <v>0</v>
      </c>
      <c r="O322" s="236">
        <v>154.4021321717361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0" customFormat="1" x14ac:dyDescent="0.3">
      <c r="B323" s="127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0" customFormat="1" x14ac:dyDescent="0.3">
      <c r="B324" s="100" t="s">
        <v>152</v>
      </c>
      <c r="C324" s="237">
        <v>32.965536460000003</v>
      </c>
      <c r="D324" s="237">
        <v>25.773598440000001</v>
      </c>
      <c r="E324" s="237">
        <v>23.491892409999998</v>
      </c>
      <c r="F324" s="237">
        <v>29.32014191</v>
      </c>
      <c r="G324" s="237">
        <v>34.406993210000003</v>
      </c>
      <c r="H324" s="237">
        <v>0</v>
      </c>
      <c r="I324" s="237">
        <v>0</v>
      </c>
      <c r="J324" s="237">
        <v>0</v>
      </c>
      <c r="K324" s="237">
        <v>0</v>
      </c>
      <c r="L324" s="237">
        <v>0</v>
      </c>
      <c r="M324" s="237">
        <v>0</v>
      </c>
      <c r="N324" s="237">
        <v>0</v>
      </c>
      <c r="O324" s="237">
        <v>145.95816243000002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0" customFormat="1" x14ac:dyDescent="0.3">
      <c r="B325" s="125" t="s">
        <v>153</v>
      </c>
      <c r="C325" s="238">
        <v>32.965536460000003</v>
      </c>
      <c r="D325" s="238">
        <v>25.773598440000001</v>
      </c>
      <c r="E325" s="238">
        <v>23.491892409999998</v>
      </c>
      <c r="F325" s="238">
        <v>29.32014191</v>
      </c>
      <c r="G325" s="238">
        <v>34.406993210000003</v>
      </c>
      <c r="H325" s="238">
        <v>0</v>
      </c>
      <c r="I325" s="238">
        <v>0</v>
      </c>
      <c r="J325" s="238">
        <v>0</v>
      </c>
      <c r="K325" s="238">
        <v>0</v>
      </c>
      <c r="L325" s="238">
        <v>0</v>
      </c>
      <c r="M325" s="238">
        <v>0</v>
      </c>
      <c r="N325" s="238">
        <v>0</v>
      </c>
      <c r="O325" s="238">
        <v>145.95816243000002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0" customFormat="1" x14ac:dyDescent="0.3">
      <c r="A326" s="67"/>
      <c r="B326" s="130" t="s">
        <v>110</v>
      </c>
      <c r="C326" s="238">
        <v>32.965536460000003</v>
      </c>
      <c r="D326" s="238">
        <v>25.773598440000001</v>
      </c>
      <c r="E326" s="238">
        <v>23.491892409999998</v>
      </c>
      <c r="F326" s="238">
        <v>29.32014191</v>
      </c>
      <c r="G326" s="238">
        <v>34.406993210000003</v>
      </c>
      <c r="H326" s="238">
        <v>0</v>
      </c>
      <c r="I326" s="238">
        <v>0</v>
      </c>
      <c r="J326" s="238">
        <v>0</v>
      </c>
      <c r="K326" s="238">
        <v>0</v>
      </c>
      <c r="L326" s="238">
        <v>0</v>
      </c>
      <c r="M326" s="238">
        <v>0</v>
      </c>
      <c r="N326" s="238">
        <v>0</v>
      </c>
      <c r="O326" s="238">
        <v>145.95816243000002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0" customFormat="1" x14ac:dyDescent="0.3">
      <c r="A327" s="67"/>
      <c r="B327" s="130" t="s">
        <v>112</v>
      </c>
      <c r="C327" s="238">
        <v>0</v>
      </c>
      <c r="D327" s="238">
        <v>0</v>
      </c>
      <c r="E327" s="238">
        <v>0</v>
      </c>
      <c r="F327" s="238">
        <v>0</v>
      </c>
      <c r="G327" s="238">
        <v>0</v>
      </c>
      <c r="H327" s="238">
        <v>0</v>
      </c>
      <c r="I327" s="238">
        <v>0</v>
      </c>
      <c r="J327" s="238">
        <v>0</v>
      </c>
      <c r="K327" s="238">
        <v>0</v>
      </c>
      <c r="L327" s="238">
        <v>0</v>
      </c>
      <c r="M327" s="238">
        <v>0</v>
      </c>
      <c r="N327" s="238">
        <v>0</v>
      </c>
      <c r="O327" s="238">
        <v>0</v>
      </c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0" customFormat="1" x14ac:dyDescent="0.3">
      <c r="B328" s="125" t="s">
        <v>154</v>
      </c>
      <c r="C328" s="238">
        <v>0</v>
      </c>
      <c r="D328" s="238">
        <v>0</v>
      </c>
      <c r="E328" s="238">
        <v>0</v>
      </c>
      <c r="F328" s="238">
        <v>0</v>
      </c>
      <c r="G328" s="238">
        <v>0</v>
      </c>
      <c r="H328" s="238">
        <v>0</v>
      </c>
      <c r="I328" s="238">
        <v>0</v>
      </c>
      <c r="J328" s="238">
        <v>0</v>
      </c>
      <c r="K328" s="238">
        <v>0</v>
      </c>
      <c r="L328" s="238">
        <v>0</v>
      </c>
      <c r="M328" s="238">
        <v>0</v>
      </c>
      <c r="N328" s="238">
        <v>0</v>
      </c>
      <c r="O328" s="238">
        <v>0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0" customFormat="1" x14ac:dyDescent="0.3">
      <c r="A329" s="67"/>
      <c r="B329" s="130" t="s">
        <v>155</v>
      </c>
      <c r="C329" s="238">
        <v>0</v>
      </c>
      <c r="D329" s="238">
        <v>0</v>
      </c>
      <c r="E329" s="238">
        <v>0</v>
      </c>
      <c r="F329" s="238">
        <v>0</v>
      </c>
      <c r="G329" s="238">
        <v>0</v>
      </c>
      <c r="H329" s="238">
        <v>0</v>
      </c>
      <c r="I329" s="238">
        <v>0</v>
      </c>
      <c r="J329" s="238">
        <v>0</v>
      </c>
      <c r="K329" s="238">
        <v>0</v>
      </c>
      <c r="L329" s="238">
        <v>0</v>
      </c>
      <c r="M329" s="238">
        <v>0</v>
      </c>
      <c r="N329" s="238">
        <v>0</v>
      </c>
      <c r="O329" s="238">
        <v>0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0" customFormat="1" x14ac:dyDescent="0.3">
      <c r="A330" s="67"/>
      <c r="B330" s="125" t="s">
        <v>256</v>
      </c>
      <c r="C330" s="238">
        <v>0</v>
      </c>
      <c r="D330" s="238">
        <v>0</v>
      </c>
      <c r="E330" s="238">
        <v>0</v>
      </c>
      <c r="F330" s="238">
        <v>0</v>
      </c>
      <c r="G330" s="238">
        <v>0</v>
      </c>
      <c r="H330" s="238">
        <v>0</v>
      </c>
      <c r="I330" s="238">
        <v>0</v>
      </c>
      <c r="J330" s="238">
        <v>0</v>
      </c>
      <c r="K330" s="238">
        <v>0</v>
      </c>
      <c r="L330" s="238">
        <v>0</v>
      </c>
      <c r="M330" s="238">
        <v>0</v>
      </c>
      <c r="N330" s="238">
        <v>0</v>
      </c>
      <c r="O330" s="238">
        <v>0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0" customFormat="1" ht="6" customHeight="1" x14ac:dyDescent="0.3">
      <c r="B331" s="131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0" customFormat="1" x14ac:dyDescent="0.3">
      <c r="B332" s="100" t="s">
        <v>156</v>
      </c>
      <c r="C332" s="237">
        <v>8.4439697417360797</v>
      </c>
      <c r="D332" s="237">
        <v>0</v>
      </c>
      <c r="E332" s="237">
        <v>0</v>
      </c>
      <c r="F332" s="237">
        <v>0</v>
      </c>
      <c r="G332" s="237">
        <v>0</v>
      </c>
      <c r="H332" s="237">
        <v>0</v>
      </c>
      <c r="I332" s="237">
        <v>0</v>
      </c>
      <c r="J332" s="237">
        <v>0</v>
      </c>
      <c r="K332" s="237">
        <v>0</v>
      </c>
      <c r="L332" s="237">
        <v>0</v>
      </c>
      <c r="M332" s="237">
        <v>0</v>
      </c>
      <c r="N332" s="237">
        <v>0</v>
      </c>
      <c r="O332" s="237">
        <v>8.4439697417360797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0" customFormat="1" x14ac:dyDescent="0.3">
      <c r="A333" s="67"/>
      <c r="B333" s="125" t="s">
        <v>115</v>
      </c>
      <c r="C333" s="238">
        <v>0</v>
      </c>
      <c r="D333" s="238">
        <v>0</v>
      </c>
      <c r="E333" s="238">
        <v>0</v>
      </c>
      <c r="F333" s="238">
        <v>0</v>
      </c>
      <c r="G333" s="238">
        <v>0</v>
      </c>
      <c r="H333" s="238">
        <v>0</v>
      </c>
      <c r="I333" s="238">
        <v>0</v>
      </c>
      <c r="J333" s="238">
        <v>0</v>
      </c>
      <c r="K333" s="238">
        <v>0</v>
      </c>
      <c r="L333" s="238">
        <v>0</v>
      </c>
      <c r="M333" s="238">
        <v>0</v>
      </c>
      <c r="N333" s="238">
        <v>0</v>
      </c>
      <c r="O333" s="238">
        <v>0</v>
      </c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0" customFormat="1" x14ac:dyDescent="0.3">
      <c r="A334" s="67"/>
      <c r="B334" s="125" t="s">
        <v>69</v>
      </c>
      <c r="C334" s="238">
        <v>8.4439697417360797</v>
      </c>
      <c r="D334" s="238">
        <v>0</v>
      </c>
      <c r="E334" s="238">
        <v>0</v>
      </c>
      <c r="F334" s="238">
        <v>0</v>
      </c>
      <c r="G334" s="238">
        <v>0</v>
      </c>
      <c r="H334" s="238">
        <v>0</v>
      </c>
      <c r="I334" s="238">
        <v>0</v>
      </c>
      <c r="J334" s="238">
        <v>0</v>
      </c>
      <c r="K334" s="238">
        <v>0</v>
      </c>
      <c r="L334" s="238">
        <v>0</v>
      </c>
      <c r="M334" s="238">
        <v>0</v>
      </c>
      <c r="N334" s="238">
        <v>0</v>
      </c>
      <c r="O334" s="238">
        <v>8.4439697417360797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0" customFormat="1" x14ac:dyDescent="0.3">
      <c r="A335" s="67"/>
      <c r="B335" s="125" t="s">
        <v>70</v>
      </c>
      <c r="C335" s="238">
        <v>0</v>
      </c>
      <c r="D335" s="238">
        <v>0</v>
      </c>
      <c r="E335" s="238">
        <v>0</v>
      </c>
      <c r="F335" s="238">
        <v>0</v>
      </c>
      <c r="G335" s="238">
        <v>0</v>
      </c>
      <c r="H335" s="238">
        <v>0</v>
      </c>
      <c r="I335" s="238">
        <v>0</v>
      </c>
      <c r="J335" s="238">
        <v>0</v>
      </c>
      <c r="K335" s="238">
        <v>0</v>
      </c>
      <c r="L335" s="238">
        <v>0</v>
      </c>
      <c r="M335" s="238">
        <v>0</v>
      </c>
      <c r="N335" s="238">
        <v>0</v>
      </c>
      <c r="O335" s="238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120" customFormat="1" x14ac:dyDescent="0.3">
      <c r="A336" s="67"/>
      <c r="B336" s="125" t="s">
        <v>88</v>
      </c>
      <c r="C336" s="238">
        <v>0</v>
      </c>
      <c r="D336" s="238">
        <v>0</v>
      </c>
      <c r="E336" s="238">
        <v>0</v>
      </c>
      <c r="F336" s="238">
        <v>0</v>
      </c>
      <c r="G336" s="238">
        <v>0</v>
      </c>
      <c r="H336" s="238">
        <v>0</v>
      </c>
      <c r="I336" s="238">
        <v>0</v>
      </c>
      <c r="J336" s="238">
        <v>0</v>
      </c>
      <c r="K336" s="238">
        <v>0</v>
      </c>
      <c r="L336" s="238">
        <v>0</v>
      </c>
      <c r="M336" s="238">
        <v>0</v>
      </c>
      <c r="N336" s="238">
        <v>0</v>
      </c>
      <c r="O336" s="238">
        <v>0</v>
      </c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s="120" customFormat="1" x14ac:dyDescent="0.3">
      <c r="B337" s="125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4" customFormat="1" x14ac:dyDescent="0.3">
      <c r="A338" s="120"/>
      <c r="B338" s="100" t="s">
        <v>121</v>
      </c>
      <c r="C338" s="237">
        <v>0</v>
      </c>
      <c r="D338" s="237">
        <v>0</v>
      </c>
      <c r="E338" s="237">
        <v>0</v>
      </c>
      <c r="F338" s="237">
        <v>0</v>
      </c>
      <c r="G338" s="237">
        <v>0</v>
      </c>
      <c r="H338" s="237">
        <v>0</v>
      </c>
      <c r="I338" s="237">
        <v>0</v>
      </c>
      <c r="J338" s="237">
        <v>0</v>
      </c>
      <c r="K338" s="237">
        <v>0</v>
      </c>
      <c r="L338" s="237">
        <v>0</v>
      </c>
      <c r="M338" s="237">
        <v>0</v>
      </c>
      <c r="N338" s="237">
        <v>0</v>
      </c>
      <c r="O338" s="237">
        <v>0</v>
      </c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4" customFormat="1" x14ac:dyDescent="0.3">
      <c r="A339" s="120"/>
      <c r="B339" s="125" t="s">
        <v>73</v>
      </c>
      <c r="C339" s="238">
        <v>0</v>
      </c>
      <c r="D339" s="238">
        <v>0</v>
      </c>
      <c r="E339" s="238">
        <v>0</v>
      </c>
      <c r="F339" s="238">
        <v>0</v>
      </c>
      <c r="G339" s="238">
        <v>0</v>
      </c>
      <c r="H339" s="238">
        <v>0</v>
      </c>
      <c r="I339" s="238">
        <v>0</v>
      </c>
      <c r="J339" s="238">
        <v>0</v>
      </c>
      <c r="K339" s="238">
        <v>0</v>
      </c>
      <c r="L339" s="238">
        <v>0</v>
      </c>
      <c r="M339" s="238">
        <v>0</v>
      </c>
      <c r="N339" s="238">
        <v>0</v>
      </c>
      <c r="O339" s="238">
        <v>0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77" customFormat="1" outlineLevel="1" x14ac:dyDescent="0.3">
      <c r="A340" s="67"/>
      <c r="B340" s="88" t="s">
        <v>122</v>
      </c>
      <c r="C340" s="238">
        <v>0</v>
      </c>
      <c r="D340" s="238">
        <v>0</v>
      </c>
      <c r="E340" s="238">
        <v>0</v>
      </c>
      <c r="F340" s="238">
        <v>0</v>
      </c>
      <c r="G340" s="238">
        <v>0</v>
      </c>
      <c r="H340" s="238">
        <v>0</v>
      </c>
      <c r="I340" s="238">
        <v>0</v>
      </c>
      <c r="J340" s="238">
        <v>0</v>
      </c>
      <c r="K340" s="238">
        <v>0</v>
      </c>
      <c r="L340" s="238">
        <v>0</v>
      </c>
      <c r="M340" s="238">
        <v>0</v>
      </c>
      <c r="N340" s="238">
        <v>0</v>
      </c>
      <c r="O340" s="238">
        <v>0</v>
      </c>
    </row>
    <row r="341" spans="1:29" s="120" customFormat="1" x14ac:dyDescent="0.3">
      <c r="A341" s="67"/>
      <c r="B341" s="130" t="s">
        <v>123</v>
      </c>
      <c r="C341" s="238">
        <v>0</v>
      </c>
      <c r="D341" s="238">
        <v>0</v>
      </c>
      <c r="E341" s="238">
        <v>0</v>
      </c>
      <c r="F341" s="238">
        <v>0</v>
      </c>
      <c r="G341" s="238">
        <v>0</v>
      </c>
      <c r="H341" s="238">
        <v>0</v>
      </c>
      <c r="I341" s="238">
        <v>0</v>
      </c>
      <c r="J341" s="238">
        <v>0</v>
      </c>
      <c r="K341" s="238">
        <v>0</v>
      </c>
      <c r="L341" s="238">
        <v>0</v>
      </c>
      <c r="M341" s="238">
        <v>0</v>
      </c>
      <c r="N341" s="238">
        <v>0</v>
      </c>
      <c r="O341" s="238">
        <v>0</v>
      </c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4" customFormat="1" x14ac:dyDescent="0.3">
      <c r="A342" s="120"/>
      <c r="B342" s="125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4" customFormat="1" x14ac:dyDescent="0.3">
      <c r="A343" s="120"/>
      <c r="B343" s="132" t="s">
        <v>157</v>
      </c>
      <c r="C343" s="239">
        <v>-20.238614498827893</v>
      </c>
      <c r="D343" s="239">
        <v>-25.773598440000001</v>
      </c>
      <c r="E343" s="239">
        <v>-23.491892409999998</v>
      </c>
      <c r="F343" s="239">
        <v>-29.32014191</v>
      </c>
      <c r="G343" s="239">
        <v>-34.406993210000003</v>
      </c>
      <c r="H343" s="239">
        <v>0</v>
      </c>
      <c r="I343" s="239">
        <v>0</v>
      </c>
      <c r="J343" s="239">
        <v>0</v>
      </c>
      <c r="K343" s="239">
        <v>0</v>
      </c>
      <c r="L343" s="239">
        <v>0</v>
      </c>
      <c r="M343" s="239">
        <v>0</v>
      </c>
      <c r="N343" s="239">
        <v>0</v>
      </c>
      <c r="O343" s="239">
        <v>-133.23124046882791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4" customFormat="1" x14ac:dyDescent="0.3">
      <c r="A344" s="120"/>
      <c r="B344" s="132" t="s">
        <v>158</v>
      </c>
      <c r="C344" s="239">
        <v>-28.677761050010545</v>
      </c>
      <c r="D344" s="239">
        <v>-25.773572024154721</v>
      </c>
      <c r="E344" s="239">
        <v>-23.491865196202966</v>
      </c>
      <c r="F344" s="239">
        <v>-29.320114736530002</v>
      </c>
      <c r="G344" s="239">
        <v>-34.406993210000003</v>
      </c>
      <c r="H344" s="239">
        <v>0</v>
      </c>
      <c r="I344" s="239">
        <v>0</v>
      </c>
      <c r="J344" s="239">
        <v>0</v>
      </c>
      <c r="K344" s="239">
        <v>0</v>
      </c>
      <c r="L344" s="239">
        <v>0</v>
      </c>
      <c r="M344" s="239">
        <v>0</v>
      </c>
      <c r="N344" s="239">
        <v>0</v>
      </c>
      <c r="O344" s="239">
        <v>-141.67030621689827</v>
      </c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4" customFormat="1" x14ac:dyDescent="0.3">
      <c r="A345" s="120"/>
      <c r="B345" s="134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4" customFormat="1" x14ac:dyDescent="0.3">
      <c r="A346" s="120"/>
      <c r="B346" s="135" t="s">
        <v>127</v>
      </c>
      <c r="C346" s="236">
        <v>0</v>
      </c>
      <c r="D346" s="236">
        <v>0</v>
      </c>
      <c r="E346" s="236">
        <v>0</v>
      </c>
      <c r="F346" s="236">
        <v>0</v>
      </c>
      <c r="G346" s="236">
        <v>0</v>
      </c>
      <c r="H346" s="236">
        <v>0</v>
      </c>
      <c r="I346" s="236">
        <v>0</v>
      </c>
      <c r="J346" s="236">
        <v>0</v>
      </c>
      <c r="K346" s="236">
        <v>0</v>
      </c>
      <c r="L346" s="236">
        <v>0</v>
      </c>
      <c r="M346" s="236">
        <v>0</v>
      </c>
      <c r="N346" s="236">
        <v>0</v>
      </c>
      <c r="O346" s="236">
        <v>0</v>
      </c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4" customFormat="1" x14ac:dyDescent="0.3">
      <c r="A347" s="67"/>
      <c r="B347" s="136" t="s">
        <v>159</v>
      </c>
      <c r="C347" s="238">
        <v>0</v>
      </c>
      <c r="D347" s="238">
        <v>0</v>
      </c>
      <c r="E347" s="238">
        <v>0</v>
      </c>
      <c r="F347" s="238">
        <v>0</v>
      </c>
      <c r="G347" s="238">
        <v>0</v>
      </c>
      <c r="H347" s="238">
        <v>0</v>
      </c>
      <c r="I347" s="238">
        <v>0</v>
      </c>
      <c r="J347" s="238">
        <v>0</v>
      </c>
      <c r="K347" s="238">
        <v>0</v>
      </c>
      <c r="L347" s="238">
        <v>0</v>
      </c>
      <c r="M347" s="238">
        <v>0</v>
      </c>
      <c r="N347" s="238">
        <v>0</v>
      </c>
      <c r="O347" s="238">
        <v>0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4" customFormat="1" x14ac:dyDescent="0.3">
      <c r="A348" s="120"/>
      <c r="B348" s="137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4" customFormat="1" x14ac:dyDescent="0.3">
      <c r="A349" s="120"/>
      <c r="B349" s="138" t="s">
        <v>160</v>
      </c>
      <c r="C349" s="239">
        <v>-28.677761050010545</v>
      </c>
      <c r="D349" s="239">
        <v>-25.773572024154721</v>
      </c>
      <c r="E349" s="239">
        <v>-23.491865196202966</v>
      </c>
      <c r="F349" s="239">
        <v>-29.320114736530002</v>
      </c>
      <c r="G349" s="239">
        <v>-34.406993210000003</v>
      </c>
      <c r="H349" s="239">
        <v>0</v>
      </c>
      <c r="I349" s="239">
        <v>0</v>
      </c>
      <c r="J349" s="239">
        <v>0</v>
      </c>
      <c r="K349" s="239">
        <v>0</v>
      </c>
      <c r="L349" s="239">
        <v>0</v>
      </c>
      <c r="M349" s="239">
        <v>0</v>
      </c>
      <c r="N349" s="239">
        <v>0</v>
      </c>
      <c r="O349" s="239">
        <v>-141.67030621689827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4" customFormat="1" x14ac:dyDescent="0.3">
      <c r="A350" s="139"/>
      <c r="B350" s="140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4" customFormat="1" x14ac:dyDescent="0.3">
      <c r="A351" s="120"/>
      <c r="B351" s="109" t="s">
        <v>161</v>
      </c>
      <c r="C351" s="110">
        <v>50.344943596582723</v>
      </c>
      <c r="D351" s="110">
        <v>27.051887611226157</v>
      </c>
      <c r="E351" s="110">
        <v>2.3914200971134322E-6</v>
      </c>
      <c r="F351" s="110">
        <v>7.3437160680693118E-6</v>
      </c>
      <c r="G351" s="110">
        <v>3.3675784209208359E-5</v>
      </c>
      <c r="H351" s="110">
        <v>0</v>
      </c>
      <c r="I351" s="110">
        <v>0</v>
      </c>
      <c r="J351" s="110">
        <v>0</v>
      </c>
      <c r="K351" s="110">
        <v>0</v>
      </c>
      <c r="L351" s="110">
        <v>0</v>
      </c>
      <c r="M351" s="110">
        <v>0</v>
      </c>
      <c r="N351" s="110">
        <v>0</v>
      </c>
      <c r="O351" s="110">
        <v>77.396874618729271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4" customFormat="1" x14ac:dyDescent="0.3">
      <c r="A352" s="120"/>
      <c r="B352" s="114" t="s">
        <v>162</v>
      </c>
      <c r="C352" s="238">
        <v>0</v>
      </c>
      <c r="D352" s="238">
        <v>0</v>
      </c>
      <c r="E352" s="238">
        <v>0</v>
      </c>
      <c r="F352" s="238">
        <v>0</v>
      </c>
      <c r="G352" s="238">
        <v>0</v>
      </c>
      <c r="H352" s="238">
        <v>0</v>
      </c>
      <c r="I352" s="238">
        <v>0</v>
      </c>
      <c r="J352" s="238">
        <v>0</v>
      </c>
      <c r="K352" s="238">
        <v>0</v>
      </c>
      <c r="L352" s="238">
        <v>0</v>
      </c>
      <c r="M352" s="238">
        <v>0</v>
      </c>
      <c r="N352" s="238">
        <v>0</v>
      </c>
      <c r="O352" s="238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0" customFormat="1" x14ac:dyDescent="0.3">
      <c r="B353" s="114" t="s">
        <v>261</v>
      </c>
      <c r="C353" s="238">
        <v>0</v>
      </c>
      <c r="D353" s="238">
        <v>0</v>
      </c>
      <c r="E353" s="238">
        <v>0</v>
      </c>
      <c r="F353" s="238">
        <v>0</v>
      </c>
      <c r="G353" s="238">
        <v>0</v>
      </c>
      <c r="H353" s="238">
        <v>0</v>
      </c>
      <c r="I353" s="238">
        <v>0</v>
      </c>
      <c r="J353" s="238">
        <v>0</v>
      </c>
      <c r="K353" s="238">
        <v>0</v>
      </c>
      <c r="L353" s="238">
        <v>0</v>
      </c>
      <c r="M353" s="238">
        <v>0</v>
      </c>
      <c r="N353" s="238">
        <v>0</v>
      </c>
      <c r="O353" s="238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0" customFormat="1" x14ac:dyDescent="0.3">
      <c r="B354" s="114" t="s">
        <v>163</v>
      </c>
      <c r="C354" s="238">
        <v>0</v>
      </c>
      <c r="D354" s="238">
        <v>0</v>
      </c>
      <c r="E354" s="238">
        <v>0</v>
      </c>
      <c r="F354" s="238">
        <v>0</v>
      </c>
      <c r="G354" s="238">
        <v>0</v>
      </c>
      <c r="H354" s="238">
        <v>0</v>
      </c>
      <c r="I354" s="238">
        <v>0</v>
      </c>
      <c r="J354" s="238">
        <v>0</v>
      </c>
      <c r="K354" s="238">
        <v>0</v>
      </c>
      <c r="L354" s="238">
        <v>0</v>
      </c>
      <c r="M354" s="238">
        <v>0</v>
      </c>
      <c r="N354" s="238">
        <v>0</v>
      </c>
      <c r="O354" s="238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0" customFormat="1" outlineLevel="1" x14ac:dyDescent="0.3">
      <c r="A355" s="67"/>
      <c r="B355" s="130" t="s">
        <v>164</v>
      </c>
      <c r="C355" s="238">
        <v>0</v>
      </c>
      <c r="D355" s="238">
        <v>0</v>
      </c>
      <c r="E355" s="238">
        <v>0</v>
      </c>
      <c r="F355" s="238">
        <v>0</v>
      </c>
      <c r="G355" s="238">
        <v>0</v>
      </c>
      <c r="H355" s="238">
        <v>0</v>
      </c>
      <c r="I355" s="238">
        <v>0</v>
      </c>
      <c r="J355" s="238">
        <v>0</v>
      </c>
      <c r="K355" s="238">
        <v>0</v>
      </c>
      <c r="L355" s="238">
        <v>0</v>
      </c>
      <c r="M355" s="238">
        <v>0</v>
      </c>
      <c r="N355" s="238">
        <v>0</v>
      </c>
      <c r="O355" s="238">
        <v>0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0" customFormat="1" outlineLevel="1" x14ac:dyDescent="0.3">
      <c r="A356" s="67"/>
      <c r="B356" s="130" t="s">
        <v>148</v>
      </c>
      <c r="C356" s="238">
        <v>0</v>
      </c>
      <c r="D356" s="238">
        <v>0</v>
      </c>
      <c r="E356" s="238">
        <v>0</v>
      </c>
      <c r="F356" s="238">
        <v>0</v>
      </c>
      <c r="G356" s="238">
        <v>0</v>
      </c>
      <c r="H356" s="238">
        <v>0</v>
      </c>
      <c r="I356" s="238">
        <v>0</v>
      </c>
      <c r="J356" s="238">
        <v>0</v>
      </c>
      <c r="K356" s="238">
        <v>0</v>
      </c>
      <c r="L356" s="238">
        <v>0</v>
      </c>
      <c r="M356" s="238">
        <v>0</v>
      </c>
      <c r="N356" s="238">
        <v>0</v>
      </c>
      <c r="O356" s="238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0" customFormat="1" outlineLevel="1" x14ac:dyDescent="0.3">
      <c r="A357" s="67"/>
      <c r="B357" s="130" t="s">
        <v>112</v>
      </c>
      <c r="C357" s="238">
        <v>0</v>
      </c>
      <c r="D357" s="238">
        <v>0</v>
      </c>
      <c r="E357" s="238">
        <v>0</v>
      </c>
      <c r="F357" s="238">
        <v>0</v>
      </c>
      <c r="G357" s="238">
        <v>0</v>
      </c>
      <c r="H357" s="238">
        <v>0</v>
      </c>
      <c r="I357" s="238">
        <v>0</v>
      </c>
      <c r="J357" s="238">
        <v>0</v>
      </c>
      <c r="K357" s="238">
        <v>0</v>
      </c>
      <c r="L357" s="238">
        <v>0</v>
      </c>
      <c r="M357" s="238">
        <v>0</v>
      </c>
      <c r="N357" s="238">
        <v>0</v>
      </c>
      <c r="O357" s="238">
        <v>0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0" customFormat="1" x14ac:dyDescent="0.3">
      <c r="B358" s="114" t="s">
        <v>113</v>
      </c>
      <c r="C358" s="238">
        <v>0</v>
      </c>
      <c r="D358" s="238">
        <v>0</v>
      </c>
      <c r="E358" s="238">
        <v>0</v>
      </c>
      <c r="F358" s="238">
        <v>0</v>
      </c>
      <c r="G358" s="238">
        <v>0</v>
      </c>
      <c r="H358" s="238">
        <v>0</v>
      </c>
      <c r="I358" s="238">
        <v>0</v>
      </c>
      <c r="J358" s="238">
        <v>0</v>
      </c>
      <c r="K358" s="238">
        <v>0</v>
      </c>
      <c r="L358" s="238">
        <v>0</v>
      </c>
      <c r="M358" s="238">
        <v>0</v>
      </c>
      <c r="N358" s="238">
        <v>0</v>
      </c>
      <c r="O358" s="238">
        <v>0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0" customFormat="1" x14ac:dyDescent="0.3">
      <c r="A359" s="67"/>
      <c r="B359" s="130" t="s">
        <v>137</v>
      </c>
      <c r="C359" s="238">
        <v>50.242178359964385</v>
      </c>
      <c r="D359" s="238">
        <v>27.05187638122619</v>
      </c>
      <c r="E359" s="238">
        <v>-2.721379703224472E-5</v>
      </c>
      <c r="F359" s="238">
        <v>-2.7173469997771776E-5</v>
      </c>
      <c r="G359" s="238">
        <v>0</v>
      </c>
      <c r="H359" s="238">
        <v>0</v>
      </c>
      <c r="I359" s="238">
        <v>0</v>
      </c>
      <c r="J359" s="238">
        <v>0</v>
      </c>
      <c r="K359" s="238">
        <v>0</v>
      </c>
      <c r="L359" s="238">
        <v>0</v>
      </c>
      <c r="M359" s="238">
        <v>0</v>
      </c>
      <c r="N359" s="238">
        <v>0</v>
      </c>
      <c r="O359" s="238">
        <v>77.294000353923551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0" customFormat="1" x14ac:dyDescent="0.3">
      <c r="A360" s="67"/>
      <c r="B360" s="130" t="s">
        <v>138</v>
      </c>
      <c r="C360" s="238">
        <v>0</v>
      </c>
      <c r="D360" s="238">
        <v>0</v>
      </c>
      <c r="E360" s="238">
        <v>0</v>
      </c>
      <c r="F360" s="238">
        <v>0</v>
      </c>
      <c r="G360" s="238">
        <v>0</v>
      </c>
      <c r="H360" s="238">
        <v>0</v>
      </c>
      <c r="I360" s="238">
        <v>0</v>
      </c>
      <c r="J360" s="238">
        <v>0</v>
      </c>
      <c r="K360" s="238">
        <v>0</v>
      </c>
      <c r="L360" s="238">
        <v>0</v>
      </c>
      <c r="M360" s="238">
        <v>0</v>
      </c>
      <c r="N360" s="238">
        <v>0</v>
      </c>
      <c r="O360" s="238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0" customFormat="1" x14ac:dyDescent="0.3">
      <c r="A361" s="67"/>
      <c r="B361" s="130" t="s">
        <v>139</v>
      </c>
      <c r="C361" s="238">
        <v>50.242178359964385</v>
      </c>
      <c r="D361" s="238">
        <v>27.05187638122619</v>
      </c>
      <c r="E361" s="238">
        <v>-2.721379703224472E-5</v>
      </c>
      <c r="F361" s="238">
        <v>-2.7173469997771776E-5</v>
      </c>
      <c r="G361" s="238">
        <v>0</v>
      </c>
      <c r="H361" s="238">
        <v>0</v>
      </c>
      <c r="I361" s="238">
        <v>0</v>
      </c>
      <c r="J361" s="238">
        <v>0</v>
      </c>
      <c r="K361" s="238">
        <v>0</v>
      </c>
      <c r="L361" s="238">
        <v>0</v>
      </c>
      <c r="M361" s="238">
        <v>0</v>
      </c>
      <c r="N361" s="238">
        <v>0</v>
      </c>
      <c r="O361" s="238">
        <v>77.294000353923551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0" customFormat="1" collapsed="1" x14ac:dyDescent="0.3">
      <c r="B362" s="114" t="s">
        <v>140</v>
      </c>
      <c r="C362" s="238">
        <v>0.10276523661834247</v>
      </c>
      <c r="D362" s="238">
        <v>1.1229999966388959E-5</v>
      </c>
      <c r="E362" s="238">
        <v>2.9605217129358152E-5</v>
      </c>
      <c r="F362" s="238">
        <v>3.4517186065841088E-5</v>
      </c>
      <c r="G362" s="238">
        <v>3.3675784209208359E-5</v>
      </c>
      <c r="H362" s="238">
        <v>0</v>
      </c>
      <c r="I362" s="238">
        <v>0</v>
      </c>
      <c r="J362" s="238">
        <v>0</v>
      </c>
      <c r="K362" s="238">
        <v>0</v>
      </c>
      <c r="L362" s="238">
        <v>0</v>
      </c>
      <c r="M362" s="238">
        <v>0</v>
      </c>
      <c r="N362" s="238">
        <v>0</v>
      </c>
      <c r="O362" s="238">
        <v>0.10287426480571327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0" customFormat="1" x14ac:dyDescent="0.3">
      <c r="A363" s="67"/>
      <c r="B363" s="130" t="s">
        <v>141</v>
      </c>
      <c r="C363" s="238">
        <v>0.10276523661834247</v>
      </c>
      <c r="D363" s="238">
        <v>1.1229999966388959E-5</v>
      </c>
      <c r="E363" s="238">
        <v>2.9605217129358152E-5</v>
      </c>
      <c r="F363" s="238">
        <v>3.4517186065841088E-5</v>
      </c>
      <c r="G363" s="238">
        <v>3.3675784209208359E-5</v>
      </c>
      <c r="H363" s="238">
        <v>0</v>
      </c>
      <c r="I363" s="238">
        <v>0</v>
      </c>
      <c r="J363" s="238">
        <v>0</v>
      </c>
      <c r="K363" s="238">
        <v>0</v>
      </c>
      <c r="L363" s="238">
        <v>0</v>
      </c>
      <c r="M363" s="238">
        <v>0</v>
      </c>
      <c r="N363" s="238">
        <v>0</v>
      </c>
      <c r="O363" s="238">
        <v>0.10287426480571327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0" customFormat="1" x14ac:dyDescent="0.3">
      <c r="A364" s="67"/>
      <c r="B364" s="130" t="s">
        <v>262</v>
      </c>
      <c r="C364" s="238">
        <v>0</v>
      </c>
      <c r="D364" s="238">
        <v>0</v>
      </c>
      <c r="E364" s="238">
        <v>0</v>
      </c>
      <c r="F364" s="238">
        <v>0</v>
      </c>
      <c r="G364" s="238">
        <v>0</v>
      </c>
      <c r="H364" s="238">
        <v>0</v>
      </c>
      <c r="I364" s="238">
        <v>0</v>
      </c>
      <c r="J364" s="238">
        <v>0</v>
      </c>
      <c r="K364" s="238">
        <v>0</v>
      </c>
      <c r="L364" s="238">
        <v>0</v>
      </c>
      <c r="M364" s="238">
        <v>0</v>
      </c>
      <c r="N364" s="238">
        <v>0</v>
      </c>
      <c r="O364" s="238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0" customFormat="1" x14ac:dyDescent="0.3">
      <c r="A365" s="67"/>
      <c r="B365" s="130" t="s">
        <v>258</v>
      </c>
      <c r="C365" s="238">
        <v>0</v>
      </c>
      <c r="D365" s="238">
        <v>0</v>
      </c>
      <c r="E365" s="238">
        <v>0</v>
      </c>
      <c r="F365" s="238">
        <v>0</v>
      </c>
      <c r="G365" s="238">
        <v>0</v>
      </c>
      <c r="H365" s="238">
        <v>0</v>
      </c>
      <c r="I365" s="238">
        <v>0</v>
      </c>
      <c r="J365" s="238">
        <v>0</v>
      </c>
      <c r="K365" s="238">
        <v>0</v>
      </c>
      <c r="L365" s="238">
        <v>0</v>
      </c>
      <c r="M365" s="238">
        <v>0</v>
      </c>
      <c r="N365" s="238">
        <v>0</v>
      </c>
      <c r="O365" s="238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0" customFormat="1" x14ac:dyDescent="0.3">
      <c r="A366" s="67"/>
      <c r="B366" s="130" t="s">
        <v>112</v>
      </c>
      <c r="C366" s="238">
        <v>0</v>
      </c>
      <c r="D366" s="238">
        <v>0</v>
      </c>
      <c r="E366" s="238">
        <v>0</v>
      </c>
      <c r="F366" s="238">
        <v>0</v>
      </c>
      <c r="G366" s="238">
        <v>0</v>
      </c>
      <c r="H366" s="238">
        <v>0</v>
      </c>
      <c r="I366" s="238">
        <v>0</v>
      </c>
      <c r="J366" s="238">
        <v>0</v>
      </c>
      <c r="K366" s="238">
        <v>0</v>
      </c>
      <c r="L366" s="238">
        <v>0</v>
      </c>
      <c r="M366" s="238">
        <v>0</v>
      </c>
      <c r="N366" s="238">
        <v>0</v>
      </c>
      <c r="O366" s="238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0" customFormat="1" x14ac:dyDescent="0.3">
      <c r="A367" s="67"/>
      <c r="B367" s="130" t="s">
        <v>165</v>
      </c>
      <c r="C367" s="238">
        <v>0</v>
      </c>
      <c r="D367" s="238">
        <v>0</v>
      </c>
      <c r="E367" s="238">
        <v>0</v>
      </c>
      <c r="F367" s="238">
        <v>0</v>
      </c>
      <c r="G367" s="238">
        <v>0</v>
      </c>
      <c r="H367" s="238">
        <v>0</v>
      </c>
      <c r="I367" s="238">
        <v>0</v>
      </c>
      <c r="J367" s="238">
        <v>0</v>
      </c>
      <c r="K367" s="238">
        <v>0</v>
      </c>
      <c r="L367" s="238">
        <v>0</v>
      </c>
      <c r="M367" s="238">
        <v>0</v>
      </c>
      <c r="N367" s="238">
        <v>0</v>
      </c>
      <c r="O367" s="238">
        <v>0</v>
      </c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0" customFormat="1" x14ac:dyDescent="0.3">
      <c r="A368" s="67"/>
      <c r="B368" s="130" t="s">
        <v>143</v>
      </c>
      <c r="C368" s="238">
        <v>0</v>
      </c>
      <c r="D368" s="238">
        <v>0</v>
      </c>
      <c r="E368" s="238">
        <v>0</v>
      </c>
      <c r="F368" s="238">
        <v>0</v>
      </c>
      <c r="G368" s="238">
        <v>0</v>
      </c>
      <c r="H368" s="238">
        <v>0</v>
      </c>
      <c r="I368" s="238">
        <v>0</v>
      </c>
      <c r="J368" s="238">
        <v>0</v>
      </c>
      <c r="K368" s="238">
        <v>0</v>
      </c>
      <c r="L368" s="238">
        <v>0</v>
      </c>
      <c r="M368" s="238">
        <v>0</v>
      </c>
      <c r="N368" s="238">
        <v>0</v>
      </c>
      <c r="O368" s="238">
        <v>0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0" customFormat="1" x14ac:dyDescent="0.3">
      <c r="B369" s="114" t="s">
        <v>166</v>
      </c>
      <c r="C369" s="238">
        <v>0</v>
      </c>
      <c r="D369" s="238">
        <v>0</v>
      </c>
      <c r="E369" s="238">
        <v>0</v>
      </c>
      <c r="F369" s="238">
        <v>0</v>
      </c>
      <c r="G369" s="238">
        <v>0</v>
      </c>
      <c r="H369" s="238">
        <v>0</v>
      </c>
      <c r="I369" s="238">
        <v>0</v>
      </c>
      <c r="J369" s="238">
        <v>0</v>
      </c>
      <c r="K369" s="238">
        <v>0</v>
      </c>
      <c r="L369" s="238">
        <v>0</v>
      </c>
      <c r="M369" s="238">
        <v>0</v>
      </c>
      <c r="N369" s="238">
        <v>0</v>
      </c>
      <c r="O369" s="238">
        <v>0</v>
      </c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s="120" customFormat="1" x14ac:dyDescent="0.3">
      <c r="B370" s="114" t="s">
        <v>167</v>
      </c>
      <c r="C370" s="238">
        <v>0</v>
      </c>
      <c r="D370" s="238">
        <v>0</v>
      </c>
      <c r="E370" s="238">
        <v>0</v>
      </c>
      <c r="F370" s="238">
        <v>0</v>
      </c>
      <c r="G370" s="238">
        <v>0</v>
      </c>
      <c r="H370" s="238">
        <v>0</v>
      </c>
      <c r="I370" s="238">
        <v>0</v>
      </c>
      <c r="J370" s="238">
        <v>0</v>
      </c>
      <c r="K370" s="238">
        <v>0</v>
      </c>
      <c r="L370" s="238">
        <v>0</v>
      </c>
      <c r="M370" s="238">
        <v>0</v>
      </c>
      <c r="N370" s="238">
        <v>0</v>
      </c>
      <c r="O370" s="238">
        <v>0</v>
      </c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s="124" customFormat="1" x14ac:dyDescent="0.3">
      <c r="A371" s="120"/>
      <c r="B371" s="141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s="124" customFormat="1" ht="15" thickBot="1" x14ac:dyDescent="0.35">
      <c r="A372" s="120"/>
      <c r="B372" s="142" t="s">
        <v>168</v>
      </c>
      <c r="C372" s="243">
        <v>21.667182546572178</v>
      </c>
      <c r="D372" s="243">
        <v>1.278315587071436</v>
      </c>
      <c r="E372" s="243">
        <v>-23.491862804782869</v>
      </c>
      <c r="F372" s="243">
        <v>-29.320107392813934</v>
      </c>
      <c r="G372" s="243">
        <v>-34.406959534215794</v>
      </c>
      <c r="H372" s="243">
        <v>0</v>
      </c>
      <c r="I372" s="243">
        <v>0</v>
      </c>
      <c r="J372" s="243">
        <v>0</v>
      </c>
      <c r="K372" s="243">
        <v>0</v>
      </c>
      <c r="L372" s="243">
        <v>0</v>
      </c>
      <c r="M372" s="243">
        <v>0</v>
      </c>
      <c r="N372" s="243">
        <v>0</v>
      </c>
      <c r="O372" s="243">
        <v>-64.273431598168997</v>
      </c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s="124" customFormat="1" ht="15" thickTop="1" x14ac:dyDescent="0.3">
      <c r="A373" s="120"/>
      <c r="B373" s="121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3"/>
      <c r="P373" s="77"/>
      <c r="Q373" s="77"/>
      <c r="R373" s="77"/>
      <c r="S373" s="77"/>
      <c r="T373" s="77"/>
      <c r="U373" s="77"/>
      <c r="V373" s="77"/>
    </row>
    <row r="374" spans="1:29" s="124" customFormat="1" x14ac:dyDescent="0.3">
      <c r="A374" s="120"/>
      <c r="B374" s="571" t="s">
        <v>406</v>
      </c>
      <c r="C374" s="571"/>
      <c r="D374" s="571"/>
      <c r="E374" s="571"/>
      <c r="F374" s="571"/>
      <c r="G374" s="571"/>
      <c r="H374" s="571"/>
      <c r="I374" s="571"/>
      <c r="J374" s="571"/>
      <c r="K374" s="571"/>
      <c r="L374" s="571"/>
      <c r="M374" s="571"/>
      <c r="N374" s="571"/>
      <c r="O374" s="571"/>
      <c r="P374" s="77"/>
      <c r="Q374" s="77"/>
      <c r="R374" s="77"/>
      <c r="S374" s="77"/>
      <c r="T374" s="77"/>
      <c r="U374" s="77"/>
      <c r="V374" s="77"/>
    </row>
    <row r="375" spans="1:29" s="124" customFormat="1" x14ac:dyDescent="0.3">
      <c r="A375" s="120"/>
      <c r="B375" s="572" t="s">
        <v>399</v>
      </c>
      <c r="C375" s="572"/>
      <c r="D375" s="572"/>
      <c r="E375" s="572"/>
      <c r="F375" s="572"/>
      <c r="G375" s="572"/>
      <c r="H375" s="572"/>
      <c r="I375" s="572"/>
      <c r="J375" s="572"/>
      <c r="K375" s="572"/>
      <c r="L375" s="572"/>
      <c r="M375" s="572"/>
      <c r="N375" s="572"/>
      <c r="O375" s="572"/>
      <c r="Q375" s="77"/>
      <c r="R375" s="77"/>
      <c r="S375" s="77"/>
      <c r="T375" s="77"/>
      <c r="U375" s="77"/>
      <c r="V375" s="77"/>
    </row>
    <row r="376" spans="1:29" s="124" customFormat="1" x14ac:dyDescent="0.3">
      <c r="A376" s="120"/>
      <c r="B376" s="573" t="s">
        <v>95</v>
      </c>
      <c r="C376" s="573"/>
      <c r="D376" s="573"/>
      <c r="E376" s="573"/>
      <c r="F376" s="573"/>
      <c r="G376" s="573"/>
      <c r="H376" s="573"/>
      <c r="I376" s="573"/>
      <c r="J376" s="573"/>
      <c r="K376" s="573"/>
      <c r="L376" s="573"/>
      <c r="M376" s="573"/>
      <c r="N376" s="573"/>
      <c r="O376" s="573"/>
      <c r="Q376" s="77"/>
      <c r="R376" s="77"/>
      <c r="S376" s="77"/>
      <c r="T376" s="77"/>
      <c r="U376" s="77"/>
      <c r="V376" s="77"/>
    </row>
    <row r="377" spans="1:29" s="124" customFormat="1" x14ac:dyDescent="0.3">
      <c r="A377" s="120"/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6"/>
      <c r="Q377" s="77"/>
      <c r="R377" s="77"/>
      <c r="S377" s="77"/>
      <c r="T377" s="77"/>
      <c r="U377" s="77"/>
      <c r="V377" s="77"/>
    </row>
    <row r="378" spans="1:29" s="124" customFormat="1" ht="15" customHeight="1" x14ac:dyDescent="0.3">
      <c r="A378" s="120"/>
      <c r="B378" s="574" t="s">
        <v>96</v>
      </c>
      <c r="C378" s="576" t="s">
        <v>400</v>
      </c>
      <c r="D378" s="577"/>
      <c r="E378" s="577"/>
      <c r="F378" s="577"/>
      <c r="G378" s="577"/>
      <c r="H378" s="577"/>
      <c r="I378" s="577"/>
      <c r="J378" s="577"/>
      <c r="K378" s="577"/>
      <c r="L378" s="577"/>
      <c r="M378" s="577"/>
      <c r="N378" s="578"/>
      <c r="O378" s="579" t="s">
        <v>401</v>
      </c>
      <c r="Q378" s="77"/>
      <c r="R378" s="77"/>
      <c r="S378" s="77"/>
      <c r="T378" s="77"/>
      <c r="U378" s="77"/>
      <c r="V378" s="77"/>
    </row>
    <row r="379" spans="1:29" s="124" customFormat="1" x14ac:dyDescent="0.3">
      <c r="A379" s="120"/>
      <c r="B379" s="575"/>
      <c r="C379" s="78" t="s">
        <v>5</v>
      </c>
      <c r="D379" s="78" t="s">
        <v>6</v>
      </c>
      <c r="E379" s="78" t="s">
        <v>7</v>
      </c>
      <c r="F379" s="78" t="s">
        <v>8</v>
      </c>
      <c r="G379" s="78" t="s">
        <v>9</v>
      </c>
      <c r="H379" s="78" t="s">
        <v>10</v>
      </c>
      <c r="I379" s="78" t="s">
        <v>11</v>
      </c>
      <c r="J379" s="78" t="s">
        <v>12</v>
      </c>
      <c r="K379" s="78" t="s">
        <v>13</v>
      </c>
      <c r="L379" s="78" t="s">
        <v>14</v>
      </c>
      <c r="M379" s="78" t="s">
        <v>15</v>
      </c>
      <c r="N379" s="78" t="s">
        <v>16</v>
      </c>
      <c r="O379" s="580"/>
      <c r="Q379" s="77"/>
      <c r="R379" s="77"/>
      <c r="S379" s="77"/>
      <c r="T379" s="77"/>
      <c r="U379" s="77"/>
      <c r="V379" s="77"/>
    </row>
    <row r="380" spans="1:29" s="124" customFormat="1" x14ac:dyDescent="0.3">
      <c r="A380" s="120"/>
      <c r="B380" s="79" t="s">
        <v>146</v>
      </c>
      <c r="C380" s="80">
        <v>13.821128749182986</v>
      </c>
      <c r="D380" s="80">
        <v>11.147957729012171</v>
      </c>
      <c r="E380" s="80">
        <v>11.576889693772213</v>
      </c>
      <c r="F380" s="80">
        <v>12.883440623613023</v>
      </c>
      <c r="G380" s="80">
        <v>9.4002917430661999</v>
      </c>
      <c r="H380" s="80">
        <v>0</v>
      </c>
      <c r="I380" s="80">
        <v>0</v>
      </c>
      <c r="J380" s="80">
        <v>0</v>
      </c>
      <c r="K380" s="80">
        <v>0</v>
      </c>
      <c r="L380" s="80">
        <v>0</v>
      </c>
      <c r="M380" s="80">
        <v>0</v>
      </c>
      <c r="N380" s="80">
        <v>0</v>
      </c>
      <c r="O380" s="80">
        <v>58.829708538646607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4" customFormat="1" ht="12" customHeight="1" x14ac:dyDescent="0.3">
      <c r="A381" s="139"/>
      <c r="B381" s="81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4" customFormat="1" x14ac:dyDescent="0.3">
      <c r="A382" s="120"/>
      <c r="B382" s="83" t="s">
        <v>147</v>
      </c>
      <c r="C382" s="84">
        <v>13.821128749182986</v>
      </c>
      <c r="D382" s="84">
        <v>11.147957729012171</v>
      </c>
      <c r="E382" s="84">
        <v>11.576889693772213</v>
      </c>
      <c r="F382" s="84">
        <v>12.883440623613023</v>
      </c>
      <c r="G382" s="84">
        <v>9.4002917430661999</v>
      </c>
      <c r="H382" s="84">
        <v>0</v>
      </c>
      <c r="I382" s="84">
        <v>0</v>
      </c>
      <c r="J382" s="84">
        <v>0</v>
      </c>
      <c r="K382" s="84">
        <v>0</v>
      </c>
      <c r="L382" s="84">
        <v>0</v>
      </c>
      <c r="M382" s="84">
        <v>0</v>
      </c>
      <c r="N382" s="84">
        <v>0</v>
      </c>
      <c r="O382" s="84">
        <v>58.829708538646607</v>
      </c>
      <c r="P382" s="77"/>
      <c r="Q382" s="77"/>
      <c r="R382" s="77"/>
      <c r="S382" s="77"/>
      <c r="T382" s="77"/>
      <c r="U382" s="77"/>
      <c r="V382" s="77"/>
      <c r="X382" s="77"/>
      <c r="Y382" s="77"/>
      <c r="Z382" s="77"/>
      <c r="AA382" s="77"/>
      <c r="AB382" s="77"/>
      <c r="AC382" s="77"/>
    </row>
    <row r="383" spans="1:29" s="124" customFormat="1" x14ac:dyDescent="0.3">
      <c r="A383" s="67"/>
      <c r="B383" s="112" t="s">
        <v>169</v>
      </c>
      <c r="C383" s="129">
        <v>11.712508254513889</v>
      </c>
      <c r="D383" s="129">
        <v>9.1527900209741819</v>
      </c>
      <c r="E383" s="129">
        <v>9.574554708984726</v>
      </c>
      <c r="F383" s="129">
        <v>9.6633117546996523</v>
      </c>
      <c r="G383" s="129">
        <v>7.2920991551464844</v>
      </c>
      <c r="H383" s="129">
        <v>0</v>
      </c>
      <c r="I383" s="129">
        <v>0</v>
      </c>
      <c r="J383" s="129">
        <v>0</v>
      </c>
      <c r="K383" s="129">
        <v>0</v>
      </c>
      <c r="L383" s="129">
        <v>0</v>
      </c>
      <c r="M383" s="129">
        <v>0</v>
      </c>
      <c r="N383" s="129">
        <v>0</v>
      </c>
      <c r="O383" s="129">
        <v>47.395263894318944</v>
      </c>
      <c r="P383" s="77"/>
      <c r="Q383" s="77"/>
      <c r="R383" s="77"/>
      <c r="S383" s="77"/>
      <c r="T383" s="77"/>
      <c r="U383" s="77"/>
      <c r="V383" s="77"/>
      <c r="X383" s="77"/>
      <c r="Y383" s="77"/>
      <c r="Z383" s="77"/>
      <c r="AA383" s="77"/>
      <c r="AB383" s="77"/>
      <c r="AC383" s="77"/>
    </row>
    <row r="384" spans="1:29" s="124" customFormat="1" x14ac:dyDescent="0.3">
      <c r="A384" s="67"/>
      <c r="B384" s="112" t="s">
        <v>111</v>
      </c>
      <c r="C384" s="129">
        <v>8.4415185034046547E-2</v>
      </c>
      <c r="D384" s="129">
        <v>0.48028062397748661</v>
      </c>
      <c r="E384" s="129">
        <v>0.47480490900613398</v>
      </c>
      <c r="F384" s="129">
        <v>1.2310188804892674</v>
      </c>
      <c r="G384" s="129">
        <v>0.7617100798579981</v>
      </c>
      <c r="H384" s="129">
        <v>0</v>
      </c>
      <c r="I384" s="129">
        <v>0</v>
      </c>
      <c r="J384" s="129">
        <v>0</v>
      </c>
      <c r="K384" s="129">
        <v>0</v>
      </c>
      <c r="L384" s="129">
        <v>0</v>
      </c>
      <c r="M384" s="129">
        <v>0</v>
      </c>
      <c r="N384" s="129">
        <v>0</v>
      </c>
      <c r="O384" s="129">
        <v>3.0322296783649332</v>
      </c>
      <c r="P384" s="77"/>
      <c r="Q384" s="77"/>
      <c r="R384" s="77"/>
      <c r="S384" s="77"/>
      <c r="T384" s="77"/>
      <c r="U384" s="77"/>
      <c r="V384" s="77"/>
      <c r="X384" s="77"/>
      <c r="Y384" s="77"/>
      <c r="Z384" s="77"/>
      <c r="AA384" s="77"/>
      <c r="AB384" s="77"/>
      <c r="AC384" s="77"/>
    </row>
    <row r="385" spans="1:29" s="124" customFormat="1" x14ac:dyDescent="0.3">
      <c r="A385" s="67"/>
      <c r="B385" s="112" t="s">
        <v>110</v>
      </c>
      <c r="C385" s="129">
        <v>1.1418505306695532</v>
      </c>
      <c r="D385" s="129">
        <v>1.124149312923864</v>
      </c>
      <c r="E385" s="129">
        <v>0.31877271218143988</v>
      </c>
      <c r="F385" s="129">
        <v>0.47601145995808047</v>
      </c>
      <c r="G385" s="129">
        <v>0.41522690299910348</v>
      </c>
      <c r="H385" s="129">
        <v>0</v>
      </c>
      <c r="I385" s="129">
        <v>0</v>
      </c>
      <c r="J385" s="129">
        <v>0</v>
      </c>
      <c r="K385" s="129">
        <v>0</v>
      </c>
      <c r="L385" s="129">
        <v>0</v>
      </c>
      <c r="M385" s="129">
        <v>0</v>
      </c>
      <c r="N385" s="129">
        <v>0</v>
      </c>
      <c r="O385" s="129">
        <v>3.4760109187320412</v>
      </c>
      <c r="P385" s="77"/>
      <c r="Q385" s="77"/>
      <c r="R385" s="77"/>
      <c r="S385" s="77"/>
      <c r="T385" s="77"/>
      <c r="U385" s="77"/>
      <c r="V385" s="77"/>
      <c r="X385" s="77"/>
      <c r="Y385" s="77"/>
      <c r="Z385" s="77"/>
      <c r="AA385" s="77"/>
      <c r="AB385" s="77"/>
      <c r="AC385" s="77"/>
    </row>
    <row r="386" spans="1:29" s="120" customFormat="1" x14ac:dyDescent="0.3">
      <c r="A386" s="67"/>
      <c r="B386" s="112" t="s">
        <v>170</v>
      </c>
      <c r="C386" s="129">
        <v>0.88235477896549708</v>
      </c>
      <c r="D386" s="129">
        <v>0.39073777113663855</v>
      </c>
      <c r="E386" s="129">
        <v>1.2087573635999138</v>
      </c>
      <c r="F386" s="129">
        <v>1.5130985284660219</v>
      </c>
      <c r="G386" s="129">
        <v>0.93125560506261384</v>
      </c>
      <c r="H386" s="129">
        <v>0</v>
      </c>
      <c r="I386" s="129">
        <v>0</v>
      </c>
      <c r="J386" s="129">
        <v>0</v>
      </c>
      <c r="K386" s="129">
        <v>0</v>
      </c>
      <c r="L386" s="129">
        <v>0</v>
      </c>
      <c r="M386" s="129">
        <v>0</v>
      </c>
      <c r="N386" s="129">
        <v>0</v>
      </c>
      <c r="O386" s="129">
        <v>4.9262040472306854</v>
      </c>
      <c r="P386" s="77"/>
      <c r="Q386" s="77"/>
      <c r="R386" s="77"/>
      <c r="S386" s="77"/>
      <c r="T386" s="77"/>
      <c r="U386" s="77"/>
      <c r="V386" s="77"/>
      <c r="W386" s="124"/>
      <c r="X386" s="77"/>
      <c r="Y386" s="77"/>
      <c r="Z386" s="77"/>
      <c r="AA386" s="77"/>
      <c r="AB386" s="77"/>
      <c r="AC386" s="77"/>
    </row>
    <row r="387" spans="1:29" s="120" customFormat="1" ht="9" customHeight="1" x14ac:dyDescent="0.3">
      <c r="B387" s="143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77"/>
      <c r="Q387" s="77"/>
      <c r="R387" s="77"/>
      <c r="S387" s="77"/>
      <c r="T387" s="77"/>
      <c r="U387" s="77"/>
      <c r="V387" s="77"/>
      <c r="W387" s="124"/>
      <c r="X387" s="77"/>
      <c r="Y387" s="77"/>
      <c r="Z387" s="77"/>
      <c r="AA387" s="77"/>
      <c r="AB387" s="77"/>
      <c r="AC387" s="77"/>
    </row>
    <row r="388" spans="1:29" s="120" customFormat="1" x14ac:dyDescent="0.3">
      <c r="B388" s="83" t="s">
        <v>150</v>
      </c>
      <c r="C388" s="84">
        <v>0</v>
      </c>
      <c r="D388" s="84">
        <v>0</v>
      </c>
      <c r="E388" s="84">
        <v>0</v>
      </c>
      <c r="F388" s="84">
        <v>0</v>
      </c>
      <c r="G388" s="84">
        <v>0</v>
      </c>
      <c r="H388" s="84">
        <v>0</v>
      </c>
      <c r="I388" s="84">
        <v>0</v>
      </c>
      <c r="J388" s="84">
        <v>0</v>
      </c>
      <c r="K388" s="84">
        <v>0</v>
      </c>
      <c r="L388" s="84">
        <v>0</v>
      </c>
      <c r="M388" s="84">
        <v>0</v>
      </c>
      <c r="N388" s="84">
        <v>0</v>
      </c>
      <c r="O388" s="84">
        <v>0</v>
      </c>
      <c r="P388" s="77"/>
      <c r="Q388" s="77"/>
      <c r="R388" s="77"/>
      <c r="S388" s="77"/>
      <c r="T388" s="77"/>
      <c r="U388" s="77"/>
      <c r="V388" s="77"/>
      <c r="W388" s="124"/>
      <c r="X388" s="77"/>
      <c r="Y388" s="77"/>
      <c r="Z388" s="77"/>
      <c r="AA388" s="77"/>
      <c r="AB388" s="77"/>
      <c r="AC388" s="77"/>
    </row>
    <row r="389" spans="1:29" s="120" customFormat="1" x14ac:dyDescent="0.3">
      <c r="A389" s="67"/>
      <c r="B389" s="125" t="s">
        <v>107</v>
      </c>
      <c r="C389" s="129">
        <v>0</v>
      </c>
      <c r="D389" s="129">
        <v>0</v>
      </c>
      <c r="E389" s="129">
        <v>0</v>
      </c>
      <c r="F389" s="129">
        <v>0</v>
      </c>
      <c r="G389" s="129">
        <v>0</v>
      </c>
      <c r="H389" s="129">
        <v>0</v>
      </c>
      <c r="I389" s="129">
        <v>0</v>
      </c>
      <c r="J389" s="129">
        <v>0</v>
      </c>
      <c r="K389" s="129">
        <v>0</v>
      </c>
      <c r="L389" s="129">
        <v>0</v>
      </c>
      <c r="M389" s="129">
        <v>0</v>
      </c>
      <c r="N389" s="129">
        <v>0</v>
      </c>
      <c r="O389" s="129">
        <v>0</v>
      </c>
      <c r="P389" s="77"/>
      <c r="Q389" s="77"/>
      <c r="R389" s="77"/>
      <c r="S389" s="77"/>
      <c r="T389" s="77"/>
      <c r="U389" s="77"/>
      <c r="V389" s="77"/>
      <c r="W389" s="124"/>
      <c r="X389" s="77"/>
      <c r="Y389" s="77"/>
      <c r="Z389" s="77"/>
      <c r="AA389" s="77"/>
      <c r="AB389" s="77"/>
      <c r="AC389" s="77"/>
    </row>
    <row r="390" spans="1:29" s="120" customFormat="1" ht="9" customHeight="1" x14ac:dyDescent="0.3">
      <c r="B390" s="143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77"/>
      <c r="Q390" s="77"/>
      <c r="R390" s="77"/>
      <c r="S390" s="77"/>
      <c r="T390" s="77"/>
      <c r="U390" s="77"/>
      <c r="V390" s="77"/>
      <c r="W390" s="124"/>
      <c r="X390" s="77"/>
      <c r="Y390" s="77"/>
      <c r="Z390" s="77"/>
      <c r="AA390" s="77"/>
      <c r="AB390" s="77"/>
      <c r="AC390" s="77"/>
    </row>
    <row r="391" spans="1:29" s="120" customFormat="1" x14ac:dyDescent="0.3">
      <c r="B391" s="146" t="s">
        <v>151</v>
      </c>
      <c r="C391" s="147">
        <v>2.6593976444081711</v>
      </c>
      <c r="D391" s="147">
        <v>3.8840117154923113</v>
      </c>
      <c r="E391" s="147">
        <v>3.5029724926568102</v>
      </c>
      <c r="F391" s="147">
        <v>7.2441788121208166</v>
      </c>
      <c r="G391" s="147">
        <v>3.3955352434421728</v>
      </c>
      <c r="H391" s="147">
        <v>0</v>
      </c>
      <c r="I391" s="147">
        <v>0</v>
      </c>
      <c r="J391" s="147">
        <v>0</v>
      </c>
      <c r="K391" s="147">
        <v>0</v>
      </c>
      <c r="L391" s="147">
        <v>0</v>
      </c>
      <c r="M391" s="147">
        <v>0</v>
      </c>
      <c r="N391" s="147">
        <v>0</v>
      </c>
      <c r="O391" s="147">
        <v>20.686095908120279</v>
      </c>
      <c r="P391" s="77"/>
      <c r="Q391" s="77"/>
      <c r="R391" s="77"/>
      <c r="S391" s="77"/>
      <c r="T391" s="77"/>
      <c r="U391" s="77"/>
      <c r="V391" s="77"/>
      <c r="W391" s="124"/>
      <c r="X391" s="77"/>
      <c r="Y391" s="77"/>
      <c r="Z391" s="77"/>
      <c r="AA391" s="77"/>
      <c r="AB391" s="77"/>
      <c r="AC391" s="77"/>
    </row>
    <row r="392" spans="1:29" s="120" customFormat="1" x14ac:dyDescent="0.3">
      <c r="B392" s="148" t="s">
        <v>171</v>
      </c>
      <c r="C392" s="149">
        <v>0</v>
      </c>
      <c r="D392" s="149">
        <v>0</v>
      </c>
      <c r="E392" s="149">
        <v>0</v>
      </c>
      <c r="F392" s="149">
        <v>0</v>
      </c>
      <c r="G392" s="149">
        <v>0</v>
      </c>
      <c r="H392" s="149">
        <v>0</v>
      </c>
      <c r="I392" s="149">
        <v>0</v>
      </c>
      <c r="J392" s="149">
        <v>0</v>
      </c>
      <c r="K392" s="149">
        <v>0</v>
      </c>
      <c r="L392" s="149">
        <v>0</v>
      </c>
      <c r="M392" s="149">
        <v>0</v>
      </c>
      <c r="N392" s="149">
        <v>0</v>
      </c>
      <c r="O392" s="149">
        <v>0</v>
      </c>
      <c r="P392" s="77"/>
      <c r="Q392" s="77"/>
      <c r="R392" s="77"/>
      <c r="S392" s="77"/>
      <c r="T392" s="77"/>
      <c r="U392" s="77"/>
      <c r="V392" s="77"/>
      <c r="W392" s="124"/>
      <c r="X392" s="77"/>
      <c r="Y392" s="77"/>
      <c r="Z392" s="77"/>
      <c r="AA392" s="77"/>
      <c r="AB392" s="77"/>
      <c r="AC392" s="77"/>
    </row>
    <row r="393" spans="1:29" s="120" customFormat="1" x14ac:dyDescent="0.3">
      <c r="A393" s="67"/>
      <c r="B393" s="112" t="s">
        <v>172</v>
      </c>
      <c r="C393" s="129">
        <v>0</v>
      </c>
      <c r="D393" s="129">
        <v>0</v>
      </c>
      <c r="E393" s="129">
        <v>0</v>
      </c>
      <c r="F393" s="129">
        <v>0</v>
      </c>
      <c r="G393" s="129">
        <v>0</v>
      </c>
      <c r="H393" s="129">
        <v>0</v>
      </c>
      <c r="I393" s="129">
        <v>0</v>
      </c>
      <c r="J393" s="129">
        <v>0</v>
      </c>
      <c r="K393" s="129">
        <v>0</v>
      </c>
      <c r="L393" s="129">
        <v>0</v>
      </c>
      <c r="M393" s="129">
        <v>0</v>
      </c>
      <c r="N393" s="129">
        <v>0</v>
      </c>
      <c r="O393" s="129">
        <v>0</v>
      </c>
      <c r="P393" s="77"/>
      <c r="Q393" s="77"/>
      <c r="R393" s="77"/>
      <c r="S393" s="77"/>
      <c r="T393" s="77"/>
      <c r="U393" s="77"/>
      <c r="V393" s="77"/>
      <c r="W393" s="124"/>
      <c r="X393" s="77"/>
      <c r="Y393" s="77"/>
      <c r="Z393" s="77"/>
      <c r="AA393" s="77"/>
      <c r="AB393" s="77"/>
      <c r="AC393" s="77"/>
    </row>
    <row r="394" spans="1:29" s="120" customFormat="1" ht="9" customHeight="1" x14ac:dyDescent="0.3">
      <c r="A394" s="67"/>
      <c r="B394" s="247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77"/>
      <c r="Q394" s="77"/>
      <c r="R394" s="77"/>
      <c r="S394" s="77"/>
      <c r="T394" s="77"/>
      <c r="U394" s="77"/>
      <c r="V394" s="77"/>
      <c r="W394" s="124"/>
      <c r="X394" s="77"/>
      <c r="Y394" s="77"/>
      <c r="Z394" s="77"/>
      <c r="AA394" s="77"/>
      <c r="AB394" s="77"/>
      <c r="AC394" s="77"/>
    </row>
    <row r="395" spans="1:29" s="120" customFormat="1" x14ac:dyDescent="0.3">
      <c r="B395" s="150" t="s">
        <v>156</v>
      </c>
      <c r="C395" s="149">
        <v>2.6593976444081711</v>
      </c>
      <c r="D395" s="149">
        <v>3.8840117154923113</v>
      </c>
      <c r="E395" s="149">
        <v>3.5029724926568102</v>
      </c>
      <c r="F395" s="149">
        <v>7.2441788121208166</v>
      </c>
      <c r="G395" s="149">
        <v>3.3955352434421728</v>
      </c>
      <c r="H395" s="149">
        <v>0</v>
      </c>
      <c r="I395" s="149">
        <v>0</v>
      </c>
      <c r="J395" s="149">
        <v>0</v>
      </c>
      <c r="K395" s="149">
        <v>0</v>
      </c>
      <c r="L395" s="149">
        <v>0</v>
      </c>
      <c r="M395" s="149">
        <v>0</v>
      </c>
      <c r="N395" s="149">
        <v>0</v>
      </c>
      <c r="O395" s="149">
        <v>20.686095908120279</v>
      </c>
      <c r="P395" s="77"/>
      <c r="Q395" s="77"/>
      <c r="R395" s="77"/>
      <c r="S395" s="77"/>
      <c r="T395" s="77"/>
      <c r="U395" s="77"/>
      <c r="V395" s="77"/>
      <c r="W395" s="124"/>
      <c r="X395" s="77"/>
      <c r="Y395" s="77"/>
      <c r="Z395" s="77"/>
      <c r="AA395" s="77"/>
      <c r="AB395" s="77"/>
      <c r="AC395" s="77"/>
    </row>
    <row r="396" spans="1:29" s="120" customFormat="1" x14ac:dyDescent="0.3">
      <c r="A396" s="67"/>
      <c r="B396" s="114" t="s">
        <v>115</v>
      </c>
      <c r="C396" s="129">
        <v>2.4181551621403843</v>
      </c>
      <c r="D396" s="129">
        <v>2.8821376274344397</v>
      </c>
      <c r="E396" s="129">
        <v>2.7016681094212349</v>
      </c>
      <c r="F396" s="129">
        <v>2.6825664829740092</v>
      </c>
      <c r="G396" s="129">
        <v>2.6912283271755792</v>
      </c>
      <c r="H396" s="129">
        <v>0</v>
      </c>
      <c r="I396" s="129">
        <v>0</v>
      </c>
      <c r="J396" s="129">
        <v>0</v>
      </c>
      <c r="K396" s="129">
        <v>0</v>
      </c>
      <c r="L396" s="129">
        <v>0</v>
      </c>
      <c r="M396" s="129">
        <v>0</v>
      </c>
      <c r="N396" s="129">
        <v>0</v>
      </c>
      <c r="O396" s="129">
        <v>13.375755709145647</v>
      </c>
      <c r="P396" s="77"/>
      <c r="Q396" s="77"/>
      <c r="R396" s="77"/>
      <c r="S396" s="77"/>
      <c r="T396" s="77"/>
      <c r="U396" s="77"/>
      <c r="V396" s="77"/>
      <c r="W396" s="124"/>
      <c r="X396" s="77"/>
      <c r="Y396" s="77"/>
      <c r="Z396" s="77"/>
      <c r="AA396" s="77"/>
      <c r="AB396" s="77"/>
      <c r="AC396" s="77"/>
    </row>
    <row r="397" spans="1:29" s="120" customFormat="1" x14ac:dyDescent="0.3">
      <c r="A397" s="67"/>
      <c r="B397" s="114" t="s">
        <v>69</v>
      </c>
      <c r="C397" s="129">
        <v>8.3091758800399776E-2</v>
      </c>
      <c r="D397" s="129">
        <v>0.50846979946851312</v>
      </c>
      <c r="E397" s="129">
        <v>0.37339489451025137</v>
      </c>
      <c r="F397" s="129">
        <v>0.41441029004961882</v>
      </c>
      <c r="G397" s="129">
        <v>0.38398332525956563</v>
      </c>
      <c r="H397" s="129">
        <v>0</v>
      </c>
      <c r="I397" s="129">
        <v>0</v>
      </c>
      <c r="J397" s="129">
        <v>0</v>
      </c>
      <c r="K397" s="129">
        <v>0</v>
      </c>
      <c r="L397" s="129">
        <v>0</v>
      </c>
      <c r="M397" s="129">
        <v>0</v>
      </c>
      <c r="N397" s="129">
        <v>0</v>
      </c>
      <c r="O397" s="129">
        <v>1.7633500680883487</v>
      </c>
      <c r="P397" s="77"/>
      <c r="Q397" s="77"/>
      <c r="R397" s="77"/>
      <c r="S397" s="77"/>
      <c r="T397" s="77"/>
      <c r="U397" s="77"/>
      <c r="V397" s="77"/>
      <c r="W397" s="124"/>
      <c r="X397" s="77"/>
      <c r="Y397" s="77"/>
      <c r="Z397" s="77"/>
      <c r="AA397" s="77"/>
      <c r="AB397" s="77"/>
      <c r="AC397" s="77"/>
    </row>
    <row r="398" spans="1:29" s="120" customFormat="1" x14ac:dyDescent="0.3">
      <c r="A398" s="67"/>
      <c r="B398" s="114" t="s">
        <v>70</v>
      </c>
      <c r="C398" s="129">
        <v>0.12609283362670881</v>
      </c>
      <c r="D398" s="129">
        <v>0.28283954346375123</v>
      </c>
      <c r="E398" s="129">
        <v>0.27782198584519702</v>
      </c>
      <c r="F398" s="129">
        <v>0.35330959495225622</v>
      </c>
      <c r="G398" s="129">
        <v>0.11909776495213582</v>
      </c>
      <c r="H398" s="129">
        <v>0</v>
      </c>
      <c r="I398" s="129">
        <v>0</v>
      </c>
      <c r="J398" s="129">
        <v>0</v>
      </c>
      <c r="K398" s="129">
        <v>0</v>
      </c>
      <c r="L398" s="129">
        <v>0</v>
      </c>
      <c r="M398" s="129">
        <v>0</v>
      </c>
      <c r="N398" s="129">
        <v>0</v>
      </c>
      <c r="O398" s="129">
        <v>1.1591617228400493</v>
      </c>
      <c r="P398" s="77"/>
      <c r="Q398" s="77"/>
      <c r="R398" s="77"/>
      <c r="S398" s="77"/>
      <c r="T398" s="77"/>
      <c r="U398" s="77"/>
      <c r="V398" s="77"/>
      <c r="W398" s="124"/>
      <c r="X398" s="77"/>
      <c r="Y398" s="77"/>
      <c r="Z398" s="77"/>
      <c r="AA398" s="77"/>
      <c r="AB398" s="77"/>
      <c r="AC398" s="77"/>
    </row>
    <row r="399" spans="1:29" s="120" customFormat="1" x14ac:dyDescent="0.3">
      <c r="A399" s="67"/>
      <c r="B399" s="114" t="s">
        <v>88</v>
      </c>
      <c r="C399" s="129">
        <v>3.2057889840678096E-2</v>
      </c>
      <c r="D399" s="129">
        <v>0.21056474512560733</v>
      </c>
      <c r="E399" s="129">
        <v>0.15008750288012684</v>
      </c>
      <c r="F399" s="129">
        <v>3.7938924441449324</v>
      </c>
      <c r="G399" s="129">
        <v>0.20122582605489181</v>
      </c>
      <c r="H399" s="129">
        <v>0</v>
      </c>
      <c r="I399" s="129">
        <v>0</v>
      </c>
      <c r="J399" s="129">
        <v>0</v>
      </c>
      <c r="K399" s="129">
        <v>0</v>
      </c>
      <c r="L399" s="129">
        <v>0</v>
      </c>
      <c r="M399" s="129">
        <v>0</v>
      </c>
      <c r="N399" s="129">
        <v>0</v>
      </c>
      <c r="O399" s="129">
        <v>4.3878284080462366</v>
      </c>
      <c r="P399" s="77"/>
      <c r="Q399" s="77"/>
      <c r="R399" s="77"/>
      <c r="S399" s="77"/>
      <c r="T399" s="77"/>
      <c r="U399" s="77"/>
      <c r="V399" s="77"/>
      <c r="W399" s="124"/>
      <c r="X399" s="77"/>
      <c r="Y399" s="77"/>
      <c r="Z399" s="77"/>
      <c r="AA399" s="77"/>
      <c r="AB399" s="77"/>
      <c r="AC399" s="77"/>
    </row>
    <row r="400" spans="1:29" s="120" customFormat="1" ht="9" customHeight="1" x14ac:dyDescent="0.3">
      <c r="B400" s="11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77"/>
      <c r="Q400" s="77"/>
      <c r="R400" s="77"/>
      <c r="S400" s="77"/>
      <c r="T400" s="77"/>
      <c r="U400" s="77"/>
      <c r="V400" s="77"/>
      <c r="W400" s="124"/>
      <c r="X400" s="77"/>
      <c r="Y400" s="77"/>
      <c r="Z400" s="77"/>
      <c r="AA400" s="77"/>
      <c r="AB400" s="77"/>
      <c r="AC400" s="77"/>
    </row>
    <row r="401" spans="1:29" s="120" customFormat="1" x14ac:dyDescent="0.3">
      <c r="B401" s="100" t="s">
        <v>121</v>
      </c>
      <c r="C401" s="101">
        <v>0</v>
      </c>
      <c r="D401" s="101">
        <v>0</v>
      </c>
      <c r="E401" s="101">
        <v>0</v>
      </c>
      <c r="F401" s="101">
        <v>0</v>
      </c>
      <c r="G401" s="101">
        <v>0</v>
      </c>
      <c r="H401" s="101">
        <v>0</v>
      </c>
      <c r="I401" s="101">
        <v>0</v>
      </c>
      <c r="J401" s="101">
        <v>0</v>
      </c>
      <c r="K401" s="101">
        <v>0</v>
      </c>
      <c r="L401" s="101">
        <v>0</v>
      </c>
      <c r="M401" s="101">
        <v>0</v>
      </c>
      <c r="N401" s="101">
        <v>0</v>
      </c>
      <c r="O401" s="101">
        <v>0</v>
      </c>
      <c r="P401" s="77"/>
      <c r="Q401" s="77"/>
      <c r="R401" s="77"/>
      <c r="S401" s="77"/>
      <c r="T401" s="77"/>
      <c r="U401" s="77"/>
      <c r="V401" s="77"/>
      <c r="W401" s="124"/>
      <c r="X401" s="77"/>
      <c r="Y401" s="77"/>
      <c r="Z401" s="77"/>
      <c r="AA401" s="77"/>
      <c r="AB401" s="77"/>
      <c r="AC401" s="77"/>
    </row>
    <row r="402" spans="1:29" s="120" customFormat="1" x14ac:dyDescent="0.3">
      <c r="A402" s="67"/>
      <c r="B402" s="112" t="s">
        <v>73</v>
      </c>
      <c r="C402" s="129">
        <v>0</v>
      </c>
      <c r="D402" s="129">
        <v>0</v>
      </c>
      <c r="E402" s="129">
        <v>0</v>
      </c>
      <c r="F402" s="129">
        <v>0</v>
      </c>
      <c r="G402" s="129">
        <v>0</v>
      </c>
      <c r="H402" s="129">
        <v>0</v>
      </c>
      <c r="I402" s="129">
        <v>0</v>
      </c>
      <c r="J402" s="129">
        <v>0</v>
      </c>
      <c r="K402" s="129">
        <v>0</v>
      </c>
      <c r="L402" s="129">
        <v>0</v>
      </c>
      <c r="M402" s="129">
        <v>0</v>
      </c>
      <c r="N402" s="129">
        <v>0</v>
      </c>
      <c r="O402" s="129">
        <v>0</v>
      </c>
      <c r="P402" s="77"/>
      <c r="Q402" s="77"/>
      <c r="R402" s="77"/>
      <c r="S402" s="77"/>
      <c r="T402" s="77"/>
      <c r="U402" s="77"/>
      <c r="V402" s="77"/>
      <c r="W402" s="124"/>
      <c r="X402" s="77"/>
      <c r="Y402" s="77"/>
      <c r="Z402" s="77"/>
      <c r="AA402" s="77"/>
      <c r="AB402" s="77"/>
      <c r="AC402" s="77"/>
    </row>
    <row r="403" spans="1:29" s="120" customFormat="1" ht="15" customHeight="1" x14ac:dyDescent="0.3">
      <c r="B403" s="112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77"/>
      <c r="Q403" s="77"/>
      <c r="R403" s="77"/>
      <c r="S403" s="77"/>
      <c r="T403" s="77"/>
      <c r="U403" s="77"/>
      <c r="V403" s="77"/>
      <c r="W403" s="124"/>
      <c r="X403" s="77"/>
      <c r="Y403" s="77"/>
      <c r="Z403" s="77"/>
      <c r="AA403" s="77"/>
      <c r="AB403" s="77"/>
      <c r="AC403" s="77"/>
    </row>
    <row r="404" spans="1:29" s="120" customFormat="1" x14ac:dyDescent="0.3">
      <c r="B404" s="151" t="s">
        <v>173</v>
      </c>
      <c r="C404" s="152">
        <v>11.161731104774814</v>
      </c>
      <c r="D404" s="152">
        <v>7.2639460135198597</v>
      </c>
      <c r="E404" s="152">
        <v>8.0739172011154032</v>
      </c>
      <c r="F404" s="152">
        <v>5.6392618114922062</v>
      </c>
      <c r="G404" s="152">
        <v>6.004756499624027</v>
      </c>
      <c r="H404" s="152">
        <v>0</v>
      </c>
      <c r="I404" s="152">
        <v>0</v>
      </c>
      <c r="J404" s="152">
        <v>0</v>
      </c>
      <c r="K404" s="152">
        <v>0</v>
      </c>
      <c r="L404" s="152">
        <v>0</v>
      </c>
      <c r="M404" s="152">
        <v>0</v>
      </c>
      <c r="N404" s="152">
        <v>0</v>
      </c>
      <c r="O404" s="152">
        <v>38.143612630526327</v>
      </c>
      <c r="P404" s="77"/>
      <c r="Q404" s="77"/>
      <c r="R404" s="77"/>
      <c r="S404" s="77"/>
      <c r="T404" s="77"/>
      <c r="U404" s="77"/>
      <c r="V404" s="77"/>
      <c r="W404" s="124"/>
      <c r="X404" s="77"/>
      <c r="Y404" s="77"/>
      <c r="Z404" s="77"/>
      <c r="AA404" s="77"/>
      <c r="AB404" s="77"/>
      <c r="AC404" s="77"/>
    </row>
    <row r="405" spans="1:29" s="120" customFormat="1" ht="18" customHeight="1" x14ac:dyDescent="0.3">
      <c r="B405" s="153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77"/>
      <c r="Q405" s="77"/>
      <c r="R405" s="77"/>
      <c r="S405" s="77"/>
      <c r="T405" s="77"/>
      <c r="U405" s="77"/>
      <c r="V405" s="77"/>
      <c r="W405" s="124"/>
      <c r="X405" s="77"/>
      <c r="Y405" s="77"/>
      <c r="Z405" s="77"/>
      <c r="AA405" s="77"/>
      <c r="AB405" s="77"/>
      <c r="AC405" s="77"/>
    </row>
    <row r="406" spans="1:29" s="120" customFormat="1" x14ac:dyDescent="0.3">
      <c r="B406" s="135" t="s">
        <v>174</v>
      </c>
      <c r="C406" s="147">
        <v>0.39204792106873987</v>
      </c>
      <c r="D406" s="147">
        <v>0.96964733384873569</v>
      </c>
      <c r="E406" s="147">
        <v>1.8585860170068087</v>
      </c>
      <c r="F406" s="147">
        <v>1.7693720127751542</v>
      </c>
      <c r="G406" s="147">
        <v>1.1222247084405819</v>
      </c>
      <c r="H406" s="147">
        <v>0</v>
      </c>
      <c r="I406" s="147">
        <v>0</v>
      </c>
      <c r="J406" s="147">
        <v>0</v>
      </c>
      <c r="K406" s="147">
        <v>0</v>
      </c>
      <c r="L406" s="147">
        <v>0</v>
      </c>
      <c r="M406" s="147">
        <v>0</v>
      </c>
      <c r="N406" s="147">
        <v>0</v>
      </c>
      <c r="O406" s="147">
        <v>6.1118779931400207</v>
      </c>
      <c r="P406" s="77"/>
      <c r="Q406" s="77"/>
      <c r="R406" s="77"/>
      <c r="S406" s="77"/>
      <c r="T406" s="77"/>
      <c r="U406" s="77"/>
      <c r="V406" s="77"/>
      <c r="W406" s="124"/>
      <c r="X406" s="77"/>
      <c r="Y406" s="77"/>
      <c r="Z406" s="77"/>
      <c r="AA406" s="77"/>
      <c r="AB406" s="77"/>
      <c r="AC406" s="77"/>
    </row>
    <row r="407" spans="1:29" s="120" customFormat="1" x14ac:dyDescent="0.3">
      <c r="A407" s="67"/>
      <c r="B407" s="136" t="s">
        <v>175</v>
      </c>
      <c r="C407" s="129">
        <v>0.39204792106873987</v>
      </c>
      <c r="D407" s="129">
        <v>0.96964733384873569</v>
      </c>
      <c r="E407" s="129">
        <v>1.8585860170068087</v>
      </c>
      <c r="F407" s="129">
        <v>1.7693720127751542</v>
      </c>
      <c r="G407" s="129">
        <v>1.1222247084405819</v>
      </c>
      <c r="H407" s="129">
        <v>0</v>
      </c>
      <c r="I407" s="129">
        <v>0</v>
      </c>
      <c r="J407" s="129">
        <v>0</v>
      </c>
      <c r="K407" s="129">
        <v>0</v>
      </c>
      <c r="L407" s="129">
        <v>0</v>
      </c>
      <c r="M407" s="129">
        <v>0</v>
      </c>
      <c r="N407" s="129">
        <v>0</v>
      </c>
      <c r="O407" s="129">
        <v>6.1118779931400207</v>
      </c>
      <c r="P407" s="77"/>
      <c r="Q407" s="77"/>
      <c r="R407" s="77"/>
      <c r="S407" s="77"/>
      <c r="T407" s="77"/>
      <c r="U407" s="77"/>
      <c r="V407" s="77"/>
      <c r="W407" s="124"/>
      <c r="X407" s="77"/>
      <c r="Y407" s="77"/>
      <c r="Z407" s="77"/>
      <c r="AA407" s="77"/>
      <c r="AB407" s="77"/>
      <c r="AC407" s="77"/>
    </row>
    <row r="408" spans="1:29" s="120" customFormat="1" ht="12" customHeight="1" x14ac:dyDescent="0.3">
      <c r="B408" s="137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77"/>
      <c r="Q408" s="77"/>
      <c r="R408" s="77"/>
      <c r="S408" s="77"/>
      <c r="T408" s="77"/>
      <c r="U408" s="77"/>
      <c r="V408" s="77"/>
      <c r="W408" s="124"/>
      <c r="X408" s="77"/>
      <c r="Y408" s="77"/>
      <c r="Z408" s="77"/>
      <c r="AA408" s="77"/>
      <c r="AB408" s="77"/>
      <c r="AC408" s="77"/>
    </row>
    <row r="409" spans="1:29" s="120" customFormat="1" x14ac:dyDescent="0.3">
      <c r="B409" s="138" t="s">
        <v>264</v>
      </c>
      <c r="C409" s="133">
        <v>10.769683183706075</v>
      </c>
      <c r="D409" s="133">
        <v>6.2942986796711242</v>
      </c>
      <c r="E409" s="133">
        <v>6.2153311841085941</v>
      </c>
      <c r="F409" s="133">
        <v>3.8698897987170522</v>
      </c>
      <c r="G409" s="133">
        <v>4.8825317911834452</v>
      </c>
      <c r="H409" s="133">
        <v>0</v>
      </c>
      <c r="I409" s="133">
        <v>0</v>
      </c>
      <c r="J409" s="133">
        <v>0</v>
      </c>
      <c r="K409" s="133">
        <v>0</v>
      </c>
      <c r="L409" s="133">
        <v>0</v>
      </c>
      <c r="M409" s="133">
        <v>0</v>
      </c>
      <c r="N409" s="133">
        <v>0</v>
      </c>
      <c r="O409" s="133">
        <v>32.031734637386307</v>
      </c>
      <c r="P409" s="77"/>
      <c r="Q409" s="77"/>
      <c r="R409" s="77"/>
      <c r="S409" s="77"/>
      <c r="T409" s="77"/>
      <c r="U409" s="77"/>
      <c r="V409" s="77"/>
      <c r="W409" s="124"/>
      <c r="X409" s="77"/>
      <c r="Y409" s="77"/>
      <c r="Z409" s="77"/>
      <c r="AA409" s="77"/>
      <c r="AB409" s="77"/>
      <c r="AC409" s="77"/>
    </row>
    <row r="410" spans="1:29" s="120" customFormat="1" ht="4.5" customHeight="1" x14ac:dyDescent="0.3">
      <c r="B410" s="137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77"/>
      <c r="Q410" s="77"/>
      <c r="R410" s="77"/>
      <c r="S410" s="77"/>
      <c r="T410" s="77"/>
      <c r="U410" s="77"/>
      <c r="V410" s="77"/>
      <c r="W410" s="124"/>
      <c r="X410" s="77"/>
      <c r="Y410" s="77"/>
      <c r="Z410" s="77"/>
      <c r="AA410" s="77"/>
      <c r="AB410" s="77"/>
      <c r="AC410" s="77"/>
    </row>
    <row r="411" spans="1:29" s="120" customFormat="1" x14ac:dyDescent="0.3">
      <c r="B411" s="109" t="s">
        <v>176</v>
      </c>
      <c r="C411" s="110">
        <v>-10.769683183706075</v>
      </c>
      <c r="D411" s="110">
        <v>-6.2942986796711278</v>
      </c>
      <c r="E411" s="110">
        <v>-6.215331184108595</v>
      </c>
      <c r="F411" s="110">
        <v>-3.86988979871705</v>
      </c>
      <c r="G411" s="110">
        <v>-4.8825317911834434</v>
      </c>
      <c r="H411" s="110">
        <v>0</v>
      </c>
      <c r="I411" s="110">
        <v>0</v>
      </c>
      <c r="J411" s="110">
        <v>0</v>
      </c>
      <c r="K411" s="110">
        <v>0</v>
      </c>
      <c r="L411" s="110">
        <v>0</v>
      </c>
      <c r="M411" s="110">
        <v>0</v>
      </c>
      <c r="N411" s="110">
        <v>0</v>
      </c>
      <c r="O411" s="110">
        <v>-32.031734637386293</v>
      </c>
      <c r="P411" s="77"/>
      <c r="Q411" s="77"/>
      <c r="R411" s="77"/>
      <c r="S411" s="77"/>
      <c r="T411" s="77"/>
      <c r="U411" s="77"/>
      <c r="V411" s="77"/>
      <c r="W411" s="124"/>
      <c r="X411" s="77"/>
      <c r="Y411" s="77"/>
      <c r="Z411" s="77"/>
      <c r="AA411" s="77"/>
      <c r="AB411" s="77"/>
      <c r="AC411" s="77"/>
    </row>
    <row r="412" spans="1:29" s="120" customFormat="1" x14ac:dyDescent="0.3">
      <c r="B412" s="114" t="s">
        <v>137</v>
      </c>
      <c r="C412" s="144">
        <v>-10.769683183706075</v>
      </c>
      <c r="D412" s="144">
        <v>-6.2942986796711278</v>
      </c>
      <c r="E412" s="144">
        <v>-1.2678312067867594</v>
      </c>
      <c r="F412" s="144">
        <v>-3.86988979871705</v>
      </c>
      <c r="G412" s="144">
        <v>0.31777731204991877</v>
      </c>
      <c r="H412" s="144">
        <v>0</v>
      </c>
      <c r="I412" s="144">
        <v>0</v>
      </c>
      <c r="J412" s="144">
        <v>0</v>
      </c>
      <c r="K412" s="144">
        <v>0</v>
      </c>
      <c r="L412" s="144">
        <v>0</v>
      </c>
      <c r="M412" s="144">
        <v>0</v>
      </c>
      <c r="N412" s="144">
        <v>0</v>
      </c>
      <c r="O412" s="144">
        <v>-21.883925556831091</v>
      </c>
      <c r="P412" s="77"/>
      <c r="Q412" s="77"/>
      <c r="R412" s="77"/>
      <c r="S412" s="77"/>
      <c r="T412" s="77"/>
      <c r="U412" s="77"/>
      <c r="V412" s="77"/>
      <c r="W412" s="124"/>
      <c r="X412" s="77"/>
      <c r="Y412" s="77"/>
      <c r="Z412" s="77"/>
      <c r="AA412" s="77"/>
      <c r="AB412" s="77"/>
      <c r="AC412" s="77"/>
    </row>
    <row r="413" spans="1:29" s="120" customFormat="1" x14ac:dyDescent="0.3">
      <c r="A413" s="67"/>
      <c r="B413" s="130" t="s">
        <v>138</v>
      </c>
      <c r="C413" s="144">
        <v>0</v>
      </c>
      <c r="D413" s="144">
        <v>0</v>
      </c>
      <c r="E413" s="144">
        <v>0</v>
      </c>
      <c r="F413" s="144">
        <v>0</v>
      </c>
      <c r="G413" s="144">
        <v>0</v>
      </c>
      <c r="H413" s="144">
        <v>0</v>
      </c>
      <c r="I413" s="144">
        <v>0</v>
      </c>
      <c r="J413" s="144">
        <v>0</v>
      </c>
      <c r="K413" s="144">
        <v>0</v>
      </c>
      <c r="L413" s="144">
        <v>0</v>
      </c>
      <c r="M413" s="144">
        <v>0</v>
      </c>
      <c r="N413" s="144">
        <v>0</v>
      </c>
      <c r="O413" s="144">
        <v>0</v>
      </c>
      <c r="P413" s="77"/>
      <c r="Q413" s="77"/>
      <c r="R413" s="77"/>
      <c r="S413" s="77"/>
      <c r="T413" s="77"/>
      <c r="U413" s="77"/>
      <c r="V413" s="77"/>
      <c r="W413" s="124"/>
      <c r="X413" s="77"/>
      <c r="Y413" s="77"/>
      <c r="Z413" s="77"/>
      <c r="AA413" s="77"/>
      <c r="AB413" s="77"/>
      <c r="AC413" s="77"/>
    </row>
    <row r="414" spans="1:29" s="120" customFormat="1" x14ac:dyDescent="0.3">
      <c r="A414" s="67"/>
      <c r="B414" s="130" t="s">
        <v>139</v>
      </c>
      <c r="C414" s="144">
        <v>-10.769683183706075</v>
      </c>
      <c r="D414" s="144">
        <v>-6.2942986796711278</v>
      </c>
      <c r="E414" s="144">
        <v>-1.2678312067867594</v>
      </c>
      <c r="F414" s="144">
        <v>-3.86988979871705</v>
      </c>
      <c r="G414" s="144">
        <v>0.31777731204991877</v>
      </c>
      <c r="H414" s="144">
        <v>0</v>
      </c>
      <c r="I414" s="144">
        <v>0</v>
      </c>
      <c r="J414" s="144">
        <v>0</v>
      </c>
      <c r="K414" s="144">
        <v>0</v>
      </c>
      <c r="L414" s="144">
        <v>0</v>
      </c>
      <c r="M414" s="144">
        <v>0</v>
      </c>
      <c r="N414" s="144">
        <v>0</v>
      </c>
      <c r="O414" s="144">
        <v>-21.883925556831091</v>
      </c>
      <c r="P414" s="77"/>
      <c r="Q414" s="77"/>
      <c r="R414" s="77"/>
      <c r="S414" s="77"/>
      <c r="T414" s="77"/>
      <c r="U414" s="77"/>
      <c r="V414" s="77"/>
      <c r="W414" s="124"/>
      <c r="X414" s="77"/>
      <c r="Y414" s="77"/>
      <c r="Z414" s="77"/>
      <c r="AA414" s="77"/>
      <c r="AB414" s="77"/>
      <c r="AC414" s="77"/>
    </row>
    <row r="415" spans="1:29" s="120" customFormat="1" x14ac:dyDescent="0.3">
      <c r="B415" s="114" t="s">
        <v>164</v>
      </c>
      <c r="C415" s="144">
        <v>0</v>
      </c>
      <c r="D415" s="144">
        <v>0</v>
      </c>
      <c r="E415" s="144">
        <v>-4.9474999773218356</v>
      </c>
      <c r="F415" s="144">
        <v>0</v>
      </c>
      <c r="G415" s="144">
        <v>-5.2003091032333622</v>
      </c>
      <c r="H415" s="144">
        <v>0</v>
      </c>
      <c r="I415" s="144">
        <v>0</v>
      </c>
      <c r="J415" s="144">
        <v>0</v>
      </c>
      <c r="K415" s="144">
        <v>0</v>
      </c>
      <c r="L415" s="144">
        <v>0</v>
      </c>
      <c r="M415" s="144">
        <v>0</v>
      </c>
      <c r="N415" s="144">
        <v>0</v>
      </c>
      <c r="O415" s="144">
        <v>-10.147809080555199</v>
      </c>
      <c r="P415" s="77"/>
      <c r="Q415" s="77"/>
      <c r="R415" s="77"/>
      <c r="S415" s="77"/>
      <c r="T415" s="77"/>
      <c r="U415" s="77"/>
      <c r="V415" s="77"/>
      <c r="W415" s="124"/>
      <c r="X415" s="77"/>
      <c r="Y415" s="77"/>
      <c r="Z415" s="77"/>
      <c r="AA415" s="77"/>
      <c r="AB415" s="77"/>
      <c r="AC415" s="77"/>
    </row>
    <row r="416" spans="1:29" s="120" customFormat="1" ht="15" customHeight="1" outlineLevel="1" x14ac:dyDescent="0.3">
      <c r="A416" s="67"/>
      <c r="B416" s="130" t="s">
        <v>148</v>
      </c>
      <c r="C416" s="144">
        <v>0</v>
      </c>
      <c r="D416" s="144">
        <v>0</v>
      </c>
      <c r="E416" s="144">
        <v>0</v>
      </c>
      <c r="F416" s="144">
        <v>0</v>
      </c>
      <c r="G416" s="144">
        <v>0</v>
      </c>
      <c r="H416" s="144">
        <v>0</v>
      </c>
      <c r="I416" s="144">
        <v>0</v>
      </c>
      <c r="J416" s="144">
        <v>0</v>
      </c>
      <c r="K416" s="144">
        <v>0</v>
      </c>
      <c r="L416" s="144">
        <v>0</v>
      </c>
      <c r="M416" s="144">
        <v>0</v>
      </c>
      <c r="N416" s="144">
        <v>0</v>
      </c>
      <c r="O416" s="144">
        <v>0</v>
      </c>
      <c r="P416" s="77"/>
      <c r="Q416" s="77"/>
      <c r="R416" s="77"/>
      <c r="S416" s="77"/>
      <c r="T416" s="77"/>
      <c r="U416" s="77"/>
      <c r="V416" s="77"/>
      <c r="W416" s="124"/>
      <c r="X416" s="77"/>
      <c r="Y416" s="77"/>
      <c r="Z416" s="77"/>
      <c r="AA416" s="77"/>
      <c r="AB416" s="77"/>
      <c r="AC416" s="77"/>
    </row>
    <row r="417" spans="1:29" s="120" customFormat="1" ht="15" customHeight="1" outlineLevel="1" x14ac:dyDescent="0.3">
      <c r="A417" s="67"/>
      <c r="B417" s="130" t="s">
        <v>111</v>
      </c>
      <c r="C417" s="144">
        <v>0</v>
      </c>
      <c r="D417" s="144">
        <v>0</v>
      </c>
      <c r="E417" s="144">
        <v>0</v>
      </c>
      <c r="F417" s="144">
        <v>0</v>
      </c>
      <c r="G417" s="144">
        <v>0</v>
      </c>
      <c r="H417" s="144">
        <v>0</v>
      </c>
      <c r="I417" s="144">
        <v>0</v>
      </c>
      <c r="J417" s="144">
        <v>0</v>
      </c>
      <c r="K417" s="144">
        <v>0</v>
      </c>
      <c r="L417" s="144">
        <v>0</v>
      </c>
      <c r="M417" s="144">
        <v>0</v>
      </c>
      <c r="N417" s="144">
        <v>0</v>
      </c>
      <c r="O417" s="144">
        <v>0</v>
      </c>
      <c r="P417" s="77"/>
      <c r="Q417" s="77"/>
      <c r="R417" s="77"/>
      <c r="S417" s="77"/>
      <c r="T417" s="77"/>
      <c r="U417" s="77"/>
      <c r="V417" s="77"/>
      <c r="W417" s="124"/>
      <c r="X417" s="77"/>
      <c r="Y417" s="77"/>
      <c r="Z417" s="77"/>
      <c r="AA417" s="77"/>
      <c r="AB417" s="77"/>
      <c r="AC417" s="77"/>
    </row>
    <row r="418" spans="1:29" s="120" customFormat="1" ht="15" customHeight="1" outlineLevel="1" x14ac:dyDescent="0.3">
      <c r="A418" s="67"/>
      <c r="B418" s="130" t="s">
        <v>113</v>
      </c>
      <c r="C418" s="144">
        <v>0</v>
      </c>
      <c r="D418" s="144">
        <v>0</v>
      </c>
      <c r="E418" s="144">
        <v>-4.9474999773218356</v>
      </c>
      <c r="F418" s="144">
        <v>0</v>
      </c>
      <c r="G418" s="144">
        <v>-5.2003091032333622</v>
      </c>
      <c r="H418" s="144">
        <v>0</v>
      </c>
      <c r="I418" s="144">
        <v>0</v>
      </c>
      <c r="J418" s="144">
        <v>0</v>
      </c>
      <c r="K418" s="144">
        <v>0</v>
      </c>
      <c r="L418" s="144">
        <v>0</v>
      </c>
      <c r="M418" s="144">
        <v>0</v>
      </c>
      <c r="N418" s="144">
        <v>0</v>
      </c>
      <c r="O418" s="144">
        <v>-10.147809080555199</v>
      </c>
      <c r="P418" s="77"/>
      <c r="Q418" s="77"/>
      <c r="R418" s="77"/>
      <c r="S418" s="77"/>
      <c r="T418" s="77"/>
      <c r="U418" s="77"/>
      <c r="V418" s="77"/>
      <c r="W418" s="124"/>
      <c r="X418" s="77"/>
      <c r="Y418" s="77"/>
      <c r="Z418" s="77"/>
      <c r="AA418" s="77"/>
      <c r="AB418" s="77"/>
      <c r="AC418" s="77"/>
    </row>
    <row r="419" spans="1:29" s="120" customFormat="1" x14ac:dyDescent="0.3">
      <c r="B419" s="114" t="s">
        <v>166</v>
      </c>
      <c r="C419" s="144">
        <v>0</v>
      </c>
      <c r="D419" s="144">
        <v>0</v>
      </c>
      <c r="E419" s="144">
        <v>0</v>
      </c>
      <c r="F419" s="144">
        <v>0</v>
      </c>
      <c r="G419" s="144">
        <v>0</v>
      </c>
      <c r="H419" s="144">
        <v>0</v>
      </c>
      <c r="I419" s="144">
        <v>0</v>
      </c>
      <c r="J419" s="144">
        <v>0</v>
      </c>
      <c r="K419" s="144">
        <v>0</v>
      </c>
      <c r="L419" s="144">
        <v>0</v>
      </c>
      <c r="M419" s="144">
        <v>0</v>
      </c>
      <c r="N419" s="144">
        <v>0</v>
      </c>
      <c r="O419" s="144">
        <v>0</v>
      </c>
      <c r="P419" s="77"/>
      <c r="Q419" s="77"/>
      <c r="R419" s="77"/>
      <c r="S419" s="77"/>
      <c r="T419" s="77"/>
      <c r="U419" s="77"/>
      <c r="V419" s="77"/>
      <c r="W419" s="124"/>
      <c r="X419" s="77"/>
      <c r="Y419" s="77"/>
      <c r="Z419" s="77"/>
      <c r="AA419" s="77"/>
      <c r="AB419" s="77"/>
      <c r="AC419" s="77"/>
    </row>
    <row r="420" spans="1:29" s="120" customFormat="1" x14ac:dyDescent="0.3">
      <c r="B420" s="114" t="s">
        <v>167</v>
      </c>
      <c r="C420" s="144">
        <v>0</v>
      </c>
      <c r="D420" s="144">
        <v>0</v>
      </c>
      <c r="E420" s="144">
        <v>0</v>
      </c>
      <c r="F420" s="144">
        <v>0</v>
      </c>
      <c r="G420" s="144">
        <v>0</v>
      </c>
      <c r="H420" s="144">
        <v>0</v>
      </c>
      <c r="I420" s="144">
        <v>0</v>
      </c>
      <c r="J420" s="144">
        <v>0</v>
      </c>
      <c r="K420" s="144">
        <v>0</v>
      </c>
      <c r="L420" s="144">
        <v>0</v>
      </c>
      <c r="M420" s="144">
        <v>0</v>
      </c>
      <c r="N420" s="144">
        <v>0</v>
      </c>
      <c r="O420" s="144">
        <v>0</v>
      </c>
      <c r="P420" s="77"/>
      <c r="Q420" s="77"/>
      <c r="R420" s="77"/>
      <c r="S420" s="77"/>
      <c r="T420" s="77"/>
      <c r="U420" s="77"/>
      <c r="V420" s="77"/>
      <c r="W420" s="124"/>
      <c r="X420" s="77"/>
      <c r="Y420" s="77"/>
      <c r="Z420" s="77"/>
      <c r="AA420" s="77"/>
      <c r="AB420" s="77"/>
      <c r="AC420" s="77"/>
    </row>
    <row r="421" spans="1:29" s="120" customFormat="1" ht="12.75" customHeight="1" x14ac:dyDescent="0.3">
      <c r="B421" s="15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77"/>
      <c r="Q421" s="77"/>
      <c r="R421" s="77"/>
      <c r="S421" s="77"/>
      <c r="T421" s="77"/>
      <c r="U421" s="77"/>
      <c r="V421" s="77"/>
      <c r="W421" s="124"/>
      <c r="X421" s="77"/>
      <c r="Y421" s="77"/>
      <c r="Z421" s="77"/>
      <c r="AA421" s="77"/>
      <c r="AB421" s="77"/>
      <c r="AC421" s="77"/>
    </row>
    <row r="422" spans="1:29" s="120" customFormat="1" ht="15" thickBot="1" x14ac:dyDescent="0.35">
      <c r="B422" s="142" t="s">
        <v>168</v>
      </c>
      <c r="C422" s="155">
        <v>0</v>
      </c>
      <c r="D422" s="155">
        <v>0</v>
      </c>
      <c r="E422" s="155">
        <v>0</v>
      </c>
      <c r="F422" s="155">
        <v>0</v>
      </c>
      <c r="G422" s="155">
        <v>0</v>
      </c>
      <c r="H422" s="155">
        <v>0</v>
      </c>
      <c r="I422" s="155">
        <v>0</v>
      </c>
      <c r="J422" s="155">
        <v>0</v>
      </c>
      <c r="K422" s="155">
        <v>0</v>
      </c>
      <c r="L422" s="155">
        <v>0</v>
      </c>
      <c r="M422" s="155">
        <v>0</v>
      </c>
      <c r="N422" s="155">
        <v>0</v>
      </c>
      <c r="O422" s="155">
        <v>0</v>
      </c>
      <c r="P422" s="77"/>
      <c r="Q422" s="77"/>
      <c r="R422" s="77"/>
      <c r="S422" s="77"/>
      <c r="T422" s="77"/>
      <c r="U422" s="77"/>
      <c r="V422" s="77"/>
      <c r="W422" s="124"/>
      <c r="X422" s="77"/>
      <c r="Y422" s="77"/>
      <c r="Z422" s="77"/>
      <c r="AA422" s="77"/>
      <c r="AB422" s="77"/>
      <c r="AC422" s="77"/>
    </row>
    <row r="423" spans="1:29" s="120" customFormat="1" ht="15" thickTop="1" x14ac:dyDescent="0.3"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56"/>
      <c r="P423" s="77"/>
      <c r="Q423" s="77"/>
      <c r="R423" s="77"/>
      <c r="S423" s="77"/>
    </row>
    <row r="424" spans="1:29" s="120" customFormat="1" x14ac:dyDescent="0.3">
      <c r="B424" s="571" t="s">
        <v>407</v>
      </c>
      <c r="C424" s="571"/>
      <c r="D424" s="571"/>
      <c r="E424" s="571"/>
      <c r="F424" s="571"/>
      <c r="G424" s="571"/>
      <c r="H424" s="571"/>
      <c r="I424" s="571"/>
      <c r="J424" s="571"/>
      <c r="K424" s="571"/>
      <c r="L424" s="571"/>
      <c r="M424" s="571"/>
      <c r="N424" s="571"/>
      <c r="O424" s="571"/>
      <c r="P424" s="77"/>
      <c r="Q424" s="77"/>
      <c r="R424" s="77"/>
      <c r="S424" s="77"/>
    </row>
    <row r="425" spans="1:29" s="120" customFormat="1" x14ac:dyDescent="0.3">
      <c r="B425" s="572" t="s">
        <v>399</v>
      </c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2"/>
      <c r="P425" s="77"/>
      <c r="Q425" s="77"/>
      <c r="R425" s="77"/>
      <c r="S425" s="77"/>
    </row>
    <row r="426" spans="1:29" s="120" customFormat="1" x14ac:dyDescent="0.3">
      <c r="B426" s="573" t="s">
        <v>95</v>
      </c>
      <c r="C426" s="573"/>
      <c r="D426" s="573"/>
      <c r="E426" s="573"/>
      <c r="F426" s="573"/>
      <c r="G426" s="573"/>
      <c r="H426" s="573"/>
      <c r="I426" s="573"/>
      <c r="J426" s="573"/>
      <c r="K426" s="573"/>
      <c r="L426" s="573"/>
      <c r="M426" s="573"/>
      <c r="N426" s="573"/>
      <c r="O426" s="573"/>
      <c r="P426" s="77"/>
      <c r="Q426" s="77"/>
      <c r="R426" s="77"/>
      <c r="S426" s="77"/>
    </row>
    <row r="427" spans="1:29" s="120" customFormat="1" x14ac:dyDescent="0.3"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6"/>
      <c r="P427" s="77"/>
      <c r="Q427" s="77"/>
      <c r="R427" s="77"/>
      <c r="S427" s="77"/>
    </row>
    <row r="428" spans="1:29" s="120" customFormat="1" ht="15" customHeight="1" x14ac:dyDescent="0.3">
      <c r="B428" s="574" t="s">
        <v>96</v>
      </c>
      <c r="C428" s="576" t="s">
        <v>400</v>
      </c>
      <c r="D428" s="577"/>
      <c r="E428" s="577"/>
      <c r="F428" s="577"/>
      <c r="G428" s="577"/>
      <c r="H428" s="577"/>
      <c r="I428" s="577"/>
      <c r="J428" s="577"/>
      <c r="K428" s="577"/>
      <c r="L428" s="577"/>
      <c r="M428" s="577"/>
      <c r="N428" s="578"/>
      <c r="O428" s="579" t="s">
        <v>401</v>
      </c>
      <c r="P428" s="77"/>
      <c r="Q428" s="77"/>
      <c r="R428" s="77"/>
      <c r="S428" s="77"/>
    </row>
    <row r="429" spans="1:29" s="120" customFormat="1" x14ac:dyDescent="0.3">
      <c r="B429" s="575"/>
      <c r="C429" s="78" t="s">
        <v>5</v>
      </c>
      <c r="D429" s="78" t="s">
        <v>6</v>
      </c>
      <c r="E429" s="78" t="s">
        <v>7</v>
      </c>
      <c r="F429" s="78" t="s">
        <v>8</v>
      </c>
      <c r="G429" s="78" t="s">
        <v>9</v>
      </c>
      <c r="H429" s="78" t="s">
        <v>10</v>
      </c>
      <c r="I429" s="78" t="s">
        <v>11</v>
      </c>
      <c r="J429" s="78" t="s">
        <v>12</v>
      </c>
      <c r="K429" s="78" t="s">
        <v>13</v>
      </c>
      <c r="L429" s="78" t="s">
        <v>14</v>
      </c>
      <c r="M429" s="78" t="s">
        <v>15</v>
      </c>
      <c r="N429" s="78" t="s">
        <v>16</v>
      </c>
      <c r="O429" s="580"/>
      <c r="P429" s="77"/>
      <c r="Q429" s="77"/>
      <c r="R429" s="77"/>
      <c r="S429" s="77"/>
    </row>
    <row r="430" spans="1:29" s="120" customFormat="1" x14ac:dyDescent="0.3">
      <c r="B430" s="79" t="s">
        <v>146</v>
      </c>
      <c r="C430" s="80">
        <v>7.965332421852036</v>
      </c>
      <c r="D430" s="80">
        <v>8.2759905570397336</v>
      </c>
      <c r="E430" s="80">
        <v>15.537716298161619</v>
      </c>
      <c r="F430" s="80">
        <v>10.954418778402161</v>
      </c>
      <c r="G430" s="80">
        <v>15.837333978571978</v>
      </c>
      <c r="H430" s="80">
        <v>0</v>
      </c>
      <c r="I430" s="80">
        <v>0</v>
      </c>
      <c r="J430" s="80">
        <v>0</v>
      </c>
      <c r="K430" s="80">
        <v>0</v>
      </c>
      <c r="L430" s="80">
        <v>0</v>
      </c>
      <c r="M430" s="80">
        <v>0</v>
      </c>
      <c r="N430" s="80">
        <v>0</v>
      </c>
      <c r="O430" s="80">
        <v>58.570792034027527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4" customFormat="1" ht="4.5" customHeight="1" x14ac:dyDescent="0.3">
      <c r="A431" s="139"/>
      <c r="B431" s="81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4" customFormat="1" x14ac:dyDescent="0.3">
      <c r="A432" s="120"/>
      <c r="B432" s="83" t="s">
        <v>177</v>
      </c>
      <c r="C432" s="84">
        <v>7.7221158455611549</v>
      </c>
      <c r="D432" s="84">
        <v>8.0422380636480977</v>
      </c>
      <c r="E432" s="84">
        <v>15.180567968090918</v>
      </c>
      <c r="F432" s="84">
        <v>10.671742967777696</v>
      </c>
      <c r="G432" s="84">
        <v>15.306913716487838</v>
      </c>
      <c r="H432" s="84">
        <v>0</v>
      </c>
      <c r="I432" s="84">
        <v>0</v>
      </c>
      <c r="J432" s="84">
        <v>0</v>
      </c>
      <c r="K432" s="84">
        <v>0</v>
      </c>
      <c r="L432" s="84">
        <v>0</v>
      </c>
      <c r="M432" s="84">
        <v>0</v>
      </c>
      <c r="N432" s="84">
        <v>0</v>
      </c>
      <c r="O432" s="84">
        <v>56.923578561565705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4" customFormat="1" x14ac:dyDescent="0.3">
      <c r="A433" s="67"/>
      <c r="B433" s="114" t="s">
        <v>148</v>
      </c>
      <c r="C433" s="129">
        <v>0</v>
      </c>
      <c r="D433" s="129">
        <v>0</v>
      </c>
      <c r="E433" s="129">
        <v>0</v>
      </c>
      <c r="F433" s="129">
        <v>0</v>
      </c>
      <c r="G433" s="129">
        <v>0</v>
      </c>
      <c r="H433" s="129">
        <v>0</v>
      </c>
      <c r="I433" s="129">
        <v>0</v>
      </c>
      <c r="J433" s="129">
        <v>0</v>
      </c>
      <c r="K433" s="129">
        <v>0</v>
      </c>
      <c r="L433" s="129">
        <v>0</v>
      </c>
      <c r="M433" s="129">
        <v>0</v>
      </c>
      <c r="N433" s="129">
        <v>0</v>
      </c>
      <c r="O433" s="129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4" customFormat="1" x14ac:dyDescent="0.3">
      <c r="A434" s="67"/>
      <c r="B434" s="114" t="s">
        <v>111</v>
      </c>
      <c r="C434" s="129">
        <v>0</v>
      </c>
      <c r="D434" s="129">
        <v>0</v>
      </c>
      <c r="E434" s="129">
        <v>0</v>
      </c>
      <c r="F434" s="129">
        <v>0</v>
      </c>
      <c r="G434" s="129">
        <v>0</v>
      </c>
      <c r="H434" s="129">
        <v>0</v>
      </c>
      <c r="I434" s="129">
        <v>0</v>
      </c>
      <c r="J434" s="129">
        <v>0</v>
      </c>
      <c r="K434" s="129">
        <v>0</v>
      </c>
      <c r="L434" s="129">
        <v>0</v>
      </c>
      <c r="M434" s="129">
        <v>0</v>
      </c>
      <c r="N434" s="129">
        <v>0</v>
      </c>
      <c r="O434" s="129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4" customFormat="1" x14ac:dyDescent="0.3">
      <c r="A435" s="67"/>
      <c r="B435" s="114" t="s">
        <v>112</v>
      </c>
      <c r="C435" s="129">
        <v>0</v>
      </c>
      <c r="D435" s="129">
        <v>0</v>
      </c>
      <c r="E435" s="129">
        <v>0</v>
      </c>
      <c r="F435" s="129">
        <v>0</v>
      </c>
      <c r="G435" s="129">
        <v>0</v>
      </c>
      <c r="H435" s="129">
        <v>0</v>
      </c>
      <c r="I435" s="129">
        <v>0</v>
      </c>
      <c r="J435" s="129">
        <v>0</v>
      </c>
      <c r="K435" s="129">
        <v>0</v>
      </c>
      <c r="L435" s="129">
        <v>0</v>
      </c>
      <c r="M435" s="129">
        <v>0</v>
      </c>
      <c r="N435" s="129">
        <v>0</v>
      </c>
      <c r="O435" s="129">
        <v>0</v>
      </c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4" customFormat="1" x14ac:dyDescent="0.3">
      <c r="A436" s="67"/>
      <c r="B436" s="114" t="s">
        <v>110</v>
      </c>
      <c r="C436" s="129">
        <v>7.7221158455611549</v>
      </c>
      <c r="D436" s="129">
        <v>8.0422380636480977</v>
      </c>
      <c r="E436" s="129">
        <v>15.180567968090918</v>
      </c>
      <c r="F436" s="129">
        <v>10.671742967777696</v>
      </c>
      <c r="G436" s="129">
        <v>15.306913716487838</v>
      </c>
      <c r="H436" s="129">
        <v>0</v>
      </c>
      <c r="I436" s="129">
        <v>0</v>
      </c>
      <c r="J436" s="129">
        <v>0</v>
      </c>
      <c r="K436" s="129">
        <v>0</v>
      </c>
      <c r="L436" s="129">
        <v>0</v>
      </c>
      <c r="M436" s="129">
        <v>0</v>
      </c>
      <c r="N436" s="129">
        <v>0</v>
      </c>
      <c r="O436" s="129">
        <v>56.923578561565705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4" customFormat="1" x14ac:dyDescent="0.3">
      <c r="A437" s="67"/>
      <c r="B437" s="114" t="s">
        <v>170</v>
      </c>
      <c r="C437" s="129">
        <v>0</v>
      </c>
      <c r="D437" s="129">
        <v>0</v>
      </c>
      <c r="E437" s="129">
        <v>0</v>
      </c>
      <c r="F437" s="129">
        <v>0</v>
      </c>
      <c r="G437" s="129">
        <v>0</v>
      </c>
      <c r="H437" s="129">
        <v>0</v>
      </c>
      <c r="I437" s="129">
        <v>0</v>
      </c>
      <c r="J437" s="129">
        <v>0</v>
      </c>
      <c r="K437" s="129">
        <v>0</v>
      </c>
      <c r="L437" s="129">
        <v>0</v>
      </c>
      <c r="M437" s="129">
        <v>0</v>
      </c>
      <c r="N437" s="129">
        <v>0</v>
      </c>
      <c r="O437" s="129">
        <v>0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4" customFormat="1" x14ac:dyDescent="0.3">
      <c r="A438" s="67"/>
      <c r="B438" s="249" t="s">
        <v>257</v>
      </c>
      <c r="C438" s="129">
        <v>0</v>
      </c>
      <c r="D438" s="129">
        <v>0</v>
      </c>
      <c r="E438" s="129">
        <v>0</v>
      </c>
      <c r="F438" s="129">
        <v>0</v>
      </c>
      <c r="G438" s="129">
        <v>0</v>
      </c>
      <c r="H438" s="129">
        <v>0</v>
      </c>
      <c r="I438" s="129">
        <v>0</v>
      </c>
      <c r="J438" s="129">
        <v>0</v>
      </c>
      <c r="K438" s="129">
        <v>0</v>
      </c>
      <c r="L438" s="129">
        <v>0</v>
      </c>
      <c r="M438" s="129">
        <v>0</v>
      </c>
      <c r="N438" s="129">
        <v>0</v>
      </c>
      <c r="O438" s="129">
        <v>0</v>
      </c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4" customFormat="1" ht="4.5" customHeight="1" x14ac:dyDescent="0.3">
      <c r="A439" s="120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4" customFormat="1" x14ac:dyDescent="0.3">
      <c r="A440" s="120"/>
      <c r="B440" s="83" t="s">
        <v>150</v>
      </c>
      <c r="C440" s="84">
        <v>0.24321657629088095</v>
      </c>
      <c r="D440" s="84">
        <v>0.23375249339163603</v>
      </c>
      <c r="E440" s="84">
        <v>0.3571483300707014</v>
      </c>
      <c r="F440" s="84">
        <v>0.28267581062446445</v>
      </c>
      <c r="G440" s="84">
        <v>0.53042026208414073</v>
      </c>
      <c r="H440" s="84">
        <v>0</v>
      </c>
      <c r="I440" s="84">
        <v>0</v>
      </c>
      <c r="J440" s="84">
        <v>0</v>
      </c>
      <c r="K440" s="84">
        <v>0</v>
      </c>
      <c r="L440" s="84">
        <v>0</v>
      </c>
      <c r="M440" s="84">
        <v>0</v>
      </c>
      <c r="N440" s="84">
        <v>0</v>
      </c>
      <c r="O440" s="84">
        <v>1.6472134724618235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4" customFormat="1" x14ac:dyDescent="0.3">
      <c r="A441" s="67"/>
      <c r="B441" s="125" t="s">
        <v>107</v>
      </c>
      <c r="C441" s="129">
        <v>0.24321657629088095</v>
      </c>
      <c r="D441" s="129">
        <v>0.23375249339163603</v>
      </c>
      <c r="E441" s="129">
        <v>0.3571483300707014</v>
      </c>
      <c r="F441" s="129">
        <v>0.28267581062446445</v>
      </c>
      <c r="G441" s="129">
        <v>0.53042026208414073</v>
      </c>
      <c r="H441" s="129">
        <v>0</v>
      </c>
      <c r="I441" s="129">
        <v>0</v>
      </c>
      <c r="J441" s="129">
        <v>0</v>
      </c>
      <c r="K441" s="129">
        <v>0</v>
      </c>
      <c r="L441" s="129">
        <v>0</v>
      </c>
      <c r="M441" s="129">
        <v>0</v>
      </c>
      <c r="N441" s="129">
        <v>0</v>
      </c>
      <c r="O441" s="129">
        <v>1.6472134724618235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4" customFormat="1" ht="4.5" customHeight="1" x14ac:dyDescent="0.3">
      <c r="A442" s="120"/>
      <c r="B442" s="159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4" customFormat="1" x14ac:dyDescent="0.3">
      <c r="A443" s="120"/>
      <c r="B443" s="146" t="s">
        <v>151</v>
      </c>
      <c r="C443" s="147">
        <v>1.9467056044514681</v>
      </c>
      <c r="D443" s="147">
        <v>2.6824958798325587</v>
      </c>
      <c r="E443" s="147">
        <v>3.3414115731207503</v>
      </c>
      <c r="F443" s="147">
        <v>5.757758383468385</v>
      </c>
      <c r="G443" s="147">
        <v>3.9778758435882238</v>
      </c>
      <c r="H443" s="147">
        <v>0</v>
      </c>
      <c r="I443" s="147">
        <v>0</v>
      </c>
      <c r="J443" s="147">
        <v>0</v>
      </c>
      <c r="K443" s="147">
        <v>0</v>
      </c>
      <c r="L443" s="147">
        <v>0</v>
      </c>
      <c r="M443" s="147">
        <v>0</v>
      </c>
      <c r="N443" s="147">
        <v>0</v>
      </c>
      <c r="O443" s="147">
        <v>17.706247284461387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4" customFormat="1" x14ac:dyDescent="0.3">
      <c r="A444" s="120"/>
      <c r="B444" s="150" t="s">
        <v>178</v>
      </c>
      <c r="C444" s="149">
        <v>1.9467056044514681</v>
      </c>
      <c r="D444" s="149">
        <v>2.6824958798325587</v>
      </c>
      <c r="E444" s="149">
        <v>2.8086763833226587</v>
      </c>
      <c r="F444" s="149">
        <v>3.553579863915262</v>
      </c>
      <c r="G444" s="149">
        <v>3.9778758435882238</v>
      </c>
      <c r="H444" s="149">
        <v>0</v>
      </c>
      <c r="I444" s="149">
        <v>0</v>
      </c>
      <c r="J444" s="149">
        <v>0</v>
      </c>
      <c r="K444" s="149">
        <v>0</v>
      </c>
      <c r="L444" s="149">
        <v>0</v>
      </c>
      <c r="M444" s="149">
        <v>0</v>
      </c>
      <c r="N444" s="149">
        <v>0</v>
      </c>
      <c r="O444" s="149">
        <v>14.969333575110173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4" customFormat="1" x14ac:dyDescent="0.3">
      <c r="A445" s="67"/>
      <c r="B445" s="114" t="s">
        <v>115</v>
      </c>
      <c r="C445" s="129">
        <v>1.6242332646292919</v>
      </c>
      <c r="D445" s="129">
        <v>1.6534617061818362</v>
      </c>
      <c r="E445" s="129">
        <v>1.7857111785206941</v>
      </c>
      <c r="F445" s="129">
        <v>1.604436411725171</v>
      </c>
      <c r="G445" s="129">
        <v>1.7980292942201466</v>
      </c>
      <c r="H445" s="129">
        <v>0</v>
      </c>
      <c r="I445" s="129">
        <v>0</v>
      </c>
      <c r="J445" s="129">
        <v>0</v>
      </c>
      <c r="K445" s="129">
        <v>0</v>
      </c>
      <c r="L445" s="129">
        <v>0</v>
      </c>
      <c r="M445" s="129">
        <v>0</v>
      </c>
      <c r="N445" s="129">
        <v>0</v>
      </c>
      <c r="O445" s="129">
        <v>8.4658718552771397</v>
      </c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4" customFormat="1" x14ac:dyDescent="0.3">
      <c r="A446" s="67"/>
      <c r="B446" s="114" t="s">
        <v>69</v>
      </c>
      <c r="C446" s="129">
        <v>0.17174475831970204</v>
      </c>
      <c r="D446" s="129">
        <v>0.57413872316370251</v>
      </c>
      <c r="E446" s="129">
        <v>0.59191901210288256</v>
      </c>
      <c r="F446" s="129">
        <v>1.0562502841439179</v>
      </c>
      <c r="G446" s="129">
        <v>1.4038670187190909</v>
      </c>
      <c r="H446" s="129">
        <v>0</v>
      </c>
      <c r="I446" s="129">
        <v>0</v>
      </c>
      <c r="J446" s="129">
        <v>0</v>
      </c>
      <c r="K446" s="129">
        <v>0</v>
      </c>
      <c r="L446" s="129">
        <v>0</v>
      </c>
      <c r="M446" s="129">
        <v>0</v>
      </c>
      <c r="N446" s="129">
        <v>0</v>
      </c>
      <c r="O446" s="129">
        <v>3.7979197964492961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4" customFormat="1" x14ac:dyDescent="0.3">
      <c r="A447" s="67"/>
      <c r="B447" s="114" t="s">
        <v>70</v>
      </c>
      <c r="C447" s="129">
        <v>1.6127299654520116E-2</v>
      </c>
      <c r="D447" s="129">
        <v>0.26391542650143257</v>
      </c>
      <c r="E447" s="129">
        <v>0.24114902456680165</v>
      </c>
      <c r="F447" s="129">
        <v>0.42573250834678417</v>
      </c>
      <c r="G447" s="129">
        <v>0.6728210869942447</v>
      </c>
      <c r="H447" s="129">
        <v>0</v>
      </c>
      <c r="I447" s="129">
        <v>0</v>
      </c>
      <c r="J447" s="129">
        <v>0</v>
      </c>
      <c r="K447" s="129">
        <v>0</v>
      </c>
      <c r="L447" s="129">
        <v>0</v>
      </c>
      <c r="M447" s="129">
        <v>0</v>
      </c>
      <c r="N447" s="129">
        <v>0</v>
      </c>
      <c r="O447" s="129">
        <v>1.6197453460637834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0" customFormat="1" x14ac:dyDescent="0.3">
      <c r="A448" s="67"/>
      <c r="B448" s="114" t="s">
        <v>88</v>
      </c>
      <c r="C448" s="129">
        <v>0.13460028184795425</v>
      </c>
      <c r="D448" s="129">
        <v>0.1909800239855875</v>
      </c>
      <c r="E448" s="129">
        <v>0.18989716813228083</v>
      </c>
      <c r="F448" s="129">
        <v>0.46716065969938897</v>
      </c>
      <c r="G448" s="129">
        <v>0.1031584436547416</v>
      </c>
      <c r="H448" s="129">
        <v>0</v>
      </c>
      <c r="I448" s="129">
        <v>0</v>
      </c>
      <c r="J448" s="129">
        <v>0</v>
      </c>
      <c r="K448" s="129">
        <v>0</v>
      </c>
      <c r="L448" s="129">
        <v>0</v>
      </c>
      <c r="M448" s="129">
        <v>0</v>
      </c>
      <c r="N448" s="129">
        <v>0</v>
      </c>
      <c r="O448" s="129">
        <v>1.0857965773199532</v>
      </c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0" customFormat="1" ht="4.5" customHeight="1" x14ac:dyDescent="0.3">
      <c r="B449" s="11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0" customFormat="1" x14ac:dyDescent="0.3">
      <c r="B450" s="100" t="s">
        <v>179</v>
      </c>
      <c r="C450" s="101">
        <v>0</v>
      </c>
      <c r="D450" s="101">
        <v>0</v>
      </c>
      <c r="E450" s="101">
        <v>0.53273518979809165</v>
      </c>
      <c r="F450" s="101">
        <v>2.2041785195531234</v>
      </c>
      <c r="G450" s="101">
        <v>0</v>
      </c>
      <c r="H450" s="101">
        <v>0</v>
      </c>
      <c r="I450" s="101">
        <v>0</v>
      </c>
      <c r="J450" s="101">
        <v>0</v>
      </c>
      <c r="K450" s="101">
        <v>0</v>
      </c>
      <c r="L450" s="101">
        <v>0</v>
      </c>
      <c r="M450" s="101">
        <v>0</v>
      </c>
      <c r="N450" s="101">
        <v>0</v>
      </c>
      <c r="O450" s="101">
        <v>2.736913709351215</v>
      </c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0" customFormat="1" x14ac:dyDescent="0.3">
      <c r="A451" s="67"/>
      <c r="B451" s="112" t="s">
        <v>73</v>
      </c>
      <c r="C451" s="129">
        <v>0</v>
      </c>
      <c r="D451" s="129">
        <v>0</v>
      </c>
      <c r="E451" s="129">
        <v>0.53273518979809165</v>
      </c>
      <c r="F451" s="129">
        <v>2.2041785195531234</v>
      </c>
      <c r="G451" s="129">
        <v>0</v>
      </c>
      <c r="H451" s="129">
        <v>0</v>
      </c>
      <c r="I451" s="129">
        <v>0</v>
      </c>
      <c r="J451" s="129">
        <v>0</v>
      </c>
      <c r="K451" s="129">
        <v>0</v>
      </c>
      <c r="L451" s="129">
        <v>0</v>
      </c>
      <c r="M451" s="129">
        <v>0</v>
      </c>
      <c r="N451" s="129">
        <v>0</v>
      </c>
      <c r="O451" s="129">
        <v>2.736913709351215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0" customFormat="1" ht="4.5" customHeight="1" x14ac:dyDescent="0.3">
      <c r="B452" s="161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0" customFormat="1" x14ac:dyDescent="0.3">
      <c r="B453" s="151" t="s">
        <v>173</v>
      </c>
      <c r="C453" s="152">
        <v>6.0186268174005679</v>
      </c>
      <c r="D453" s="152">
        <v>5.5934946772071754</v>
      </c>
      <c r="E453" s="152">
        <v>12.19630472504087</v>
      </c>
      <c r="F453" s="152">
        <v>5.196660394933776</v>
      </c>
      <c r="G453" s="152">
        <v>11.859458134983754</v>
      </c>
      <c r="H453" s="152">
        <v>0</v>
      </c>
      <c r="I453" s="152">
        <v>0</v>
      </c>
      <c r="J453" s="152">
        <v>0</v>
      </c>
      <c r="K453" s="152">
        <v>0</v>
      </c>
      <c r="L453" s="152">
        <v>0</v>
      </c>
      <c r="M453" s="152">
        <v>0</v>
      </c>
      <c r="N453" s="152">
        <v>0</v>
      </c>
      <c r="O453" s="152">
        <v>40.864544749566136</v>
      </c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0" customFormat="1" ht="4.5" customHeight="1" x14ac:dyDescent="0.3">
      <c r="B454" s="153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0" customFormat="1" x14ac:dyDescent="0.3">
      <c r="B455" s="135" t="s">
        <v>174</v>
      </c>
      <c r="C455" s="147">
        <v>4.0031792622154283E-2</v>
      </c>
      <c r="D455" s="147">
        <v>1.1812322761125031</v>
      </c>
      <c r="E455" s="147">
        <v>1.2223043021384601</v>
      </c>
      <c r="F455" s="147">
        <v>3.5550337503555198</v>
      </c>
      <c r="G455" s="147">
        <v>3.5457494367643227</v>
      </c>
      <c r="H455" s="147">
        <v>0</v>
      </c>
      <c r="I455" s="147">
        <v>0</v>
      </c>
      <c r="J455" s="147">
        <v>0</v>
      </c>
      <c r="K455" s="147">
        <v>0</v>
      </c>
      <c r="L455" s="147">
        <v>0</v>
      </c>
      <c r="M455" s="147">
        <v>0</v>
      </c>
      <c r="N455" s="147">
        <v>0</v>
      </c>
      <c r="O455" s="147">
        <v>9.544351557992961</v>
      </c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0" customFormat="1" x14ac:dyDescent="0.3">
      <c r="A456" s="67"/>
      <c r="B456" s="136" t="s">
        <v>180</v>
      </c>
      <c r="C456" s="129">
        <v>4.0031792622154283E-2</v>
      </c>
      <c r="D456" s="129">
        <v>1.1812322761125031</v>
      </c>
      <c r="E456" s="129">
        <v>1.2223043021384601</v>
      </c>
      <c r="F456" s="129">
        <v>3.5550337503555198</v>
      </c>
      <c r="G456" s="129">
        <v>3.5457494367643227</v>
      </c>
      <c r="H456" s="129">
        <v>0</v>
      </c>
      <c r="I456" s="129">
        <v>0</v>
      </c>
      <c r="J456" s="129">
        <v>0</v>
      </c>
      <c r="K456" s="129">
        <v>0</v>
      </c>
      <c r="L456" s="129">
        <v>0</v>
      </c>
      <c r="M456" s="129">
        <v>0</v>
      </c>
      <c r="N456" s="129">
        <v>0</v>
      </c>
      <c r="O456" s="129">
        <v>9.544351557992961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0" customFormat="1" ht="4.5" customHeight="1" x14ac:dyDescent="0.3">
      <c r="B457" s="137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0" customFormat="1" x14ac:dyDescent="0.3">
      <c r="B458" s="138" t="s">
        <v>181</v>
      </c>
      <c r="C458" s="133">
        <v>5.9785950247784134</v>
      </c>
      <c r="D458" s="133">
        <v>4.4122624010946723</v>
      </c>
      <c r="E458" s="133">
        <v>10.97400042290241</v>
      </c>
      <c r="F458" s="133">
        <v>1.6416266445782561</v>
      </c>
      <c r="G458" s="133">
        <v>8.3137086982194308</v>
      </c>
      <c r="H458" s="133">
        <v>0</v>
      </c>
      <c r="I458" s="133">
        <v>0</v>
      </c>
      <c r="J458" s="133">
        <v>0</v>
      </c>
      <c r="K458" s="133">
        <v>0</v>
      </c>
      <c r="L458" s="133">
        <v>0</v>
      </c>
      <c r="M458" s="133">
        <v>0</v>
      </c>
      <c r="N458" s="133">
        <v>0</v>
      </c>
      <c r="O458" s="133">
        <v>31.320193191573175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0" customFormat="1" ht="4.5" customHeight="1" x14ac:dyDescent="0.3">
      <c r="B459" s="161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0" customFormat="1" x14ac:dyDescent="0.3">
      <c r="B460" s="109" t="s">
        <v>176</v>
      </c>
      <c r="C460" s="110">
        <v>-5.9785950247784134</v>
      </c>
      <c r="D460" s="110">
        <v>-4.4122624010946714</v>
      </c>
      <c r="E460" s="110">
        <v>-6.0265004455805711</v>
      </c>
      <c r="F460" s="110">
        <v>-1.6416266445782561</v>
      </c>
      <c r="G460" s="110">
        <v>-3.1133995949860687</v>
      </c>
      <c r="H460" s="110">
        <v>0</v>
      </c>
      <c r="I460" s="110">
        <v>0</v>
      </c>
      <c r="J460" s="110">
        <v>0</v>
      </c>
      <c r="K460" s="110">
        <v>0</v>
      </c>
      <c r="L460" s="110">
        <v>0</v>
      </c>
      <c r="M460" s="110">
        <v>0</v>
      </c>
      <c r="N460" s="110">
        <v>0</v>
      </c>
      <c r="O460" s="110">
        <v>-21.172384111017983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0" customFormat="1" x14ac:dyDescent="0.3">
      <c r="B461" s="114" t="s">
        <v>137</v>
      </c>
      <c r="C461" s="144">
        <v>-5.9785950247784134</v>
      </c>
      <c r="D461" s="144">
        <v>-4.4122624010946714</v>
      </c>
      <c r="E461" s="144">
        <v>-10.974000422902407</v>
      </c>
      <c r="F461" s="144">
        <v>-1.6416266445782561</v>
      </c>
      <c r="G461" s="144">
        <v>-8.3137086982194308</v>
      </c>
      <c r="H461" s="144">
        <v>0</v>
      </c>
      <c r="I461" s="144">
        <v>0</v>
      </c>
      <c r="J461" s="144">
        <v>0</v>
      </c>
      <c r="K461" s="144">
        <v>0</v>
      </c>
      <c r="L461" s="144">
        <v>0</v>
      </c>
      <c r="M461" s="144">
        <v>0</v>
      </c>
      <c r="N461" s="144">
        <v>0</v>
      </c>
      <c r="O461" s="144">
        <v>-31.320193191573182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0" customFormat="1" x14ac:dyDescent="0.3">
      <c r="A462" s="67"/>
      <c r="B462" s="130" t="s">
        <v>138</v>
      </c>
      <c r="C462" s="144">
        <v>0</v>
      </c>
      <c r="D462" s="144">
        <v>0</v>
      </c>
      <c r="E462" s="144">
        <v>0</v>
      </c>
      <c r="F462" s="144">
        <v>0</v>
      </c>
      <c r="G462" s="144">
        <v>0</v>
      </c>
      <c r="H462" s="144">
        <v>0</v>
      </c>
      <c r="I462" s="144">
        <v>0</v>
      </c>
      <c r="J462" s="144">
        <v>0</v>
      </c>
      <c r="K462" s="144">
        <v>0</v>
      </c>
      <c r="L462" s="144">
        <v>0</v>
      </c>
      <c r="M462" s="144">
        <v>0</v>
      </c>
      <c r="N462" s="144">
        <v>0</v>
      </c>
      <c r="O462" s="144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0" customFormat="1" x14ac:dyDescent="0.3">
      <c r="A463" s="67"/>
      <c r="B463" s="130" t="s">
        <v>139</v>
      </c>
      <c r="C463" s="144">
        <v>-5.9785950247784134</v>
      </c>
      <c r="D463" s="144">
        <v>-4.4122624010946714</v>
      </c>
      <c r="E463" s="144">
        <v>-10.974000422902407</v>
      </c>
      <c r="F463" s="144">
        <v>-1.6416266445782561</v>
      </c>
      <c r="G463" s="144">
        <v>-8.3137086982194308</v>
      </c>
      <c r="H463" s="144">
        <v>0</v>
      </c>
      <c r="I463" s="144">
        <v>0</v>
      </c>
      <c r="J463" s="144">
        <v>0</v>
      </c>
      <c r="K463" s="144">
        <v>0</v>
      </c>
      <c r="L463" s="144">
        <v>0</v>
      </c>
      <c r="M463" s="144">
        <v>0</v>
      </c>
      <c r="N463" s="144">
        <v>0</v>
      </c>
      <c r="O463" s="144">
        <v>-31.320193191573182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0" customFormat="1" x14ac:dyDescent="0.3">
      <c r="B464" s="114" t="s">
        <v>164</v>
      </c>
      <c r="C464" s="144">
        <v>0</v>
      </c>
      <c r="D464" s="144">
        <v>0</v>
      </c>
      <c r="E464" s="144">
        <v>4.9474999773218356</v>
      </c>
      <c r="F464" s="144">
        <v>0</v>
      </c>
      <c r="G464" s="144">
        <v>5.2003091032333622</v>
      </c>
      <c r="H464" s="144">
        <v>0</v>
      </c>
      <c r="I464" s="144">
        <v>0</v>
      </c>
      <c r="J464" s="144">
        <v>0</v>
      </c>
      <c r="K464" s="144">
        <v>0</v>
      </c>
      <c r="L464" s="144">
        <v>0</v>
      </c>
      <c r="M464" s="144">
        <v>0</v>
      </c>
      <c r="N464" s="144">
        <v>0</v>
      </c>
      <c r="O464" s="144">
        <v>10.147809080555199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0" customFormat="1" outlineLevel="3" x14ac:dyDescent="0.3">
      <c r="A465" s="67"/>
      <c r="B465" s="130" t="s">
        <v>148</v>
      </c>
      <c r="C465" s="144">
        <v>0</v>
      </c>
      <c r="D465" s="144">
        <v>0</v>
      </c>
      <c r="E465" s="144">
        <v>0</v>
      </c>
      <c r="F465" s="144">
        <v>0</v>
      </c>
      <c r="G465" s="144">
        <v>0</v>
      </c>
      <c r="H465" s="144">
        <v>0</v>
      </c>
      <c r="I465" s="144">
        <v>0</v>
      </c>
      <c r="J465" s="144">
        <v>0</v>
      </c>
      <c r="K465" s="144">
        <v>0</v>
      </c>
      <c r="L465" s="144">
        <v>0</v>
      </c>
      <c r="M465" s="144">
        <v>0</v>
      </c>
      <c r="N465" s="144">
        <v>0</v>
      </c>
      <c r="O465" s="144">
        <v>0</v>
      </c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0" customFormat="1" outlineLevel="3" x14ac:dyDescent="0.3">
      <c r="A466" s="67"/>
      <c r="B466" s="130" t="s">
        <v>111</v>
      </c>
      <c r="C466" s="144">
        <v>0</v>
      </c>
      <c r="D466" s="144">
        <v>0</v>
      </c>
      <c r="E466" s="144">
        <v>0</v>
      </c>
      <c r="F466" s="144">
        <v>0</v>
      </c>
      <c r="G466" s="144">
        <v>0</v>
      </c>
      <c r="H466" s="144">
        <v>0</v>
      </c>
      <c r="I466" s="144">
        <v>0</v>
      </c>
      <c r="J466" s="144">
        <v>0</v>
      </c>
      <c r="K466" s="144">
        <v>0</v>
      </c>
      <c r="L466" s="144">
        <v>0</v>
      </c>
      <c r="M466" s="144">
        <v>0</v>
      </c>
      <c r="N466" s="144">
        <v>0</v>
      </c>
      <c r="O466" s="144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0" customFormat="1" outlineLevel="3" x14ac:dyDescent="0.3">
      <c r="A467" s="67"/>
      <c r="B467" s="130" t="s">
        <v>112</v>
      </c>
      <c r="C467" s="144">
        <v>0</v>
      </c>
      <c r="D467" s="144">
        <v>0</v>
      </c>
      <c r="E467" s="144">
        <v>4.9474999773218356</v>
      </c>
      <c r="F467" s="144">
        <v>0</v>
      </c>
      <c r="G467" s="144">
        <v>5.2003091032333622</v>
      </c>
      <c r="H467" s="144">
        <v>0</v>
      </c>
      <c r="I467" s="144">
        <v>0</v>
      </c>
      <c r="J467" s="144">
        <v>0</v>
      </c>
      <c r="K467" s="144">
        <v>0</v>
      </c>
      <c r="L467" s="144">
        <v>0</v>
      </c>
      <c r="M467" s="144">
        <v>0</v>
      </c>
      <c r="N467" s="144">
        <v>0</v>
      </c>
      <c r="O467" s="144">
        <v>10.147809080555199</v>
      </c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s="120" customFormat="1" x14ac:dyDescent="0.3">
      <c r="B468" s="114" t="s">
        <v>166</v>
      </c>
      <c r="C468" s="144">
        <v>0</v>
      </c>
      <c r="D468" s="144">
        <v>0</v>
      </c>
      <c r="E468" s="144">
        <v>0</v>
      </c>
      <c r="F468" s="144">
        <v>0</v>
      </c>
      <c r="G468" s="144">
        <v>0</v>
      </c>
      <c r="H468" s="144">
        <v>0</v>
      </c>
      <c r="I468" s="144">
        <v>0</v>
      </c>
      <c r="J468" s="144">
        <v>0</v>
      </c>
      <c r="K468" s="144">
        <v>0</v>
      </c>
      <c r="L468" s="144">
        <v>0</v>
      </c>
      <c r="M468" s="144">
        <v>0</v>
      </c>
      <c r="N468" s="144">
        <v>0</v>
      </c>
      <c r="O468" s="144">
        <v>0</v>
      </c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s="120" customFormat="1" ht="4.5" customHeight="1" x14ac:dyDescent="0.3">
      <c r="B469" s="163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s="120" customFormat="1" ht="15" thickBot="1" x14ac:dyDescent="0.35">
      <c r="B470" s="142" t="s">
        <v>182</v>
      </c>
      <c r="C470" s="155">
        <v>0</v>
      </c>
      <c r="D470" s="155">
        <v>0</v>
      </c>
      <c r="E470" s="155">
        <v>4.9474999773218391</v>
      </c>
      <c r="F470" s="155">
        <v>0</v>
      </c>
      <c r="G470" s="155">
        <v>5.2003091032333622</v>
      </c>
      <c r="H470" s="155">
        <v>0</v>
      </c>
      <c r="I470" s="155">
        <v>0</v>
      </c>
      <c r="J470" s="155">
        <v>0</v>
      </c>
      <c r="K470" s="155">
        <v>0</v>
      </c>
      <c r="L470" s="155">
        <v>0</v>
      </c>
      <c r="M470" s="155">
        <v>0</v>
      </c>
      <c r="N470" s="155">
        <v>0</v>
      </c>
      <c r="O470" s="155">
        <v>10.147809080555191</v>
      </c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s="120" customFormat="1" ht="15" thickTop="1" x14ac:dyDescent="0.3"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56"/>
      <c r="Q471" s="77"/>
    </row>
    <row r="472" spans="1:29" x14ac:dyDescent="0.3">
      <c r="A472" s="120"/>
      <c r="B472" s="571" t="s">
        <v>408</v>
      </c>
      <c r="C472" s="571"/>
      <c r="D472" s="571"/>
      <c r="E472" s="571"/>
      <c r="F472" s="571"/>
      <c r="G472" s="571"/>
      <c r="H472" s="571"/>
      <c r="I472" s="571"/>
      <c r="J472" s="571"/>
      <c r="K472" s="571"/>
      <c r="L472" s="571"/>
      <c r="M472" s="571"/>
      <c r="N472" s="571"/>
      <c r="O472" s="571"/>
    </row>
    <row r="473" spans="1:29" x14ac:dyDescent="0.3">
      <c r="B473" s="572" t="s">
        <v>399</v>
      </c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  <c r="N473" s="572"/>
      <c r="O473" s="572"/>
    </row>
    <row r="474" spans="1:29" x14ac:dyDescent="0.3">
      <c r="B474" s="573" t="s">
        <v>95</v>
      </c>
      <c r="C474" s="573"/>
      <c r="D474" s="573"/>
      <c r="E474" s="573"/>
      <c r="F474" s="573"/>
      <c r="G474" s="573"/>
      <c r="H474" s="573"/>
      <c r="I474" s="573"/>
      <c r="J474" s="573"/>
      <c r="K474" s="573"/>
      <c r="L474" s="573"/>
      <c r="M474" s="573"/>
      <c r="N474" s="573"/>
      <c r="O474" s="573"/>
    </row>
    <row r="476" spans="1:29" ht="15" thickBot="1" x14ac:dyDescent="0.35"/>
    <row r="477" spans="1:29" x14ac:dyDescent="0.3">
      <c r="B477" s="584" t="s">
        <v>96</v>
      </c>
      <c r="C477" s="586" t="s">
        <v>400</v>
      </c>
      <c r="D477" s="587">
        <v>0</v>
      </c>
      <c r="E477" s="587">
        <v>0</v>
      </c>
      <c r="F477" s="587">
        <v>0</v>
      </c>
      <c r="G477" s="587">
        <v>0</v>
      </c>
      <c r="H477" s="587">
        <v>0</v>
      </c>
      <c r="I477" s="587">
        <v>0</v>
      </c>
      <c r="J477" s="587">
        <v>0</v>
      </c>
      <c r="K477" s="587">
        <v>0</v>
      </c>
      <c r="L477" s="587">
        <v>0</v>
      </c>
      <c r="M477" s="587">
        <v>0</v>
      </c>
      <c r="N477" s="588">
        <v>0</v>
      </c>
      <c r="O477" s="589">
        <f>$O$16</f>
        <v>0</v>
      </c>
    </row>
    <row r="478" spans="1:29" x14ac:dyDescent="0.3">
      <c r="B478" s="585"/>
      <c r="C478" s="515" t="s">
        <v>5</v>
      </c>
      <c r="D478" s="515" t="s">
        <v>6</v>
      </c>
      <c r="E478" s="515" t="s">
        <v>7</v>
      </c>
      <c r="F478" s="515" t="s">
        <v>8</v>
      </c>
      <c r="G478" s="515" t="s">
        <v>9</v>
      </c>
      <c r="H478" s="515" t="s">
        <v>10</v>
      </c>
      <c r="I478" s="515" t="s">
        <v>11</v>
      </c>
      <c r="J478" s="515" t="s">
        <v>12</v>
      </c>
      <c r="K478" s="515" t="s">
        <v>13</v>
      </c>
      <c r="L478" s="515" t="s">
        <v>14</v>
      </c>
      <c r="M478" s="515" t="s">
        <v>15</v>
      </c>
      <c r="N478" s="516" t="s">
        <v>16</v>
      </c>
      <c r="O478" s="590"/>
    </row>
    <row r="479" spans="1:29" x14ac:dyDescent="0.3">
      <c r="B479" s="517" t="s">
        <v>146</v>
      </c>
      <c r="C479" s="518">
        <v>13.300330309999998</v>
      </c>
      <c r="D479" s="518">
        <v>50.162128337778938</v>
      </c>
      <c r="E479" s="518">
        <v>36.891841806546353</v>
      </c>
      <c r="F479" s="518">
        <v>108.34089130001774</v>
      </c>
      <c r="G479" s="518">
        <v>48.414788150305981</v>
      </c>
      <c r="H479" s="518">
        <v>0</v>
      </c>
      <c r="I479" s="518">
        <v>0</v>
      </c>
      <c r="J479" s="518">
        <v>0</v>
      </c>
      <c r="K479" s="518">
        <v>0</v>
      </c>
      <c r="L479" s="518">
        <v>0</v>
      </c>
      <c r="M479" s="518">
        <v>0</v>
      </c>
      <c r="N479" s="518">
        <v>0</v>
      </c>
      <c r="O479" s="518">
        <v>257.10997990464904</v>
      </c>
    </row>
    <row r="480" spans="1:29" x14ac:dyDescent="0.3">
      <c r="B480" s="519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</row>
    <row r="481" spans="2:15" x14ac:dyDescent="0.3">
      <c r="B481" s="521" t="s">
        <v>147</v>
      </c>
      <c r="C481" s="522">
        <v>13.300330309999998</v>
      </c>
      <c r="D481" s="522">
        <v>49.221345520267384</v>
      </c>
      <c r="E481" s="522">
        <v>36.869027436546354</v>
      </c>
      <c r="F481" s="522">
        <v>108.09264972001775</v>
      </c>
      <c r="G481" s="522">
        <v>48.34498465958238</v>
      </c>
      <c r="H481" s="522">
        <v>0</v>
      </c>
      <c r="I481" s="522">
        <v>0</v>
      </c>
      <c r="J481" s="522">
        <v>0</v>
      </c>
      <c r="K481" s="522">
        <v>0</v>
      </c>
      <c r="L481" s="522">
        <v>0</v>
      </c>
      <c r="M481" s="522">
        <v>0</v>
      </c>
      <c r="N481" s="522">
        <v>0</v>
      </c>
      <c r="O481" s="522">
        <v>255.82833764641387</v>
      </c>
    </row>
    <row r="482" spans="2:15" x14ac:dyDescent="0.3">
      <c r="B482" s="523" t="s">
        <v>148</v>
      </c>
      <c r="C482" s="373">
        <v>13.300330309999998</v>
      </c>
      <c r="D482" s="373">
        <v>49.115894874752179</v>
      </c>
      <c r="E482" s="373">
        <v>36.868865400726953</v>
      </c>
      <c r="F482" s="373">
        <v>108.09216192</v>
      </c>
      <c r="G482" s="373">
        <v>48.344311939999997</v>
      </c>
      <c r="H482" s="373">
        <v>0</v>
      </c>
      <c r="I482" s="373">
        <v>0</v>
      </c>
      <c r="J482" s="373">
        <v>0</v>
      </c>
      <c r="K482" s="373">
        <v>0</v>
      </c>
      <c r="L482" s="373">
        <v>0</v>
      </c>
      <c r="M482" s="373">
        <v>0</v>
      </c>
      <c r="N482" s="373">
        <v>0</v>
      </c>
      <c r="O482" s="373">
        <v>255.72156444547915</v>
      </c>
    </row>
    <row r="483" spans="2:15" x14ac:dyDescent="0.3">
      <c r="B483" s="523" t="s">
        <v>113</v>
      </c>
      <c r="C483" s="373">
        <v>0</v>
      </c>
      <c r="D483" s="373">
        <v>0</v>
      </c>
      <c r="E483" s="373">
        <v>0</v>
      </c>
      <c r="F483" s="373">
        <v>0</v>
      </c>
      <c r="G483" s="373">
        <v>0</v>
      </c>
      <c r="H483" s="373">
        <v>0</v>
      </c>
      <c r="I483" s="373">
        <v>0</v>
      </c>
      <c r="J483" s="373">
        <v>0</v>
      </c>
      <c r="K483" s="373">
        <v>0</v>
      </c>
      <c r="L483" s="373">
        <v>0</v>
      </c>
      <c r="M483" s="373">
        <v>0</v>
      </c>
      <c r="N483" s="373">
        <v>0</v>
      </c>
      <c r="O483" s="373">
        <v>0</v>
      </c>
    </row>
    <row r="484" spans="2:15" x14ac:dyDescent="0.3">
      <c r="B484" s="523" t="s">
        <v>112</v>
      </c>
      <c r="C484" s="373">
        <v>0</v>
      </c>
      <c r="D484" s="373">
        <v>0</v>
      </c>
      <c r="E484" s="373">
        <v>0</v>
      </c>
      <c r="F484" s="373">
        <v>0</v>
      </c>
      <c r="G484" s="373">
        <v>0</v>
      </c>
      <c r="H484" s="373">
        <v>0</v>
      </c>
      <c r="I484" s="373">
        <v>0</v>
      </c>
      <c r="J484" s="373">
        <v>0</v>
      </c>
      <c r="K484" s="373">
        <v>0</v>
      </c>
      <c r="L484" s="373">
        <v>0</v>
      </c>
      <c r="M484" s="373">
        <v>0</v>
      </c>
      <c r="N484" s="373">
        <v>0</v>
      </c>
      <c r="O484" s="373">
        <v>0</v>
      </c>
    </row>
    <row r="485" spans="2:15" x14ac:dyDescent="0.3">
      <c r="B485" s="523" t="s">
        <v>110</v>
      </c>
      <c r="C485" s="373">
        <v>0</v>
      </c>
      <c r="D485" s="373">
        <v>0.10545064551520583</v>
      </c>
      <c r="E485" s="373">
        <v>1.6203581939839933E-4</v>
      </c>
      <c r="F485" s="373">
        <v>4.8780001775333373E-4</v>
      </c>
      <c r="G485" s="373">
        <v>6.7271958238135181E-4</v>
      </c>
      <c r="H485" s="373">
        <v>0</v>
      </c>
      <c r="I485" s="373">
        <v>0</v>
      </c>
      <c r="J485" s="373">
        <v>0</v>
      </c>
      <c r="K485" s="373">
        <v>0</v>
      </c>
      <c r="L485" s="373">
        <v>0</v>
      </c>
      <c r="M485" s="373">
        <v>0</v>
      </c>
      <c r="N485" s="373">
        <v>0</v>
      </c>
      <c r="O485" s="373">
        <v>0.10677320093473892</v>
      </c>
    </row>
    <row r="486" spans="2:15" x14ac:dyDescent="0.3">
      <c r="B486" s="523" t="s">
        <v>341</v>
      </c>
      <c r="C486" s="373">
        <v>0</v>
      </c>
      <c r="D486" s="373">
        <v>0</v>
      </c>
      <c r="E486" s="373">
        <v>0</v>
      </c>
      <c r="F486" s="373">
        <v>0</v>
      </c>
      <c r="G486" s="373">
        <v>0</v>
      </c>
      <c r="H486" s="373">
        <v>0</v>
      </c>
      <c r="I486" s="373">
        <v>0</v>
      </c>
      <c r="J486" s="373">
        <v>0</v>
      </c>
      <c r="K486" s="373">
        <v>0</v>
      </c>
      <c r="L486" s="373">
        <v>0</v>
      </c>
      <c r="M486" s="373">
        <v>0</v>
      </c>
      <c r="N486" s="373">
        <v>0</v>
      </c>
      <c r="O486" s="373">
        <v>0</v>
      </c>
    </row>
    <row r="487" spans="2:15" x14ac:dyDescent="0.3">
      <c r="B487" s="524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25"/>
    </row>
    <row r="488" spans="2:15" x14ac:dyDescent="0.3">
      <c r="B488" s="521" t="s">
        <v>150</v>
      </c>
      <c r="C488" s="522">
        <v>0</v>
      </c>
      <c r="D488" s="522">
        <v>0.94078281751155701</v>
      </c>
      <c r="E488" s="522">
        <v>2.281437E-2</v>
      </c>
      <c r="F488" s="522">
        <v>0.24824157999999999</v>
      </c>
      <c r="G488" s="522">
        <v>6.9803490723602396E-2</v>
      </c>
      <c r="H488" s="522">
        <v>0</v>
      </c>
      <c r="I488" s="522">
        <v>0</v>
      </c>
      <c r="J488" s="522">
        <v>0</v>
      </c>
      <c r="K488" s="522">
        <v>0</v>
      </c>
      <c r="L488" s="522">
        <v>0</v>
      </c>
      <c r="M488" s="522">
        <v>0</v>
      </c>
      <c r="N488" s="522">
        <v>0</v>
      </c>
      <c r="O488" s="522">
        <v>1.2816422582351594</v>
      </c>
    </row>
    <row r="489" spans="2:15" x14ac:dyDescent="0.3">
      <c r="B489" s="523" t="s">
        <v>107</v>
      </c>
      <c r="C489" s="373">
        <v>0</v>
      </c>
      <c r="D489" s="373">
        <v>0.94078281751155701</v>
      </c>
      <c r="E489" s="373">
        <v>2.281437E-2</v>
      </c>
      <c r="F489" s="373">
        <v>0.24824157999999999</v>
      </c>
      <c r="G489" s="373">
        <v>6.9803490723602396E-2</v>
      </c>
      <c r="H489" s="373">
        <v>0</v>
      </c>
      <c r="I489" s="373">
        <v>0</v>
      </c>
      <c r="J489" s="373">
        <v>0</v>
      </c>
      <c r="K489" s="373">
        <v>0</v>
      </c>
      <c r="L489" s="373">
        <v>0</v>
      </c>
      <c r="M489" s="373">
        <v>0</v>
      </c>
      <c r="N489" s="373">
        <v>0</v>
      </c>
      <c r="O489" s="373">
        <v>1.2816422582351594</v>
      </c>
    </row>
    <row r="490" spans="2:15" x14ac:dyDescent="0.3">
      <c r="B490" s="526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</row>
    <row r="491" spans="2:15" x14ac:dyDescent="0.3">
      <c r="B491" s="527" t="s">
        <v>151</v>
      </c>
      <c r="C491" s="528">
        <v>25.82139241097595</v>
      </c>
      <c r="D491" s="528">
        <v>5.7734602260029835</v>
      </c>
      <c r="E491" s="528">
        <v>17.737715753762579</v>
      </c>
      <c r="F491" s="528">
        <v>54.874248273464602</v>
      </c>
      <c r="G491" s="528">
        <v>45.792380618392279</v>
      </c>
      <c r="H491" s="528">
        <v>0</v>
      </c>
      <c r="I491" s="528">
        <v>0</v>
      </c>
      <c r="J491" s="528">
        <v>0</v>
      </c>
      <c r="K491" s="528">
        <v>0</v>
      </c>
      <c r="L491" s="528">
        <v>0</v>
      </c>
      <c r="M491" s="528">
        <v>0</v>
      </c>
      <c r="N491" s="528">
        <v>0</v>
      </c>
      <c r="O491" s="528">
        <v>149.9991972825984</v>
      </c>
    </row>
    <row r="492" spans="2:15" x14ac:dyDescent="0.3">
      <c r="B492" s="5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</row>
    <row r="493" spans="2:15" x14ac:dyDescent="0.3">
      <c r="B493" s="530" t="s">
        <v>342</v>
      </c>
      <c r="C493" s="101">
        <v>0</v>
      </c>
      <c r="D493" s="101">
        <v>0.62479899999999999</v>
      </c>
      <c r="E493" s="101">
        <v>1.2584994130891107</v>
      </c>
      <c r="F493" s="101">
        <v>5.1844832421210523</v>
      </c>
      <c r="G493" s="101">
        <v>2.5587236299999998</v>
      </c>
      <c r="H493" s="101">
        <v>0</v>
      </c>
      <c r="I493" s="101">
        <v>0</v>
      </c>
      <c r="J493" s="101">
        <v>0</v>
      </c>
      <c r="K493" s="101">
        <v>0</v>
      </c>
      <c r="L493" s="101">
        <v>0</v>
      </c>
      <c r="M493" s="101">
        <v>0</v>
      </c>
      <c r="N493" s="101">
        <v>0</v>
      </c>
      <c r="O493" s="101">
        <v>9.6265052852101629</v>
      </c>
    </row>
    <row r="494" spans="2:15" x14ac:dyDescent="0.3">
      <c r="B494" s="529" t="s">
        <v>343</v>
      </c>
      <c r="C494" s="129">
        <v>0</v>
      </c>
      <c r="D494" s="129">
        <v>0.62479899999999999</v>
      </c>
      <c r="E494" s="129">
        <v>1.2584994130891107</v>
      </c>
      <c r="F494" s="129">
        <v>5.1844832421210523</v>
      </c>
      <c r="G494" s="129">
        <v>2.5587236299999998</v>
      </c>
      <c r="H494" s="129">
        <v>0</v>
      </c>
      <c r="I494" s="129">
        <v>0</v>
      </c>
      <c r="J494" s="129">
        <v>0</v>
      </c>
      <c r="K494" s="129">
        <v>0</v>
      </c>
      <c r="L494" s="129">
        <v>0</v>
      </c>
      <c r="M494" s="129">
        <v>0</v>
      </c>
      <c r="N494" s="129">
        <v>0</v>
      </c>
      <c r="O494" s="129">
        <v>9.6265052852101629</v>
      </c>
    </row>
    <row r="495" spans="2:15" x14ac:dyDescent="0.3">
      <c r="B495" s="5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</row>
    <row r="496" spans="2:15" x14ac:dyDescent="0.3">
      <c r="B496" s="530" t="s">
        <v>344</v>
      </c>
      <c r="C496" s="101">
        <v>25.82139241097595</v>
      </c>
      <c r="D496" s="101">
        <v>5.1470399543618015</v>
      </c>
      <c r="E496" s="101">
        <v>16.451650870210923</v>
      </c>
      <c r="F496" s="101">
        <v>49.612412071343549</v>
      </c>
      <c r="G496" s="101">
        <v>43.162560677167477</v>
      </c>
      <c r="H496" s="101">
        <v>0</v>
      </c>
      <c r="I496" s="101">
        <v>0</v>
      </c>
      <c r="J496" s="101">
        <v>0</v>
      </c>
      <c r="K496" s="101">
        <v>0</v>
      </c>
      <c r="L496" s="101">
        <v>0</v>
      </c>
      <c r="M496" s="101">
        <v>0</v>
      </c>
      <c r="N496" s="101">
        <v>0</v>
      </c>
      <c r="O496" s="101">
        <v>140.19505598405971</v>
      </c>
    </row>
    <row r="497" spans="2:15" x14ac:dyDescent="0.3">
      <c r="B497" s="523" t="s">
        <v>115</v>
      </c>
      <c r="C497" s="129">
        <v>0.601849882765084</v>
      </c>
      <c r="D497" s="129">
        <v>0.59910031593350932</v>
      </c>
      <c r="E497" s="129">
        <v>1.0234635616329004</v>
      </c>
      <c r="F497" s="129">
        <v>0.95738485157247455</v>
      </c>
      <c r="G497" s="129">
        <v>0.95724424202764835</v>
      </c>
      <c r="H497" s="129">
        <v>0</v>
      </c>
      <c r="I497" s="129">
        <v>0</v>
      </c>
      <c r="J497" s="129">
        <v>0</v>
      </c>
      <c r="K497" s="129">
        <v>0</v>
      </c>
      <c r="L497" s="129">
        <v>0</v>
      </c>
      <c r="M497" s="129">
        <v>0</v>
      </c>
      <c r="N497" s="129">
        <v>0</v>
      </c>
      <c r="O497" s="129">
        <v>4.1390428539316169</v>
      </c>
    </row>
    <row r="498" spans="2:15" x14ac:dyDescent="0.3">
      <c r="B498" s="523" t="s">
        <v>69</v>
      </c>
      <c r="C498" s="129">
        <v>0.79638007916655995</v>
      </c>
      <c r="D498" s="129">
        <v>0.59270540307726982</v>
      </c>
      <c r="E498" s="129">
        <v>9.6356657825611798</v>
      </c>
      <c r="F498" s="129">
        <v>0.93620021288323207</v>
      </c>
      <c r="G498" s="129">
        <v>3.053300817809526</v>
      </c>
      <c r="H498" s="129">
        <v>0</v>
      </c>
      <c r="I498" s="129">
        <v>0</v>
      </c>
      <c r="J498" s="129">
        <v>0</v>
      </c>
      <c r="K498" s="129">
        <v>0</v>
      </c>
      <c r="L498" s="129">
        <v>0</v>
      </c>
      <c r="M498" s="129">
        <v>0</v>
      </c>
      <c r="N498" s="129">
        <v>0</v>
      </c>
      <c r="O498" s="129">
        <v>15.014252295497769</v>
      </c>
    </row>
    <row r="499" spans="2:15" x14ac:dyDescent="0.3">
      <c r="B499" s="523" t="s">
        <v>70</v>
      </c>
      <c r="C499" s="129">
        <v>24.361150449044306</v>
      </c>
      <c r="D499" s="129">
        <v>3.9552342353510226</v>
      </c>
      <c r="E499" s="129">
        <v>5.7297313135496593</v>
      </c>
      <c r="F499" s="129">
        <v>47.640095319542162</v>
      </c>
      <c r="G499" s="129">
        <v>38.3081516673303</v>
      </c>
      <c r="H499" s="129">
        <v>0</v>
      </c>
      <c r="I499" s="129">
        <v>0</v>
      </c>
      <c r="J499" s="129">
        <v>0</v>
      </c>
      <c r="K499" s="129">
        <v>0</v>
      </c>
      <c r="L499" s="129">
        <v>0</v>
      </c>
      <c r="M499" s="129">
        <v>0</v>
      </c>
      <c r="N499" s="129">
        <v>0</v>
      </c>
      <c r="O499" s="129">
        <v>119.99436298481746</v>
      </c>
    </row>
    <row r="500" spans="2:15" x14ac:dyDescent="0.3">
      <c r="B500" s="523" t="s">
        <v>88</v>
      </c>
      <c r="C500" s="129">
        <v>6.2011999999999998E-2</v>
      </c>
      <c r="D500" s="129">
        <v>0</v>
      </c>
      <c r="E500" s="129">
        <v>6.2790212467184692E-2</v>
      </c>
      <c r="F500" s="129">
        <v>7.8731687345677329E-2</v>
      </c>
      <c r="G500" s="129">
        <v>0.84386394999999992</v>
      </c>
      <c r="H500" s="129">
        <v>0</v>
      </c>
      <c r="I500" s="129">
        <v>0</v>
      </c>
      <c r="J500" s="129">
        <v>0</v>
      </c>
      <c r="K500" s="129">
        <v>0</v>
      </c>
      <c r="L500" s="129">
        <v>0</v>
      </c>
      <c r="M500" s="129">
        <v>0</v>
      </c>
      <c r="N500" s="129">
        <v>0</v>
      </c>
      <c r="O500" s="129">
        <v>1.047397849812862</v>
      </c>
    </row>
    <row r="501" spans="2:15" x14ac:dyDescent="0.3">
      <c r="B501" s="523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</row>
    <row r="502" spans="2:15" x14ac:dyDescent="0.3">
      <c r="B502" s="530" t="s">
        <v>121</v>
      </c>
      <c r="C502" s="101">
        <v>0</v>
      </c>
      <c r="D502" s="101">
        <v>1.6212716411812501E-3</v>
      </c>
      <c r="E502" s="101">
        <v>2.7565470462543835E-2</v>
      </c>
      <c r="F502" s="101">
        <v>7.7352960000000012E-2</v>
      </c>
      <c r="G502" s="101">
        <v>7.1096311224802616E-2</v>
      </c>
      <c r="H502" s="101">
        <v>0</v>
      </c>
      <c r="I502" s="101">
        <v>0</v>
      </c>
      <c r="J502" s="101">
        <v>0</v>
      </c>
      <c r="K502" s="101">
        <v>0</v>
      </c>
      <c r="L502" s="101">
        <v>0</v>
      </c>
      <c r="M502" s="101">
        <v>0</v>
      </c>
      <c r="N502" s="101">
        <v>0</v>
      </c>
      <c r="O502" s="101">
        <v>0.17763601332852771</v>
      </c>
    </row>
    <row r="503" spans="2:15" x14ac:dyDescent="0.3">
      <c r="B503" s="523" t="s">
        <v>73</v>
      </c>
      <c r="C503" s="129">
        <v>0</v>
      </c>
      <c r="D503" s="129">
        <v>1.6212716411812501E-3</v>
      </c>
      <c r="E503" s="129">
        <v>2.7565470462543835E-2</v>
      </c>
      <c r="F503" s="129">
        <v>7.7352960000000012E-2</v>
      </c>
      <c r="G503" s="129">
        <v>7.1096311224802616E-2</v>
      </c>
      <c r="H503" s="129">
        <v>0</v>
      </c>
      <c r="I503" s="129">
        <v>0</v>
      </c>
      <c r="J503" s="129">
        <v>0</v>
      </c>
      <c r="K503" s="129">
        <v>0</v>
      </c>
      <c r="L503" s="129">
        <v>0</v>
      </c>
      <c r="M503" s="129">
        <v>0</v>
      </c>
      <c r="N503" s="129">
        <v>0</v>
      </c>
      <c r="O503" s="129">
        <v>0.17763601332852771</v>
      </c>
    </row>
    <row r="504" spans="2:15" x14ac:dyDescent="0.3">
      <c r="B504" s="531" t="s">
        <v>122</v>
      </c>
      <c r="C504" s="129">
        <v>0</v>
      </c>
      <c r="D504" s="129">
        <v>0</v>
      </c>
      <c r="E504" s="129">
        <v>0</v>
      </c>
      <c r="F504" s="129">
        <v>0</v>
      </c>
      <c r="G504" s="129">
        <v>0</v>
      </c>
      <c r="H504" s="129">
        <v>0</v>
      </c>
      <c r="I504" s="129">
        <v>0</v>
      </c>
      <c r="J504" s="129">
        <v>0</v>
      </c>
      <c r="K504" s="129">
        <v>0</v>
      </c>
      <c r="L504" s="129">
        <v>0</v>
      </c>
      <c r="M504" s="129">
        <v>0</v>
      </c>
      <c r="N504" s="129">
        <v>0</v>
      </c>
      <c r="O504" s="129">
        <v>0</v>
      </c>
    </row>
    <row r="505" spans="2:15" x14ac:dyDescent="0.3">
      <c r="B505" s="532" t="s">
        <v>123</v>
      </c>
      <c r="C505" s="129">
        <v>0</v>
      </c>
      <c r="D505" s="129">
        <v>0</v>
      </c>
      <c r="E505" s="129">
        <v>0</v>
      </c>
      <c r="F505" s="129">
        <v>0</v>
      </c>
      <c r="G505" s="129">
        <v>0</v>
      </c>
      <c r="H505" s="129">
        <v>0</v>
      </c>
      <c r="I505" s="129">
        <v>0</v>
      </c>
      <c r="J505" s="129">
        <v>0</v>
      </c>
      <c r="K505" s="129">
        <v>0</v>
      </c>
      <c r="L505" s="129">
        <v>0</v>
      </c>
      <c r="M505" s="129">
        <v>0</v>
      </c>
      <c r="N505" s="129">
        <v>0</v>
      </c>
      <c r="O505" s="129">
        <v>0</v>
      </c>
    </row>
    <row r="506" spans="2:15" x14ac:dyDescent="0.3">
      <c r="B506" s="532" t="s">
        <v>345</v>
      </c>
      <c r="C506" s="129">
        <v>0</v>
      </c>
      <c r="D506" s="129">
        <v>0</v>
      </c>
      <c r="E506" s="129">
        <v>0</v>
      </c>
      <c r="F506" s="129">
        <v>0</v>
      </c>
      <c r="G506" s="129">
        <v>0</v>
      </c>
      <c r="H506" s="129">
        <v>0</v>
      </c>
      <c r="I506" s="129">
        <v>0</v>
      </c>
      <c r="J506" s="129">
        <v>0</v>
      </c>
      <c r="K506" s="129">
        <v>0</v>
      </c>
      <c r="L506" s="129">
        <v>0</v>
      </c>
      <c r="M506" s="129">
        <v>0</v>
      </c>
      <c r="N506" s="129">
        <v>0</v>
      </c>
      <c r="O506" s="129">
        <v>0</v>
      </c>
    </row>
    <row r="507" spans="2:15" x14ac:dyDescent="0.3">
      <c r="B507" s="532" t="s">
        <v>346</v>
      </c>
      <c r="C507" s="129">
        <v>0</v>
      </c>
      <c r="D507" s="129">
        <v>1.6212716411812501E-3</v>
      </c>
      <c r="E507" s="129">
        <v>2.7565470462543835E-2</v>
      </c>
      <c r="F507" s="129">
        <v>7.7352960000000012E-2</v>
      </c>
      <c r="G507" s="129">
        <v>7.1096311224802616E-2</v>
      </c>
      <c r="H507" s="129">
        <v>0</v>
      </c>
      <c r="I507" s="129">
        <v>0</v>
      </c>
      <c r="J507" s="129">
        <v>0</v>
      </c>
      <c r="K507" s="129">
        <v>0</v>
      </c>
      <c r="L507" s="129">
        <v>0</v>
      </c>
      <c r="M507" s="129">
        <v>0</v>
      </c>
      <c r="N507" s="129">
        <v>0</v>
      </c>
      <c r="O507" s="129">
        <v>0.17763601332852771</v>
      </c>
    </row>
    <row r="508" spans="2:15" x14ac:dyDescent="0.3">
      <c r="B508" s="523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</row>
    <row r="509" spans="2:15" x14ac:dyDescent="0.3">
      <c r="B509" s="533" t="s">
        <v>158</v>
      </c>
      <c r="C509" s="133">
        <v>-12.521062100975952</v>
      </c>
      <c r="D509" s="133">
        <v>44.388668111775957</v>
      </c>
      <c r="E509" s="133">
        <v>19.154126052783774</v>
      </c>
      <c r="F509" s="133">
        <v>53.466643026553143</v>
      </c>
      <c r="G509" s="133">
        <v>2.6224075319137015</v>
      </c>
      <c r="H509" s="133">
        <v>0</v>
      </c>
      <c r="I509" s="133">
        <v>0</v>
      </c>
      <c r="J509" s="133">
        <v>0</v>
      </c>
      <c r="K509" s="133">
        <v>0</v>
      </c>
      <c r="L509" s="133">
        <v>0</v>
      </c>
      <c r="M509" s="133">
        <v>0</v>
      </c>
      <c r="N509" s="133">
        <v>0</v>
      </c>
      <c r="O509" s="133">
        <v>107.11078262205064</v>
      </c>
    </row>
    <row r="510" spans="2:15" x14ac:dyDescent="0.3">
      <c r="B510" s="534"/>
      <c r="C510" s="535"/>
      <c r="D510" s="535"/>
      <c r="E510" s="535"/>
      <c r="F510" s="535"/>
      <c r="G510" s="535"/>
      <c r="H510" s="535"/>
      <c r="I510" s="535"/>
      <c r="J510" s="535"/>
      <c r="K510" s="535"/>
      <c r="L510" s="535"/>
      <c r="M510" s="535"/>
      <c r="N510" s="535"/>
      <c r="O510" s="535"/>
    </row>
    <row r="511" spans="2:15" x14ac:dyDescent="0.3">
      <c r="B511" s="536" t="s">
        <v>127</v>
      </c>
      <c r="C511" s="528">
        <v>0.55248399999999998</v>
      </c>
      <c r="D511" s="528">
        <v>0</v>
      </c>
      <c r="E511" s="528">
        <v>0.13172151522793368</v>
      </c>
      <c r="F511" s="528">
        <v>0.33661186394508058</v>
      </c>
      <c r="G511" s="528">
        <v>1.3074749833704486E-2</v>
      </c>
      <c r="H511" s="528">
        <v>0</v>
      </c>
      <c r="I511" s="528">
        <v>0</v>
      </c>
      <c r="J511" s="528">
        <v>0</v>
      </c>
      <c r="K511" s="528">
        <v>0</v>
      </c>
      <c r="L511" s="528">
        <v>0</v>
      </c>
      <c r="M511" s="528">
        <v>0</v>
      </c>
      <c r="N511" s="528">
        <v>0</v>
      </c>
      <c r="O511" s="528">
        <v>1.0338921290067187</v>
      </c>
    </row>
    <row r="512" spans="2:15" x14ac:dyDescent="0.3">
      <c r="B512" s="537" t="s">
        <v>159</v>
      </c>
      <c r="C512" s="129">
        <v>0.55248399999999998</v>
      </c>
      <c r="D512" s="129">
        <v>0</v>
      </c>
      <c r="E512" s="129">
        <v>0.13172151522793368</v>
      </c>
      <c r="F512" s="129">
        <v>0.33661186394508058</v>
      </c>
      <c r="G512" s="129">
        <v>1.3074749833704486E-2</v>
      </c>
      <c r="H512" s="129">
        <v>0</v>
      </c>
      <c r="I512" s="129">
        <v>0</v>
      </c>
      <c r="J512" s="129">
        <v>0</v>
      </c>
      <c r="K512" s="129">
        <v>0</v>
      </c>
      <c r="L512" s="129">
        <v>0</v>
      </c>
      <c r="M512" s="129">
        <v>0</v>
      </c>
      <c r="N512" s="129">
        <v>0</v>
      </c>
      <c r="O512" s="129">
        <v>1.0338921290067187</v>
      </c>
    </row>
    <row r="513" spans="2:15" x14ac:dyDescent="0.3">
      <c r="B513" s="538"/>
      <c r="C513" s="539"/>
      <c r="D513" s="539"/>
      <c r="E513" s="539"/>
      <c r="F513" s="539"/>
      <c r="G513" s="539"/>
      <c r="H513" s="539"/>
      <c r="I513" s="539"/>
      <c r="J513" s="539"/>
      <c r="K513" s="539"/>
      <c r="L513" s="539"/>
      <c r="M513" s="539"/>
      <c r="N513" s="539"/>
      <c r="O513" s="539"/>
    </row>
    <row r="514" spans="2:15" x14ac:dyDescent="0.3">
      <c r="B514" s="540" t="s">
        <v>160</v>
      </c>
      <c r="C514" s="133">
        <v>-13.073546100975951</v>
      </c>
      <c r="D514" s="133">
        <v>44.388668111775957</v>
      </c>
      <c r="E514" s="133">
        <v>19.02240453755584</v>
      </c>
      <c r="F514" s="133">
        <v>53.130031162608063</v>
      </c>
      <c r="G514" s="133">
        <v>2.609332782079997</v>
      </c>
      <c r="H514" s="133">
        <v>0</v>
      </c>
      <c r="I514" s="133">
        <v>0</v>
      </c>
      <c r="J514" s="133">
        <v>0</v>
      </c>
      <c r="K514" s="133">
        <v>0</v>
      </c>
      <c r="L514" s="133">
        <v>0</v>
      </c>
      <c r="M514" s="133">
        <v>0</v>
      </c>
      <c r="N514" s="133">
        <v>0</v>
      </c>
      <c r="O514" s="133">
        <v>106.07689049304392</v>
      </c>
    </row>
    <row r="515" spans="2:15" x14ac:dyDescent="0.3">
      <c r="B515" s="541"/>
      <c r="C515" s="542"/>
      <c r="D515" s="542"/>
      <c r="E515" s="542"/>
      <c r="F515" s="542"/>
      <c r="G515" s="542"/>
      <c r="H515" s="542"/>
      <c r="I515" s="542"/>
      <c r="J515" s="542"/>
      <c r="K515" s="542"/>
      <c r="L515" s="542"/>
      <c r="M515" s="542"/>
      <c r="N515" s="542"/>
      <c r="O515" s="542"/>
    </row>
    <row r="516" spans="2:15" x14ac:dyDescent="0.3">
      <c r="B516" s="543" t="s">
        <v>161</v>
      </c>
      <c r="C516" s="544">
        <v>13.07354610097595</v>
      </c>
      <c r="D516" s="544">
        <v>-44.398859799999997</v>
      </c>
      <c r="E516" s="544">
        <v>-19.0224045375559</v>
      </c>
      <c r="F516" s="544">
        <v>-53.13003116260807</v>
      </c>
      <c r="G516" s="544">
        <v>-2.6093327999999998</v>
      </c>
      <c r="H516" s="544">
        <v>0</v>
      </c>
      <c r="I516" s="544">
        <v>0</v>
      </c>
      <c r="J516" s="544">
        <v>0</v>
      </c>
      <c r="K516" s="544">
        <v>0</v>
      </c>
      <c r="L516" s="544">
        <v>0</v>
      </c>
      <c r="M516" s="544">
        <v>0</v>
      </c>
      <c r="N516" s="544">
        <v>0</v>
      </c>
      <c r="O516" s="544">
        <v>-106.08708219918802</v>
      </c>
    </row>
    <row r="517" spans="2:15" x14ac:dyDescent="0.3">
      <c r="B517" s="545" t="s">
        <v>137</v>
      </c>
      <c r="C517" s="129">
        <v>13.938110500000001</v>
      </c>
      <c r="D517" s="129">
        <v>-45.398859799999997</v>
      </c>
      <c r="E517" s="129">
        <v>-19.0224045375559</v>
      </c>
      <c r="F517" s="129">
        <v>-53.13003116260807</v>
      </c>
      <c r="G517" s="129">
        <v>-2.6093327999999998</v>
      </c>
      <c r="H517" s="129">
        <v>0</v>
      </c>
      <c r="I517" s="129">
        <v>0</v>
      </c>
      <c r="J517" s="129">
        <v>0</v>
      </c>
      <c r="K517" s="129">
        <v>0</v>
      </c>
      <c r="L517" s="129">
        <v>0</v>
      </c>
      <c r="M517" s="129">
        <v>0</v>
      </c>
      <c r="N517" s="129">
        <v>0</v>
      </c>
      <c r="O517" s="129">
        <v>-106.22251780016397</v>
      </c>
    </row>
    <row r="518" spans="2:15" x14ac:dyDescent="0.3">
      <c r="B518" s="545" t="s">
        <v>138</v>
      </c>
      <c r="C518" s="129">
        <v>0</v>
      </c>
      <c r="D518" s="129">
        <v>0</v>
      </c>
      <c r="E518" s="129">
        <v>0</v>
      </c>
      <c r="F518" s="129">
        <v>0</v>
      </c>
      <c r="G518" s="129">
        <v>0</v>
      </c>
      <c r="H518" s="129">
        <v>0</v>
      </c>
      <c r="I518" s="129">
        <v>0</v>
      </c>
      <c r="J518" s="129">
        <v>0</v>
      </c>
      <c r="K518" s="129">
        <v>0</v>
      </c>
      <c r="L518" s="129">
        <v>0</v>
      </c>
      <c r="M518" s="129">
        <v>0</v>
      </c>
      <c r="N518" s="129">
        <v>0</v>
      </c>
      <c r="O518" s="129">
        <v>0</v>
      </c>
    </row>
    <row r="519" spans="2:15" x14ac:dyDescent="0.3">
      <c r="B519" s="545" t="s">
        <v>139</v>
      </c>
      <c r="C519" s="129">
        <v>13.938110500000001</v>
      </c>
      <c r="D519" s="129">
        <v>-45.398859799999997</v>
      </c>
      <c r="E519" s="129">
        <v>-19.0224045375559</v>
      </c>
      <c r="F519" s="129">
        <v>-53.13003116260807</v>
      </c>
      <c r="G519" s="129">
        <v>-2.6093327999999998</v>
      </c>
      <c r="H519" s="129">
        <v>0</v>
      </c>
      <c r="I519" s="129">
        <v>0</v>
      </c>
      <c r="J519" s="129">
        <v>0</v>
      </c>
      <c r="K519" s="129">
        <v>0</v>
      </c>
      <c r="L519" s="129">
        <v>0</v>
      </c>
      <c r="M519" s="129">
        <v>0</v>
      </c>
      <c r="N519" s="129">
        <v>0</v>
      </c>
      <c r="O519" s="129">
        <v>-106.22251780016397</v>
      </c>
    </row>
    <row r="520" spans="2:15" x14ac:dyDescent="0.3">
      <c r="B520" s="545" t="s">
        <v>140</v>
      </c>
      <c r="C520" s="129">
        <v>0</v>
      </c>
      <c r="D520" s="129">
        <v>0</v>
      </c>
      <c r="E520" s="129">
        <v>0</v>
      </c>
      <c r="F520" s="129">
        <v>0</v>
      </c>
      <c r="G520" s="129">
        <v>0</v>
      </c>
      <c r="H520" s="129">
        <v>0</v>
      </c>
      <c r="I520" s="129">
        <v>0</v>
      </c>
      <c r="J520" s="129">
        <v>0</v>
      </c>
      <c r="K520" s="129">
        <v>0</v>
      </c>
      <c r="L520" s="129">
        <v>0</v>
      </c>
      <c r="M520" s="129">
        <v>0</v>
      </c>
      <c r="N520" s="129">
        <v>0</v>
      </c>
      <c r="O520" s="129">
        <v>0</v>
      </c>
    </row>
    <row r="521" spans="2:15" x14ac:dyDescent="0.3">
      <c r="B521" s="532" t="s">
        <v>347</v>
      </c>
      <c r="C521" s="129">
        <v>0</v>
      </c>
      <c r="D521" s="129">
        <v>0</v>
      </c>
      <c r="E521" s="129">
        <v>0</v>
      </c>
      <c r="F521" s="129">
        <v>0</v>
      </c>
      <c r="G521" s="129">
        <v>0</v>
      </c>
      <c r="H521" s="129">
        <v>0</v>
      </c>
      <c r="I521" s="129">
        <v>0</v>
      </c>
      <c r="J521" s="129">
        <v>0</v>
      </c>
      <c r="K521" s="129">
        <v>0</v>
      </c>
      <c r="L521" s="129">
        <v>0</v>
      </c>
      <c r="M521" s="129">
        <v>0</v>
      </c>
      <c r="N521" s="129">
        <v>0</v>
      </c>
      <c r="O521" s="129">
        <v>0</v>
      </c>
    </row>
    <row r="522" spans="2:15" x14ac:dyDescent="0.3">
      <c r="B522" s="532" t="s">
        <v>148</v>
      </c>
      <c r="C522" s="129">
        <v>0</v>
      </c>
      <c r="D522" s="129">
        <v>0</v>
      </c>
      <c r="E522" s="129">
        <v>0</v>
      </c>
      <c r="F522" s="129">
        <v>0</v>
      </c>
      <c r="G522" s="129">
        <v>0</v>
      </c>
      <c r="H522" s="129">
        <v>0</v>
      </c>
      <c r="I522" s="129">
        <v>0</v>
      </c>
      <c r="J522" s="129">
        <v>0</v>
      </c>
      <c r="K522" s="129">
        <v>0</v>
      </c>
      <c r="L522" s="129">
        <v>0</v>
      </c>
      <c r="M522" s="129">
        <v>0</v>
      </c>
      <c r="N522" s="129">
        <v>0</v>
      </c>
      <c r="O522" s="129">
        <v>0</v>
      </c>
    </row>
    <row r="523" spans="2:15" x14ac:dyDescent="0.3">
      <c r="B523" s="532" t="s">
        <v>348</v>
      </c>
      <c r="C523" s="129">
        <v>-0.86456439902405102</v>
      </c>
      <c r="D523" s="129">
        <v>1</v>
      </c>
      <c r="E523" s="129">
        <v>0</v>
      </c>
      <c r="F523" s="129">
        <v>0</v>
      </c>
      <c r="G523" s="129">
        <v>0</v>
      </c>
      <c r="H523" s="129">
        <v>0</v>
      </c>
      <c r="I523" s="129">
        <v>0</v>
      </c>
      <c r="J523" s="129">
        <v>0</v>
      </c>
      <c r="K523" s="129">
        <v>0</v>
      </c>
      <c r="L523" s="129">
        <v>0</v>
      </c>
      <c r="M523" s="129">
        <v>0</v>
      </c>
      <c r="N523" s="129">
        <v>0</v>
      </c>
      <c r="O523" s="129">
        <v>0.13543560097594898</v>
      </c>
    </row>
    <row r="524" spans="2:15" x14ac:dyDescent="0.3">
      <c r="B524" s="545" t="s">
        <v>349</v>
      </c>
      <c r="C524" s="129">
        <v>0</v>
      </c>
      <c r="D524" s="129">
        <v>0</v>
      </c>
      <c r="E524" s="129">
        <v>0</v>
      </c>
      <c r="F524" s="129">
        <v>0</v>
      </c>
      <c r="G524" s="129">
        <v>0</v>
      </c>
      <c r="H524" s="129">
        <v>0</v>
      </c>
      <c r="I524" s="129">
        <v>0</v>
      </c>
      <c r="J524" s="129">
        <v>0</v>
      </c>
      <c r="K524" s="129">
        <v>0</v>
      </c>
      <c r="L524" s="129">
        <v>0</v>
      </c>
      <c r="M524" s="129">
        <v>0</v>
      </c>
      <c r="N524" s="129">
        <v>0</v>
      </c>
      <c r="O524" s="129">
        <v>0</v>
      </c>
    </row>
    <row r="525" spans="2:15" ht="15" thickBot="1" x14ac:dyDescent="0.35">
      <c r="B525" s="546" t="s">
        <v>168</v>
      </c>
      <c r="C525" s="547">
        <v>0</v>
      </c>
      <c r="D525" s="547">
        <v>-1.0191688224040263E-2</v>
      </c>
      <c r="E525" s="547">
        <v>-6.0396132539608516E-14</v>
      </c>
      <c r="F525" s="547">
        <v>0</v>
      </c>
      <c r="G525" s="547">
        <v>-1.7920002814975078E-8</v>
      </c>
      <c r="H525" s="547">
        <v>0</v>
      </c>
      <c r="I525" s="547">
        <v>0</v>
      </c>
      <c r="J525" s="547">
        <v>0</v>
      </c>
      <c r="K525" s="547">
        <v>0</v>
      </c>
      <c r="L525" s="547">
        <v>0</v>
      </c>
      <c r="M525" s="547">
        <v>0</v>
      </c>
      <c r="N525" s="547">
        <v>0</v>
      </c>
      <c r="O525" s="547">
        <v>-1.0191706144098589E-2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3"/>
  <sheetViews>
    <sheetView showGridLines="0" tabSelected="1" topLeftCell="A135" zoomScale="86" zoomScaleNormal="86" zoomScaleSheetLayoutView="85" workbookViewId="0">
      <selection activeCell="B122" sqref="B122:D157"/>
    </sheetView>
  </sheetViews>
  <sheetFormatPr baseColWidth="10" defaultColWidth="11.44140625" defaultRowHeight="14.4" outlineLevelRow="3" x14ac:dyDescent="0.3"/>
  <cols>
    <col min="1" max="1" width="6.109375" style="225" customWidth="1"/>
    <col min="2" max="2" width="39" style="171" customWidth="1"/>
    <col min="3" max="3" width="13" style="171" bestFit="1" customWidth="1"/>
    <col min="4" max="14" width="10.5546875" style="171" customWidth="1"/>
    <col min="15" max="15" width="10.33203125" style="171" customWidth="1"/>
    <col min="16" max="16" width="14.88671875" style="171" customWidth="1"/>
    <col min="17" max="18" width="7.88671875" style="171" customWidth="1"/>
    <col min="19" max="19" width="8.109375" style="171" customWidth="1"/>
    <col min="20" max="20" width="10.109375" style="171" customWidth="1"/>
    <col min="21" max="21" width="12.44140625" style="171" customWidth="1"/>
    <col min="22" max="23" width="8.6640625" style="171" customWidth="1"/>
    <col min="24" max="24" width="13.109375" style="171" customWidth="1"/>
    <col min="25" max="25" width="12.33203125" style="171" customWidth="1"/>
    <col min="26" max="26" width="8.6640625" style="171" customWidth="1"/>
    <col min="27" max="27" width="11.44140625" style="171" customWidth="1"/>
    <col min="28" max="28" width="9.109375" style="171" customWidth="1"/>
    <col min="29" max="29" width="2" style="171" customWidth="1"/>
    <col min="30" max="30" width="10.109375" style="171" customWidth="1"/>
    <col min="31" max="31" width="19.88671875" style="171" bestFit="1" customWidth="1"/>
    <col min="32" max="16384" width="11.44140625" style="171"/>
  </cols>
  <sheetData>
    <row r="1" spans="1:40" x14ac:dyDescent="0.3">
      <c r="A1" s="67"/>
      <c r="B1" s="68"/>
    </row>
    <row r="2" spans="1:40" x14ac:dyDescent="0.3">
      <c r="A2" s="67"/>
      <c r="B2" s="68"/>
      <c r="C2" s="463" t="s">
        <v>325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315</v>
      </c>
    </row>
    <row r="7" spans="1:40" x14ac:dyDescent="0.3">
      <c r="A7" s="67"/>
      <c r="B7" s="72" t="s">
        <v>255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96" t="s">
        <v>356</v>
      </c>
      <c r="C11" s="596"/>
      <c r="D11" s="596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</row>
    <row r="12" spans="1:40" ht="34.200000000000003" customHeight="1" x14ac:dyDescent="0.3">
      <c r="B12" s="596" t="s">
        <v>183</v>
      </c>
      <c r="C12" s="596"/>
      <c r="D12" s="596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</row>
    <row r="13" spans="1:40" x14ac:dyDescent="0.3">
      <c r="B13" s="596" t="s">
        <v>184</v>
      </c>
      <c r="C13" s="596"/>
      <c r="D13" s="596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</row>
    <row r="14" spans="1:40" x14ac:dyDescent="0.3">
      <c r="B14" s="597" t="s">
        <v>95</v>
      </c>
      <c r="C14" s="597"/>
      <c r="D14" s="597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</row>
    <row r="15" spans="1:40" x14ac:dyDescent="0.3">
      <c r="B15" s="226"/>
      <c r="AN15" s="355"/>
    </row>
    <row r="16" spans="1:40" ht="41.25" customHeight="1" x14ac:dyDescent="0.3">
      <c r="B16" s="167" t="s">
        <v>185</v>
      </c>
      <c r="C16" s="388">
        <v>44684</v>
      </c>
      <c r="D16" s="421" t="s">
        <v>326</v>
      </c>
      <c r="E16" s="355"/>
      <c r="F16" s="355"/>
      <c r="G16" s="355"/>
      <c r="H16" s="355"/>
      <c r="I16" s="355"/>
      <c r="J16" s="355"/>
      <c r="K16" s="356"/>
    </row>
    <row r="17" spans="2:11" x14ac:dyDescent="0.3">
      <c r="B17" s="168" t="s">
        <v>187</v>
      </c>
      <c r="C17" s="414">
        <f>+SUM(C54,C91,C128)</f>
        <v>38.240132982040976</v>
      </c>
      <c r="D17" s="418">
        <f t="shared" ref="D17:D43" si="0">+SUM(C17:C17)</f>
        <v>38.240132982040976</v>
      </c>
      <c r="E17" s="356"/>
      <c r="F17" s="356"/>
      <c r="G17" s="356"/>
      <c r="H17" s="356"/>
      <c r="I17" s="356"/>
      <c r="J17" s="356"/>
      <c r="K17" s="357"/>
    </row>
    <row r="18" spans="2:11" x14ac:dyDescent="0.3">
      <c r="B18" s="170" t="s">
        <v>188</v>
      </c>
      <c r="C18" s="414">
        <f>+SUM(C55,C92,C129)</f>
        <v>17.388301830197367</v>
      </c>
      <c r="D18" s="418">
        <f t="shared" si="0"/>
        <v>17.388301830197367</v>
      </c>
      <c r="E18" s="357"/>
      <c r="F18" s="357"/>
      <c r="G18" s="357"/>
      <c r="H18" s="357"/>
      <c r="I18" s="357"/>
      <c r="J18" s="357"/>
      <c r="K18" s="357"/>
    </row>
    <row r="19" spans="2:11" x14ac:dyDescent="0.3">
      <c r="B19" s="170" t="s">
        <v>189</v>
      </c>
      <c r="C19" s="414">
        <f>+SUM(C56,C93,C130)</f>
        <v>0</v>
      </c>
      <c r="D19" s="418">
        <f t="shared" si="0"/>
        <v>0</v>
      </c>
      <c r="E19" s="357"/>
      <c r="F19" s="357"/>
      <c r="G19" s="357"/>
      <c r="H19" s="357"/>
      <c r="I19" s="357"/>
      <c r="J19" s="357"/>
      <c r="K19" s="357"/>
    </row>
    <row r="20" spans="2:11" x14ac:dyDescent="0.3">
      <c r="B20" s="170" t="s">
        <v>190</v>
      </c>
      <c r="C20" s="414">
        <f>+SUM(C57,C94,C131)</f>
        <v>20.851831151843612</v>
      </c>
      <c r="D20" s="418">
        <f t="shared" si="0"/>
        <v>20.851831151843612</v>
      </c>
      <c r="E20" s="357"/>
      <c r="F20" s="357"/>
      <c r="G20" s="357"/>
      <c r="H20" s="357"/>
      <c r="I20" s="357"/>
      <c r="J20" s="357"/>
      <c r="K20" s="357"/>
    </row>
    <row r="21" spans="2:11" x14ac:dyDescent="0.3">
      <c r="B21" s="172" t="s">
        <v>191</v>
      </c>
      <c r="C21" s="414">
        <f>+SUM(C58,C95,C132)</f>
        <v>18.946092206854775</v>
      </c>
      <c r="D21" s="418">
        <f t="shared" si="0"/>
        <v>18.946092206854775</v>
      </c>
      <c r="E21" s="356"/>
      <c r="F21" s="356"/>
      <c r="G21" s="356"/>
      <c r="H21" s="356"/>
      <c r="I21" s="356"/>
      <c r="J21" s="356"/>
      <c r="K21" s="356"/>
    </row>
    <row r="22" spans="2:11" x14ac:dyDescent="0.3">
      <c r="B22" s="172" t="s">
        <v>192</v>
      </c>
      <c r="C22" s="414">
        <f>+SUM(C59,C96,C133)</f>
        <v>1.3318100458866538E-2</v>
      </c>
      <c r="D22" s="418">
        <f t="shared" si="0"/>
        <v>1.3318100458866538E-2</v>
      </c>
      <c r="E22" s="356"/>
      <c r="F22" s="356"/>
      <c r="G22" s="356"/>
      <c r="H22" s="356"/>
      <c r="I22" s="356"/>
      <c r="J22" s="356"/>
      <c r="K22" s="356"/>
    </row>
    <row r="23" spans="2:11" x14ac:dyDescent="0.3">
      <c r="B23" s="172" t="s">
        <v>193</v>
      </c>
      <c r="C23" s="414">
        <f>+SUM(C60,C97,C134)</f>
        <v>0</v>
      </c>
      <c r="D23" s="418">
        <f t="shared" si="0"/>
        <v>0</v>
      </c>
      <c r="E23" s="356"/>
      <c r="F23" s="356"/>
      <c r="G23" s="356"/>
      <c r="H23" s="356"/>
      <c r="I23" s="356"/>
      <c r="J23" s="356"/>
      <c r="K23" s="356"/>
    </row>
    <row r="24" spans="2:11" x14ac:dyDescent="0.3">
      <c r="B24" s="168" t="s">
        <v>194</v>
      </c>
      <c r="C24" s="414">
        <f>+SUM(C61,C98,C135)</f>
        <v>0</v>
      </c>
      <c r="D24" s="418">
        <f t="shared" si="0"/>
        <v>0</v>
      </c>
      <c r="E24" s="356"/>
      <c r="F24" s="356"/>
      <c r="G24" s="356"/>
      <c r="H24" s="356"/>
      <c r="I24" s="356"/>
      <c r="J24" s="356"/>
      <c r="K24" s="356"/>
    </row>
    <row r="25" spans="2:11" x14ac:dyDescent="0.3">
      <c r="B25" s="168" t="s">
        <v>195</v>
      </c>
      <c r="C25" s="414">
        <f>+SUM(C62,C99,C136)</f>
        <v>0</v>
      </c>
      <c r="D25" s="418">
        <f t="shared" si="0"/>
        <v>0</v>
      </c>
      <c r="E25" s="356"/>
      <c r="F25" s="356"/>
      <c r="G25" s="356"/>
      <c r="H25" s="356"/>
      <c r="I25" s="356"/>
      <c r="J25" s="356"/>
      <c r="K25" s="356"/>
    </row>
    <row r="26" spans="2:11" x14ac:dyDescent="0.3">
      <c r="B26" s="168" t="s">
        <v>196</v>
      </c>
      <c r="C26" s="414">
        <f>+SUM(C63,C100,C137)</f>
        <v>7.2405451435720723E-5</v>
      </c>
      <c r="D26" s="418">
        <f t="shared" si="0"/>
        <v>7.2405451435720723E-5</v>
      </c>
      <c r="E26" s="356"/>
      <c r="F26" s="356"/>
      <c r="G26" s="356"/>
      <c r="H26" s="356"/>
      <c r="I26" s="356"/>
      <c r="J26" s="356"/>
      <c r="K26" s="356"/>
    </row>
    <row r="27" spans="2:11" x14ac:dyDescent="0.3">
      <c r="B27" s="168" t="s">
        <v>197</v>
      </c>
      <c r="C27" s="414">
        <f>+SUM(C64,C101,C138)</f>
        <v>7.3223383752002337E-6</v>
      </c>
      <c r="D27" s="418">
        <f t="shared" si="0"/>
        <v>7.3223383752002337E-6</v>
      </c>
      <c r="E27" s="356"/>
      <c r="F27" s="356"/>
      <c r="G27" s="356"/>
      <c r="H27" s="356"/>
      <c r="I27" s="356"/>
      <c r="J27" s="356"/>
      <c r="K27" s="356"/>
    </row>
    <row r="28" spans="2:11" x14ac:dyDescent="0.3">
      <c r="B28" s="168" t="s">
        <v>198</v>
      </c>
      <c r="C28" s="414">
        <f>+SUM(C65,C102,C139)</f>
        <v>0</v>
      </c>
      <c r="D28" s="418">
        <f t="shared" si="0"/>
        <v>0</v>
      </c>
      <c r="E28" s="356"/>
      <c r="F28" s="356"/>
      <c r="G28" s="356"/>
      <c r="H28" s="356"/>
      <c r="I28" s="356"/>
      <c r="J28" s="356"/>
      <c r="K28" s="356"/>
    </row>
    <row r="29" spans="2:11" x14ac:dyDescent="0.3">
      <c r="B29" s="168" t="s">
        <v>199</v>
      </c>
      <c r="C29" s="414">
        <f>+SUM(C66,C103,C140)</f>
        <v>0</v>
      </c>
      <c r="D29" s="418">
        <f t="shared" si="0"/>
        <v>0</v>
      </c>
      <c r="E29" s="356"/>
      <c r="F29" s="356"/>
      <c r="G29" s="356"/>
      <c r="H29" s="356"/>
      <c r="I29" s="356"/>
      <c r="J29" s="356"/>
      <c r="K29" s="356"/>
    </row>
    <row r="30" spans="2:11" x14ac:dyDescent="0.3">
      <c r="B30" s="168" t="s">
        <v>263</v>
      </c>
      <c r="C30" s="414">
        <f>+SUM(C67,C104,C141)</f>
        <v>0</v>
      </c>
      <c r="D30" s="418">
        <f t="shared" si="0"/>
        <v>0</v>
      </c>
      <c r="E30" s="356"/>
      <c r="F30" s="356"/>
      <c r="G30" s="356"/>
      <c r="H30" s="356"/>
      <c r="I30" s="356"/>
      <c r="J30" s="356"/>
      <c r="K30" s="356"/>
    </row>
    <row r="31" spans="2:11" x14ac:dyDescent="0.3">
      <c r="B31" s="168" t="s">
        <v>200</v>
      </c>
      <c r="C31" s="414">
        <f>+SUM(C68,C105,C142)</f>
        <v>0</v>
      </c>
      <c r="D31" s="418">
        <f t="shared" si="0"/>
        <v>0</v>
      </c>
      <c r="E31" s="356"/>
      <c r="F31" s="356"/>
      <c r="G31" s="356"/>
      <c r="H31" s="356"/>
      <c r="I31" s="356"/>
      <c r="J31" s="356"/>
      <c r="K31" s="358"/>
    </row>
    <row r="32" spans="2:11" x14ac:dyDescent="0.3">
      <c r="B32" s="168" t="s">
        <v>268</v>
      </c>
      <c r="C32" s="414">
        <f>+SUM(C69,C106,C143)</f>
        <v>0.57255537000000001</v>
      </c>
      <c r="D32" s="418">
        <f t="shared" si="0"/>
        <v>0.57255537000000001</v>
      </c>
      <c r="E32" s="356"/>
      <c r="F32" s="356"/>
      <c r="G32" s="356"/>
      <c r="H32" s="356"/>
      <c r="I32" s="356"/>
      <c r="J32" s="356"/>
      <c r="K32" s="358"/>
    </row>
    <row r="33" spans="2:40" x14ac:dyDescent="0.3">
      <c r="B33" s="168" t="s">
        <v>270</v>
      </c>
      <c r="C33" s="414">
        <f>+SUM(C70,C107,C144)</f>
        <v>4.6472198868264488E-8</v>
      </c>
      <c r="D33" s="418">
        <f t="shared" si="0"/>
        <v>4.6472198868264488E-8</v>
      </c>
      <c r="E33" s="356"/>
      <c r="F33" s="356"/>
      <c r="G33" s="356"/>
      <c r="H33" s="356"/>
      <c r="I33" s="356"/>
      <c r="J33" s="356"/>
      <c r="K33" s="358"/>
    </row>
    <row r="34" spans="2:40" x14ac:dyDescent="0.3">
      <c r="B34" s="168" t="s">
        <v>273</v>
      </c>
      <c r="C34" s="414">
        <f>+SUM(C71,C108,C145)</f>
        <v>1.2835261322456615</v>
      </c>
      <c r="D34" s="418">
        <f t="shared" si="0"/>
        <v>1.2835261322456615</v>
      </c>
      <c r="E34" s="356"/>
      <c r="F34" s="356"/>
      <c r="G34" s="356"/>
      <c r="H34" s="356"/>
      <c r="I34" s="356"/>
      <c r="J34" s="356"/>
      <c r="K34" s="358"/>
    </row>
    <row r="35" spans="2:40" x14ac:dyDescent="0.3">
      <c r="B35" s="168" t="s">
        <v>274</v>
      </c>
      <c r="C35" s="414">
        <f>+SUM(C72,C109,C146)</f>
        <v>1.1971707599999997</v>
      </c>
      <c r="D35" s="418">
        <f t="shared" si="0"/>
        <v>1.1971707599999997</v>
      </c>
      <c r="E35" s="356"/>
      <c r="F35" s="356"/>
      <c r="G35" s="356"/>
      <c r="H35" s="356"/>
      <c r="I35" s="356"/>
      <c r="J35" s="356"/>
      <c r="K35" s="358"/>
    </row>
    <row r="36" spans="2:40" x14ac:dyDescent="0.3">
      <c r="B36" s="168" t="s">
        <v>276</v>
      </c>
      <c r="C36" s="414">
        <f>+SUM(C73,C110,C147)</f>
        <v>1.4714420500000001</v>
      </c>
      <c r="D36" s="418">
        <f t="shared" si="0"/>
        <v>1.4714420500000001</v>
      </c>
      <c r="E36" s="356"/>
      <c r="F36" s="356"/>
      <c r="G36" s="356"/>
      <c r="H36" s="356"/>
      <c r="I36" s="356"/>
      <c r="J36" s="356"/>
      <c r="K36" s="358"/>
    </row>
    <row r="37" spans="2:40" x14ac:dyDescent="0.3">
      <c r="B37" s="168" t="s">
        <v>277</v>
      </c>
      <c r="C37" s="414">
        <f>+SUM(C74,C111,C148)</f>
        <v>2.1405225100000003</v>
      </c>
      <c r="D37" s="418">
        <f t="shared" si="0"/>
        <v>2.1405225100000003</v>
      </c>
      <c r="E37" s="356"/>
      <c r="F37" s="356"/>
      <c r="G37" s="356"/>
      <c r="H37" s="356"/>
      <c r="I37" s="356"/>
      <c r="J37" s="356"/>
      <c r="K37" s="358"/>
    </row>
    <row r="38" spans="2:40" x14ac:dyDescent="0.3">
      <c r="B38" s="168" t="s">
        <v>282</v>
      </c>
      <c r="C38" s="414">
        <f>+SUM(C75,C112,C149)</f>
        <v>1.9043315199999999</v>
      </c>
      <c r="D38" s="418">
        <f t="shared" si="0"/>
        <v>1.9043315199999999</v>
      </c>
      <c r="E38" s="356"/>
      <c r="F38" s="356"/>
      <c r="G38" s="356"/>
      <c r="H38" s="356"/>
      <c r="I38" s="356"/>
      <c r="J38" s="356"/>
      <c r="K38" s="358"/>
    </row>
    <row r="39" spans="2:40" x14ac:dyDescent="0.3">
      <c r="B39" s="168" t="s">
        <v>285</v>
      </c>
      <c r="C39" s="414">
        <f>+SUM(C76,C113,C150)</f>
        <v>0.57765279999999997</v>
      </c>
      <c r="D39" s="418">
        <f t="shared" si="0"/>
        <v>0.57765279999999997</v>
      </c>
      <c r="E39" s="356"/>
      <c r="F39" s="356"/>
      <c r="G39" s="356"/>
      <c r="H39" s="356"/>
      <c r="I39" s="356"/>
      <c r="J39" s="356"/>
      <c r="K39" s="358"/>
    </row>
    <row r="40" spans="2:40" x14ac:dyDescent="0.3">
      <c r="B40" s="168" t="s">
        <v>287</v>
      </c>
      <c r="C40" s="414">
        <f>+SUM(C77,C114,C151)</f>
        <v>1.98271632</v>
      </c>
      <c r="D40" s="418">
        <f t="shared" si="0"/>
        <v>1.98271632</v>
      </c>
      <c r="E40" s="356"/>
      <c r="F40" s="356"/>
      <c r="G40" s="356"/>
      <c r="H40" s="356"/>
      <c r="I40" s="356"/>
      <c r="J40" s="356"/>
      <c r="K40" s="358"/>
    </row>
    <row r="41" spans="2:40" x14ac:dyDescent="0.3">
      <c r="B41" s="168" t="s">
        <v>286</v>
      </c>
      <c r="C41" s="414">
        <f>+SUM(C78,C115,C152)</f>
        <v>0.87250370999999938</v>
      </c>
      <c r="D41" s="418">
        <f t="shared" si="0"/>
        <v>0.87250370999999938</v>
      </c>
      <c r="E41" s="356"/>
      <c r="F41" s="356"/>
      <c r="G41" s="356"/>
      <c r="H41" s="356"/>
      <c r="I41" s="356"/>
      <c r="J41" s="356"/>
      <c r="K41" s="358"/>
    </row>
    <row r="42" spans="2:40" x14ac:dyDescent="0.3">
      <c r="B42" s="168" t="s">
        <v>358</v>
      </c>
      <c r="C42" s="414">
        <f t="shared" ref="C42:C43" si="1">+SUM(C79,C116,C153)</f>
        <v>0.78732701000000005</v>
      </c>
      <c r="D42" s="418">
        <f t="shared" si="0"/>
        <v>0.78732701000000005</v>
      </c>
      <c r="E42" s="356"/>
      <c r="F42" s="356"/>
      <c r="G42" s="356"/>
      <c r="H42" s="356"/>
      <c r="I42" s="356"/>
      <c r="J42" s="356"/>
      <c r="K42" s="358"/>
    </row>
    <row r="43" spans="2:40" x14ac:dyDescent="0.3">
      <c r="B43" s="168" t="s">
        <v>359</v>
      </c>
      <c r="C43" s="414">
        <f t="shared" si="1"/>
        <v>0.94949684761546693</v>
      </c>
      <c r="D43" s="418">
        <f t="shared" si="0"/>
        <v>0.94949684761546693</v>
      </c>
      <c r="E43" s="356"/>
      <c r="F43" s="356"/>
      <c r="G43" s="356"/>
      <c r="H43" s="356"/>
      <c r="I43" s="356"/>
      <c r="J43" s="356"/>
      <c r="K43" s="358"/>
    </row>
    <row r="44" spans="2:40" x14ac:dyDescent="0.3">
      <c r="B44" s="417" t="s">
        <v>201</v>
      </c>
      <c r="C44" s="418">
        <f>SUM(C21:C43,C17)</f>
        <v>70.938868093477765</v>
      </c>
      <c r="D44" s="418">
        <f>SUM(D21:D43,D17)</f>
        <v>70.938868093477765</v>
      </c>
      <c r="E44" s="358"/>
      <c r="F44" s="358"/>
      <c r="G44" s="358"/>
      <c r="H44" s="358"/>
      <c r="I44" s="359"/>
    </row>
    <row r="45" spans="2:40" ht="7.5" customHeight="1" x14ac:dyDescent="0.3">
      <c r="C45" s="244"/>
      <c r="D45" s="244"/>
      <c r="E45" s="244"/>
      <c r="F45" s="359"/>
      <c r="G45" s="359"/>
      <c r="H45" s="368"/>
      <c r="I45" s="359"/>
      <c r="J45" s="359"/>
      <c r="K45" s="359"/>
      <c r="L45" s="360"/>
    </row>
    <row r="46" spans="2:40" x14ac:dyDescent="0.3">
      <c r="B46" s="417" t="s">
        <v>202</v>
      </c>
      <c r="C46" s="418">
        <f>+C44</f>
        <v>70.938868093477765</v>
      </c>
      <c r="D46" s="360"/>
      <c r="E46" s="360"/>
      <c r="F46" s="360"/>
      <c r="G46" s="360"/>
      <c r="H46" s="360"/>
      <c r="I46" s="360"/>
      <c r="J46" s="360"/>
      <c r="K46" s="360"/>
      <c r="L46" s="359"/>
    </row>
    <row r="47" spans="2:40" x14ac:dyDescent="0.3">
      <c r="B47" s="229"/>
      <c r="C47" s="395"/>
      <c r="D47" s="395"/>
      <c r="E47" s="395"/>
      <c r="F47" s="395"/>
      <c r="G47" s="395"/>
      <c r="H47" s="395"/>
      <c r="I47" s="395"/>
      <c r="J47" s="395"/>
      <c r="K47" s="395"/>
      <c r="L47" s="395"/>
      <c r="M47" s="395"/>
      <c r="N47" s="395"/>
      <c r="O47" s="395"/>
      <c r="AE47" s="359"/>
      <c r="AF47" s="359"/>
      <c r="AG47" s="359"/>
      <c r="AH47" s="359"/>
      <c r="AI47" s="359"/>
      <c r="AJ47" s="359"/>
      <c r="AK47" s="359"/>
      <c r="AL47" s="359"/>
      <c r="AM47" s="359"/>
      <c r="AN47" s="359"/>
    </row>
    <row r="48" spans="2:40" x14ac:dyDescent="0.3">
      <c r="B48" s="596" t="s">
        <v>354</v>
      </c>
      <c r="C48" s="596"/>
      <c r="D48" s="596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99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59"/>
      <c r="AF48" s="359"/>
      <c r="AG48" s="359"/>
      <c r="AH48" s="359"/>
      <c r="AI48" s="359"/>
      <c r="AJ48" s="359"/>
      <c r="AK48" s="359"/>
      <c r="AL48" s="359"/>
      <c r="AM48" s="359"/>
      <c r="AN48" s="359"/>
    </row>
    <row r="49" spans="2:40" ht="28.95" customHeight="1" x14ac:dyDescent="0.3">
      <c r="B49" s="596" t="s">
        <v>183</v>
      </c>
      <c r="C49" s="596"/>
      <c r="D49" s="596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</row>
    <row r="50" spans="2:40" ht="15" customHeight="1" x14ac:dyDescent="0.3">
      <c r="B50" s="596" t="s">
        <v>18</v>
      </c>
      <c r="C50" s="596"/>
      <c r="D50" s="596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</row>
    <row r="51" spans="2:40" ht="15" customHeight="1" x14ac:dyDescent="0.3">
      <c r="B51" s="597" t="s">
        <v>95</v>
      </c>
      <c r="C51" s="597"/>
      <c r="D51" s="597"/>
      <c r="E51" s="446"/>
      <c r="F51" s="446"/>
      <c r="G51" s="446"/>
      <c r="H51" s="446"/>
      <c r="I51" s="446"/>
      <c r="J51" s="446"/>
      <c r="K51" s="446"/>
      <c r="L51" s="446"/>
      <c r="M51" s="446"/>
      <c r="N51" s="446"/>
      <c r="O51" s="446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59"/>
      <c r="AF51" s="359"/>
      <c r="AG51" s="359"/>
      <c r="AH51" s="359"/>
      <c r="AI51" s="359"/>
      <c r="AJ51" s="359"/>
      <c r="AK51" s="359"/>
      <c r="AL51" s="359"/>
      <c r="AM51" s="359"/>
      <c r="AN51" s="359"/>
    </row>
    <row r="52" spans="2:40" x14ac:dyDescent="0.3">
      <c r="AE52" s="359"/>
      <c r="AF52" s="359"/>
      <c r="AG52" s="359"/>
      <c r="AH52" s="359"/>
      <c r="AI52" s="359"/>
      <c r="AJ52" s="359"/>
      <c r="AK52" s="359"/>
      <c r="AL52" s="359"/>
      <c r="AM52" s="359"/>
      <c r="AN52" s="355"/>
    </row>
    <row r="53" spans="2:40" ht="49.95" customHeight="1" x14ac:dyDescent="0.3">
      <c r="B53" s="167" t="s">
        <v>185</v>
      </c>
      <c r="C53" s="388">
        <f>C16</f>
        <v>44684</v>
      </c>
      <c r="D53" s="421" t="s">
        <v>316</v>
      </c>
      <c r="E53" s="355"/>
      <c r="F53" s="355"/>
      <c r="G53" s="355"/>
      <c r="H53" s="355"/>
      <c r="I53" s="355"/>
      <c r="J53" s="355"/>
      <c r="K53" s="355"/>
      <c r="L53" s="356"/>
    </row>
    <row r="54" spans="2:40" x14ac:dyDescent="0.3">
      <c r="B54" s="168" t="s">
        <v>187</v>
      </c>
      <c r="C54" s="414">
        <f>+C55+C56+C57</f>
        <v>11.590928000215332</v>
      </c>
      <c r="D54" s="419">
        <f>SUM(D55:D57)</f>
        <v>11.590928000215332</v>
      </c>
      <c r="E54" s="356"/>
      <c r="F54" s="356"/>
      <c r="G54" s="356"/>
      <c r="H54" s="356"/>
      <c r="I54" s="356"/>
      <c r="J54" s="356"/>
      <c r="K54" s="356"/>
      <c r="L54" s="357"/>
    </row>
    <row r="55" spans="2:40" x14ac:dyDescent="0.3">
      <c r="B55" s="170" t="s">
        <v>188</v>
      </c>
      <c r="C55" s="414">
        <v>5.2665559795683246</v>
      </c>
      <c r="D55" s="419">
        <f t="shared" ref="D55:D80" si="2">SUM(C55:C55)</f>
        <v>5.2665559795683246</v>
      </c>
      <c r="E55" s="357"/>
      <c r="F55" s="357"/>
      <c r="G55" s="357"/>
      <c r="H55" s="357"/>
      <c r="I55" s="357"/>
      <c r="J55" s="357"/>
      <c r="K55" s="357"/>
      <c r="L55" s="357"/>
    </row>
    <row r="56" spans="2:40" x14ac:dyDescent="0.3">
      <c r="B56" s="170" t="s">
        <v>189</v>
      </c>
      <c r="C56" s="414">
        <v>0</v>
      </c>
      <c r="D56" s="419">
        <f t="shared" si="2"/>
        <v>0</v>
      </c>
      <c r="E56" s="357"/>
      <c r="F56" s="357"/>
      <c r="G56" s="357"/>
      <c r="H56" s="357"/>
      <c r="I56" s="357"/>
      <c r="J56" s="357"/>
      <c r="K56" s="357"/>
      <c r="L56" s="357"/>
    </row>
    <row r="57" spans="2:40" x14ac:dyDescent="0.3">
      <c r="B57" s="170" t="s">
        <v>190</v>
      </c>
      <c r="C57" s="414">
        <v>6.3243720206470062</v>
      </c>
      <c r="D57" s="419">
        <f t="shared" si="2"/>
        <v>6.3243720206470062</v>
      </c>
      <c r="E57" s="357"/>
      <c r="F57" s="357"/>
      <c r="G57" s="357"/>
      <c r="H57" s="357"/>
      <c r="I57" s="357"/>
      <c r="J57" s="357"/>
      <c r="K57" s="357"/>
      <c r="L57" s="361"/>
    </row>
    <row r="58" spans="2:40" x14ac:dyDescent="0.3">
      <c r="B58" s="172" t="s">
        <v>191</v>
      </c>
      <c r="C58" s="414">
        <v>12.492230643690277</v>
      </c>
      <c r="D58" s="419">
        <f t="shared" si="2"/>
        <v>12.492230643690277</v>
      </c>
      <c r="E58" s="356"/>
      <c r="F58" s="356"/>
      <c r="G58" s="356"/>
      <c r="H58" s="356"/>
      <c r="I58" s="356"/>
      <c r="J58" s="356"/>
      <c r="K58" s="356"/>
      <c r="L58" s="356"/>
    </row>
    <row r="59" spans="2:40" x14ac:dyDescent="0.3">
      <c r="B59" s="172" t="s">
        <v>192</v>
      </c>
      <c r="C59" s="414">
        <v>1.3318100458866538E-2</v>
      </c>
      <c r="D59" s="419">
        <f t="shared" si="2"/>
        <v>1.3318100458866538E-2</v>
      </c>
      <c r="E59" s="356"/>
      <c r="F59" s="356"/>
      <c r="G59" s="356"/>
      <c r="H59" s="356"/>
      <c r="I59" s="356"/>
      <c r="J59" s="356"/>
      <c r="K59" s="356"/>
      <c r="L59" s="356"/>
    </row>
    <row r="60" spans="2:40" x14ac:dyDescent="0.3">
      <c r="B60" s="172" t="s">
        <v>193</v>
      </c>
      <c r="C60" s="414">
        <v>0</v>
      </c>
      <c r="D60" s="419">
        <f t="shared" si="2"/>
        <v>0</v>
      </c>
      <c r="E60" s="356"/>
      <c r="F60" s="356"/>
      <c r="G60" s="356"/>
      <c r="H60" s="356"/>
      <c r="I60" s="356"/>
      <c r="J60" s="356"/>
      <c r="K60" s="356"/>
      <c r="L60" s="356"/>
    </row>
    <row r="61" spans="2:40" x14ac:dyDescent="0.3">
      <c r="B61" s="168" t="s">
        <v>194</v>
      </c>
      <c r="C61" s="416">
        <v>0</v>
      </c>
      <c r="D61" s="419">
        <f t="shared" si="2"/>
        <v>0</v>
      </c>
      <c r="E61" s="356"/>
      <c r="F61" s="356"/>
      <c r="G61" s="356"/>
      <c r="H61" s="356"/>
      <c r="I61" s="356"/>
      <c r="J61" s="356"/>
      <c r="K61" s="356"/>
      <c r="L61" s="356"/>
    </row>
    <row r="62" spans="2:40" x14ac:dyDescent="0.3">
      <c r="B62" s="168" t="s">
        <v>195</v>
      </c>
      <c r="C62" s="416">
        <v>0</v>
      </c>
      <c r="D62" s="419">
        <f t="shared" si="2"/>
        <v>0</v>
      </c>
      <c r="E62" s="356"/>
      <c r="F62" s="356"/>
      <c r="G62" s="356"/>
      <c r="H62" s="356"/>
      <c r="I62" s="356"/>
      <c r="J62" s="356"/>
      <c r="K62" s="356"/>
      <c r="L62" s="356"/>
      <c r="M62" s="169"/>
    </row>
    <row r="63" spans="2:40" x14ac:dyDescent="0.3">
      <c r="B63" s="168" t="s">
        <v>196</v>
      </c>
      <c r="C63" s="416">
        <v>7.2405451435720723E-5</v>
      </c>
      <c r="D63" s="419">
        <f t="shared" si="2"/>
        <v>7.2405451435720723E-5</v>
      </c>
      <c r="E63" s="356"/>
      <c r="F63" s="356"/>
      <c r="G63" s="356"/>
      <c r="H63" s="356"/>
      <c r="I63" s="356"/>
      <c r="J63" s="356"/>
      <c r="K63" s="356"/>
      <c r="L63" s="356"/>
    </row>
    <row r="64" spans="2:40" x14ac:dyDescent="0.3">
      <c r="B64" s="168" t="s">
        <v>197</v>
      </c>
      <c r="C64" s="416">
        <v>7.3223383752002337E-6</v>
      </c>
      <c r="D64" s="419">
        <f t="shared" si="2"/>
        <v>7.3223383752002337E-6</v>
      </c>
      <c r="E64" s="356"/>
      <c r="F64" s="356"/>
      <c r="G64" s="356"/>
      <c r="H64" s="356"/>
      <c r="I64" s="356"/>
      <c r="J64" s="356"/>
      <c r="K64" s="356"/>
      <c r="L64" s="356"/>
    </row>
    <row r="65" spans="1:12" x14ac:dyDescent="0.3">
      <c r="B65" s="168" t="s">
        <v>198</v>
      </c>
      <c r="C65" s="416">
        <v>0</v>
      </c>
      <c r="D65" s="419">
        <f t="shared" si="2"/>
        <v>0</v>
      </c>
      <c r="E65" s="356"/>
      <c r="F65" s="356"/>
      <c r="G65" s="356"/>
      <c r="H65" s="356"/>
      <c r="I65" s="356"/>
      <c r="J65" s="356"/>
      <c r="K65" s="356"/>
      <c r="L65" s="356"/>
    </row>
    <row r="66" spans="1:12" x14ac:dyDescent="0.3">
      <c r="B66" s="168" t="s">
        <v>199</v>
      </c>
      <c r="C66" s="416">
        <v>0</v>
      </c>
      <c r="D66" s="419">
        <f t="shared" si="2"/>
        <v>0</v>
      </c>
      <c r="E66" s="356"/>
      <c r="F66" s="356"/>
      <c r="G66" s="356"/>
      <c r="H66" s="356"/>
      <c r="I66" s="356"/>
      <c r="J66" s="356"/>
      <c r="K66" s="356"/>
      <c r="L66" s="356"/>
    </row>
    <row r="67" spans="1:12" x14ac:dyDescent="0.3">
      <c r="B67" s="168" t="s">
        <v>263</v>
      </c>
      <c r="C67" s="416">
        <v>0</v>
      </c>
      <c r="D67" s="419">
        <f t="shared" si="2"/>
        <v>0</v>
      </c>
      <c r="E67" s="356"/>
      <c r="F67" s="356"/>
      <c r="G67" s="356"/>
      <c r="H67" s="356"/>
      <c r="I67" s="356"/>
      <c r="J67" s="356"/>
      <c r="K67" s="356"/>
      <c r="L67" s="356"/>
    </row>
    <row r="68" spans="1:12" x14ac:dyDescent="0.3">
      <c r="B68" s="168" t="s">
        <v>200</v>
      </c>
      <c r="C68" s="416">
        <v>0</v>
      </c>
      <c r="D68" s="419">
        <f t="shared" si="2"/>
        <v>0</v>
      </c>
      <c r="E68" s="356"/>
      <c r="F68" s="356"/>
      <c r="G68" s="356"/>
      <c r="H68" s="356"/>
      <c r="I68" s="356"/>
      <c r="J68" s="356"/>
      <c r="K68" s="356"/>
      <c r="L68" s="358"/>
    </row>
    <row r="69" spans="1:12" x14ac:dyDescent="0.3">
      <c r="B69" s="168" t="s">
        <v>268</v>
      </c>
      <c r="C69" s="416">
        <v>0</v>
      </c>
      <c r="D69" s="419">
        <f t="shared" si="2"/>
        <v>0</v>
      </c>
      <c r="E69" s="356"/>
      <c r="F69" s="356"/>
      <c r="G69" s="356"/>
      <c r="H69" s="356"/>
      <c r="I69" s="356"/>
      <c r="J69" s="356"/>
      <c r="K69" s="356"/>
      <c r="L69" s="358"/>
    </row>
    <row r="70" spans="1:12" x14ac:dyDescent="0.3">
      <c r="A70" s="225" t="s">
        <v>272</v>
      </c>
      <c r="B70" s="168" t="s">
        <v>270</v>
      </c>
      <c r="C70" s="416">
        <v>0</v>
      </c>
      <c r="D70" s="419">
        <f t="shared" si="2"/>
        <v>0</v>
      </c>
      <c r="E70" s="356"/>
      <c r="F70" s="356"/>
      <c r="G70" s="356"/>
      <c r="H70" s="356"/>
      <c r="I70" s="356"/>
      <c r="J70" s="356"/>
      <c r="K70" s="356"/>
      <c r="L70" s="358"/>
    </row>
    <row r="71" spans="1:12" x14ac:dyDescent="0.3">
      <c r="B71" s="168" t="s">
        <v>273</v>
      </c>
      <c r="C71" s="416">
        <v>4.0962245661740514E-5</v>
      </c>
      <c r="D71" s="419">
        <f t="shared" si="2"/>
        <v>4.0962245661740514E-5</v>
      </c>
      <c r="E71" s="356"/>
      <c r="F71" s="356"/>
      <c r="G71" s="356"/>
      <c r="H71" s="356"/>
      <c r="I71" s="356"/>
      <c r="J71" s="356"/>
      <c r="K71" s="356"/>
      <c r="L71" s="358"/>
    </row>
    <row r="72" spans="1:12" x14ac:dyDescent="0.3">
      <c r="B72" s="168" t="s">
        <v>274</v>
      </c>
      <c r="C72" s="414">
        <v>0</v>
      </c>
      <c r="D72" s="419">
        <f t="shared" si="2"/>
        <v>0</v>
      </c>
      <c r="E72" s="356"/>
      <c r="F72" s="356"/>
      <c r="G72" s="356"/>
      <c r="H72" s="356"/>
      <c r="I72" s="356"/>
      <c r="J72" s="356"/>
      <c r="K72" s="356"/>
      <c r="L72" s="358"/>
    </row>
    <row r="73" spans="1:12" x14ac:dyDescent="0.3">
      <c r="B73" s="168" t="s">
        <v>276</v>
      </c>
      <c r="C73" s="415">
        <v>0</v>
      </c>
      <c r="D73" s="419">
        <f t="shared" si="2"/>
        <v>0</v>
      </c>
      <c r="E73" s="356"/>
      <c r="F73" s="356"/>
      <c r="G73" s="356"/>
      <c r="H73" s="356"/>
      <c r="I73" s="356"/>
      <c r="J73" s="356"/>
      <c r="K73" s="356"/>
      <c r="L73" s="358"/>
    </row>
    <row r="74" spans="1:12" x14ac:dyDescent="0.3">
      <c r="B74" s="168" t="s">
        <v>277</v>
      </c>
      <c r="C74" s="415">
        <v>2.1405225100000003</v>
      </c>
      <c r="D74" s="419">
        <f t="shared" si="2"/>
        <v>2.1405225100000003</v>
      </c>
      <c r="E74" s="356"/>
      <c r="F74" s="356"/>
      <c r="G74" s="356"/>
      <c r="H74" s="356"/>
      <c r="I74" s="356"/>
      <c r="J74" s="356"/>
      <c r="K74" s="356"/>
      <c r="L74" s="358"/>
    </row>
    <row r="75" spans="1:12" x14ac:dyDescent="0.3">
      <c r="B75" s="168" t="s">
        <v>288</v>
      </c>
      <c r="C75" s="416">
        <v>1.9043315199999999</v>
      </c>
      <c r="D75" s="419">
        <f t="shared" si="2"/>
        <v>1.9043315199999999</v>
      </c>
      <c r="E75" s="356"/>
      <c r="F75" s="356"/>
      <c r="G75" s="356"/>
      <c r="H75" s="356"/>
      <c r="I75" s="356"/>
      <c r="J75" s="356"/>
      <c r="K75" s="356"/>
      <c r="L75" s="358"/>
    </row>
    <row r="76" spans="1:12" x14ac:dyDescent="0.3">
      <c r="B76" s="168" t="s">
        <v>285</v>
      </c>
      <c r="C76" s="416">
        <v>0</v>
      </c>
      <c r="D76" s="419">
        <f t="shared" si="2"/>
        <v>0</v>
      </c>
      <c r="E76" s="356"/>
      <c r="F76" s="356"/>
      <c r="G76" s="356"/>
      <c r="H76" s="356"/>
      <c r="I76" s="356"/>
      <c r="J76" s="356"/>
      <c r="K76" s="356"/>
      <c r="L76" s="358"/>
    </row>
    <row r="77" spans="1:12" x14ac:dyDescent="0.3">
      <c r="B77" s="168" t="s">
        <v>287</v>
      </c>
      <c r="C77" s="416">
        <v>1.98271632</v>
      </c>
      <c r="D77" s="419">
        <f t="shared" si="2"/>
        <v>1.98271632</v>
      </c>
      <c r="E77" s="356"/>
      <c r="F77" s="356"/>
      <c r="G77" s="356"/>
      <c r="H77" s="356"/>
      <c r="I77" s="356"/>
      <c r="J77" s="356"/>
      <c r="K77" s="356"/>
      <c r="L77" s="358"/>
    </row>
    <row r="78" spans="1:12" x14ac:dyDescent="0.3">
      <c r="B78" s="168" t="s">
        <v>286</v>
      </c>
      <c r="C78" s="416">
        <v>0</v>
      </c>
      <c r="D78" s="419">
        <f t="shared" si="2"/>
        <v>0</v>
      </c>
      <c r="E78" s="356"/>
      <c r="F78" s="356"/>
      <c r="G78" s="356"/>
      <c r="H78" s="356"/>
      <c r="I78" s="356"/>
      <c r="J78" s="356"/>
      <c r="K78" s="356"/>
      <c r="L78" s="358"/>
    </row>
    <row r="79" spans="1:12" x14ac:dyDescent="0.3">
      <c r="B79" s="168" t="s">
        <v>358</v>
      </c>
      <c r="C79" s="416">
        <v>0</v>
      </c>
      <c r="D79" s="419">
        <f t="shared" si="2"/>
        <v>0</v>
      </c>
      <c r="E79" s="356"/>
      <c r="F79" s="356"/>
      <c r="G79" s="356"/>
      <c r="H79" s="356"/>
      <c r="I79" s="356"/>
      <c r="J79" s="356"/>
      <c r="K79" s="356"/>
      <c r="L79" s="358"/>
    </row>
    <row r="80" spans="1:12" x14ac:dyDescent="0.3">
      <c r="B80" s="168" t="s">
        <v>359</v>
      </c>
      <c r="C80" s="416">
        <v>0</v>
      </c>
      <c r="D80" s="419">
        <f t="shared" si="2"/>
        <v>0</v>
      </c>
      <c r="E80" s="356"/>
      <c r="F80" s="356"/>
      <c r="G80" s="356"/>
      <c r="H80" s="356"/>
      <c r="I80" s="356"/>
      <c r="J80" s="356"/>
      <c r="K80" s="356"/>
      <c r="L80" s="358"/>
    </row>
    <row r="81" spans="2:40" x14ac:dyDescent="0.3">
      <c r="B81" s="417" t="s">
        <v>201</v>
      </c>
      <c r="C81" s="420">
        <f>SUM(C58:C80,C54)</f>
        <v>30.124167784399948</v>
      </c>
      <c r="D81" s="420">
        <f>SUM(D58:D80,D54)</f>
        <v>30.124167784399948</v>
      </c>
      <c r="E81" s="358"/>
      <c r="F81" s="358"/>
      <c r="G81" s="358"/>
      <c r="H81" s="358"/>
      <c r="I81" s="358"/>
      <c r="J81" s="358"/>
      <c r="K81" s="358"/>
      <c r="L81" s="359"/>
    </row>
    <row r="82" spans="2:40" ht="7.5" customHeight="1" x14ac:dyDescent="0.3">
      <c r="C82" s="414"/>
      <c r="D82" s="244"/>
      <c r="E82" s="359"/>
      <c r="F82" s="359"/>
      <c r="G82" s="359"/>
      <c r="H82" s="359"/>
      <c r="I82" s="359"/>
      <c r="J82" s="359"/>
      <c r="K82" s="359"/>
      <c r="L82" s="360"/>
    </row>
    <row r="83" spans="2:40" x14ac:dyDescent="0.3">
      <c r="B83" s="417" t="s">
        <v>202</v>
      </c>
      <c r="C83" s="420">
        <f>+C81</f>
        <v>30.124167784399948</v>
      </c>
      <c r="D83" s="360"/>
      <c r="E83" s="360"/>
      <c r="F83" s="360"/>
      <c r="G83" s="360"/>
      <c r="H83" s="360"/>
      <c r="I83" s="360"/>
      <c r="J83" s="360"/>
      <c r="K83" s="360"/>
      <c r="L83" s="359"/>
    </row>
    <row r="84" spans="2:40" x14ac:dyDescent="0.3"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</row>
    <row r="85" spans="2:40" ht="15" customHeight="1" x14ac:dyDescent="0.3">
      <c r="B85" s="596" t="str">
        <f>$B$11</f>
        <v>Deuda Corriente Mayo 2022</v>
      </c>
      <c r="C85" s="596"/>
      <c r="D85" s="596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68"/>
      <c r="AF85" s="359"/>
      <c r="AG85" s="359"/>
      <c r="AH85" s="359"/>
      <c r="AI85" s="359"/>
      <c r="AJ85" s="359"/>
      <c r="AK85" s="359"/>
      <c r="AL85" s="359"/>
      <c r="AM85" s="359"/>
      <c r="AN85" s="359"/>
    </row>
    <row r="86" spans="2:40" ht="29.4" customHeight="1" x14ac:dyDescent="0.3">
      <c r="B86" s="596" t="s">
        <v>183</v>
      </c>
      <c r="C86" s="596"/>
      <c r="D86" s="596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</row>
    <row r="87" spans="2:40" x14ac:dyDescent="0.3">
      <c r="B87" s="596" t="s">
        <v>19</v>
      </c>
      <c r="C87" s="596"/>
      <c r="D87" s="596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69"/>
      <c r="AF87" s="359"/>
      <c r="AG87" s="359"/>
      <c r="AH87" s="359"/>
      <c r="AI87" s="359"/>
      <c r="AJ87" s="359"/>
      <c r="AK87" s="359"/>
      <c r="AL87" s="359"/>
      <c r="AM87" s="359"/>
      <c r="AN87" s="359"/>
    </row>
    <row r="88" spans="2:40" ht="15" customHeight="1" x14ac:dyDescent="0.3">
      <c r="B88" s="597" t="s">
        <v>95</v>
      </c>
      <c r="C88" s="597"/>
      <c r="D88" s="597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70"/>
      <c r="AF88" s="359"/>
      <c r="AG88" s="359"/>
      <c r="AH88" s="359"/>
      <c r="AI88" s="359"/>
      <c r="AJ88" s="359"/>
      <c r="AK88" s="359"/>
      <c r="AL88" s="359"/>
      <c r="AM88" s="359"/>
      <c r="AN88" s="359"/>
    </row>
    <row r="89" spans="2:40" x14ac:dyDescent="0.3">
      <c r="AE89" s="359"/>
      <c r="AF89" s="359"/>
      <c r="AG89" s="359"/>
      <c r="AH89" s="359"/>
      <c r="AI89" s="359"/>
      <c r="AJ89" s="359"/>
      <c r="AK89" s="359"/>
      <c r="AL89" s="359"/>
      <c r="AM89" s="359"/>
      <c r="AN89" s="355"/>
    </row>
    <row r="90" spans="2:40" x14ac:dyDescent="0.3">
      <c r="B90" s="167" t="s">
        <v>185</v>
      </c>
      <c r="C90" s="388">
        <f>C16</f>
        <v>44684</v>
      </c>
      <c r="D90" s="421" t="s">
        <v>316</v>
      </c>
      <c r="E90" s="355"/>
      <c r="F90" s="355"/>
      <c r="G90" s="355"/>
      <c r="H90" s="355"/>
      <c r="I90" s="355"/>
      <c r="J90" s="355"/>
      <c r="K90" s="355"/>
      <c r="L90" s="356"/>
    </row>
    <row r="91" spans="2:40" x14ac:dyDescent="0.3">
      <c r="B91" s="168" t="s">
        <v>187</v>
      </c>
      <c r="C91" s="414">
        <f>+C92+C93+C94</f>
        <v>14.977928123779535</v>
      </c>
      <c r="D91" s="418">
        <f>SUM(D92:D94)</f>
        <v>14.977928123779535</v>
      </c>
      <c r="E91" s="362"/>
      <c r="F91" s="362"/>
      <c r="G91" s="362"/>
      <c r="H91" s="362"/>
      <c r="I91" s="356"/>
      <c r="J91" s="356"/>
      <c r="K91" s="356"/>
      <c r="L91" s="357"/>
    </row>
    <row r="92" spans="2:40" x14ac:dyDescent="0.3">
      <c r="B92" s="170" t="s">
        <v>188</v>
      </c>
      <c r="C92" s="414">
        <v>6.8181796895944418</v>
      </c>
      <c r="D92" s="418">
        <f t="shared" ref="D92:D117" si="3">SUM(C92:C92)</f>
        <v>6.8181796895944418</v>
      </c>
      <c r="E92" s="363"/>
      <c r="F92" s="363"/>
      <c r="G92" s="363"/>
      <c r="H92" s="363"/>
      <c r="I92" s="357"/>
      <c r="J92" s="357"/>
      <c r="K92" s="357"/>
      <c r="L92" s="357"/>
    </row>
    <row r="93" spans="2:40" x14ac:dyDescent="0.3">
      <c r="B93" s="170" t="s">
        <v>189</v>
      </c>
      <c r="C93" s="414">
        <v>0</v>
      </c>
      <c r="D93" s="418">
        <f t="shared" si="3"/>
        <v>0</v>
      </c>
      <c r="E93" s="363"/>
      <c r="F93" s="363"/>
      <c r="G93" s="363"/>
      <c r="H93" s="363"/>
      <c r="I93" s="357"/>
      <c r="J93" s="357"/>
      <c r="K93" s="357"/>
      <c r="L93" s="357"/>
    </row>
    <row r="94" spans="2:40" x14ac:dyDescent="0.3">
      <c r="B94" s="170" t="s">
        <v>190</v>
      </c>
      <c r="C94" s="414">
        <v>8.1597484341850937</v>
      </c>
      <c r="D94" s="418">
        <f t="shared" si="3"/>
        <v>8.1597484341850937</v>
      </c>
      <c r="E94" s="363"/>
      <c r="F94" s="363"/>
      <c r="G94" s="363"/>
      <c r="H94" s="363"/>
      <c r="I94" s="357"/>
      <c r="J94" s="357"/>
      <c r="K94" s="357"/>
      <c r="L94" s="361"/>
    </row>
    <row r="95" spans="2:40" x14ac:dyDescent="0.3">
      <c r="B95" s="172" t="s">
        <v>191</v>
      </c>
      <c r="C95" s="414">
        <v>5.4456175289384401</v>
      </c>
      <c r="D95" s="418">
        <f t="shared" si="3"/>
        <v>5.4456175289384401</v>
      </c>
      <c r="E95" s="356"/>
      <c r="F95" s="356"/>
      <c r="G95" s="356"/>
      <c r="H95" s="356"/>
      <c r="I95" s="356"/>
      <c r="J95" s="356"/>
      <c r="K95" s="356"/>
      <c r="L95" s="356"/>
    </row>
    <row r="96" spans="2:40" x14ac:dyDescent="0.3">
      <c r="B96" s="172" t="s">
        <v>192</v>
      </c>
      <c r="C96" s="414">
        <v>0</v>
      </c>
      <c r="D96" s="418">
        <f t="shared" si="3"/>
        <v>0</v>
      </c>
      <c r="E96" s="356"/>
      <c r="F96" s="356"/>
      <c r="G96" s="356"/>
      <c r="H96" s="356"/>
      <c r="I96" s="356"/>
      <c r="J96" s="356"/>
      <c r="K96" s="356"/>
      <c r="L96" s="356"/>
    </row>
    <row r="97" spans="1:12" x14ac:dyDescent="0.3">
      <c r="B97" s="172" t="s">
        <v>193</v>
      </c>
      <c r="C97" s="414">
        <v>0</v>
      </c>
      <c r="D97" s="418">
        <f t="shared" si="3"/>
        <v>0</v>
      </c>
      <c r="E97" s="356"/>
      <c r="F97" s="356"/>
      <c r="G97" s="356"/>
      <c r="H97" s="356"/>
      <c r="I97" s="356"/>
      <c r="J97" s="356"/>
      <c r="K97" s="356"/>
      <c r="L97" s="356"/>
    </row>
    <row r="98" spans="1:12" x14ac:dyDescent="0.3">
      <c r="B98" s="168" t="s">
        <v>194</v>
      </c>
      <c r="C98" s="414">
        <v>0</v>
      </c>
      <c r="D98" s="418">
        <f t="shared" si="3"/>
        <v>0</v>
      </c>
      <c r="E98" s="362"/>
      <c r="F98" s="362"/>
      <c r="G98" s="362"/>
      <c r="H98" s="362"/>
      <c r="I98" s="356"/>
      <c r="J98" s="356"/>
      <c r="K98" s="356"/>
      <c r="L98" s="356"/>
    </row>
    <row r="99" spans="1:12" x14ac:dyDescent="0.3">
      <c r="B99" s="168" t="s">
        <v>195</v>
      </c>
      <c r="C99" s="414">
        <v>0</v>
      </c>
      <c r="D99" s="418">
        <f t="shared" si="3"/>
        <v>0</v>
      </c>
      <c r="E99" s="362"/>
      <c r="F99" s="362"/>
      <c r="G99" s="362"/>
      <c r="H99" s="362"/>
      <c r="I99" s="356"/>
      <c r="J99" s="356"/>
      <c r="K99" s="356"/>
      <c r="L99" s="356"/>
    </row>
    <row r="100" spans="1:12" x14ac:dyDescent="0.3">
      <c r="B100" s="168" t="s">
        <v>196</v>
      </c>
      <c r="C100" s="414">
        <v>0</v>
      </c>
      <c r="D100" s="418">
        <f t="shared" si="3"/>
        <v>0</v>
      </c>
      <c r="E100" s="362"/>
      <c r="F100" s="362"/>
      <c r="G100" s="362"/>
      <c r="H100" s="362"/>
      <c r="I100" s="356"/>
      <c r="J100" s="356"/>
      <c r="K100" s="356"/>
      <c r="L100" s="356"/>
    </row>
    <row r="101" spans="1:12" x14ac:dyDescent="0.3">
      <c r="B101" s="168" t="s">
        <v>197</v>
      </c>
      <c r="C101" s="414">
        <v>0</v>
      </c>
      <c r="D101" s="418">
        <f t="shared" si="3"/>
        <v>0</v>
      </c>
      <c r="E101" s="423"/>
      <c r="F101" s="362"/>
      <c r="G101" s="362"/>
      <c r="H101" s="362"/>
      <c r="I101" s="356"/>
      <c r="J101" s="356"/>
      <c r="K101" s="356"/>
      <c r="L101" s="356"/>
    </row>
    <row r="102" spans="1:12" x14ac:dyDescent="0.3">
      <c r="B102" s="168" t="s">
        <v>198</v>
      </c>
      <c r="C102" s="414">
        <v>0</v>
      </c>
      <c r="D102" s="418">
        <f t="shared" si="3"/>
        <v>0</v>
      </c>
      <c r="E102" s="362"/>
      <c r="F102" s="362"/>
      <c r="G102" s="362"/>
      <c r="H102" s="362"/>
      <c r="I102" s="356"/>
      <c r="J102" s="356"/>
      <c r="K102" s="356"/>
      <c r="L102" s="356"/>
    </row>
    <row r="103" spans="1:12" x14ac:dyDescent="0.3">
      <c r="B103" s="168" t="s">
        <v>199</v>
      </c>
      <c r="C103" s="414">
        <v>0</v>
      </c>
      <c r="D103" s="418">
        <f t="shared" si="3"/>
        <v>0</v>
      </c>
      <c r="E103" s="362"/>
      <c r="F103" s="362"/>
      <c r="G103" s="362"/>
      <c r="H103" s="362"/>
      <c r="I103" s="356"/>
      <c r="J103" s="356"/>
      <c r="K103" s="356"/>
      <c r="L103" s="356"/>
    </row>
    <row r="104" spans="1:12" x14ac:dyDescent="0.3">
      <c r="B104" s="168" t="s">
        <v>263</v>
      </c>
      <c r="C104" s="414">
        <v>0</v>
      </c>
      <c r="D104" s="418">
        <f t="shared" si="3"/>
        <v>0</v>
      </c>
      <c r="E104" s="356"/>
      <c r="F104" s="356"/>
      <c r="G104" s="356"/>
      <c r="H104" s="356"/>
      <c r="I104" s="356"/>
      <c r="J104" s="356"/>
      <c r="K104" s="356"/>
      <c r="L104" s="356"/>
    </row>
    <row r="105" spans="1:12" x14ac:dyDescent="0.3">
      <c r="B105" s="168" t="s">
        <v>200</v>
      </c>
      <c r="C105" s="414">
        <v>0</v>
      </c>
      <c r="D105" s="418">
        <f t="shared" si="3"/>
        <v>0</v>
      </c>
      <c r="E105" s="362"/>
      <c r="F105" s="362"/>
      <c r="G105" s="362"/>
      <c r="H105" s="362"/>
      <c r="I105" s="356"/>
      <c r="J105" s="356"/>
      <c r="K105" s="356"/>
      <c r="L105" s="358"/>
    </row>
    <row r="106" spans="1:12" x14ac:dyDescent="0.3">
      <c r="B106" s="168" t="s">
        <v>268</v>
      </c>
      <c r="C106" s="414">
        <v>0</v>
      </c>
      <c r="D106" s="418">
        <f t="shared" si="3"/>
        <v>0</v>
      </c>
      <c r="E106" s="362"/>
      <c r="F106" s="362"/>
      <c r="G106" s="362"/>
      <c r="H106" s="362"/>
      <c r="I106" s="356"/>
      <c r="J106" s="356"/>
      <c r="K106" s="356"/>
      <c r="L106" s="358"/>
    </row>
    <row r="107" spans="1:12" x14ac:dyDescent="0.3">
      <c r="B107" s="168" t="s">
        <v>270</v>
      </c>
      <c r="C107" s="414">
        <v>4.6472198868264488E-8</v>
      </c>
      <c r="D107" s="418">
        <f t="shared" si="3"/>
        <v>4.6472198868264488E-8</v>
      </c>
      <c r="E107" s="362"/>
      <c r="F107" s="362"/>
      <c r="G107" s="362"/>
      <c r="H107" s="362"/>
      <c r="I107" s="356"/>
      <c r="J107" s="356"/>
      <c r="K107" s="356"/>
      <c r="L107" s="358"/>
    </row>
    <row r="108" spans="1:12" x14ac:dyDescent="0.3">
      <c r="B108" s="168" t="s">
        <v>273</v>
      </c>
      <c r="C108" s="414">
        <v>0</v>
      </c>
      <c r="D108" s="418">
        <f t="shared" si="3"/>
        <v>0</v>
      </c>
      <c r="E108" s="362"/>
      <c r="F108" s="362"/>
      <c r="G108" s="362"/>
      <c r="H108" s="362"/>
      <c r="I108" s="356"/>
      <c r="J108" s="356"/>
      <c r="K108" s="356"/>
      <c r="L108" s="358"/>
    </row>
    <row r="109" spans="1:12" x14ac:dyDescent="0.3">
      <c r="B109" s="168" t="s">
        <v>274</v>
      </c>
      <c r="C109" s="414">
        <v>1.1971707599999997</v>
      </c>
      <c r="D109" s="418">
        <f t="shared" si="3"/>
        <v>1.1971707599999997</v>
      </c>
      <c r="E109" s="362"/>
      <c r="F109" s="362"/>
      <c r="G109" s="362"/>
      <c r="H109" s="362"/>
      <c r="I109" s="356"/>
      <c r="J109" s="356"/>
      <c r="K109" s="356"/>
      <c r="L109" s="358"/>
    </row>
    <row r="110" spans="1:12" x14ac:dyDescent="0.3">
      <c r="A110" s="171"/>
      <c r="B110" s="168" t="s">
        <v>276</v>
      </c>
      <c r="C110" s="414">
        <v>0</v>
      </c>
      <c r="D110" s="418">
        <f t="shared" si="3"/>
        <v>0</v>
      </c>
      <c r="E110" s="362"/>
      <c r="F110" s="362"/>
      <c r="G110" s="362"/>
      <c r="H110" s="362"/>
      <c r="I110" s="356"/>
      <c r="J110" s="356"/>
      <c r="K110" s="356"/>
      <c r="L110" s="358"/>
    </row>
    <row r="111" spans="1:12" x14ac:dyDescent="0.3">
      <c r="A111" s="171"/>
      <c r="B111" s="168" t="s">
        <v>277</v>
      </c>
      <c r="C111" s="414">
        <v>0</v>
      </c>
      <c r="D111" s="418">
        <f t="shared" si="3"/>
        <v>0</v>
      </c>
      <c r="E111" s="362"/>
      <c r="F111" s="362"/>
      <c r="G111" s="362"/>
      <c r="H111" s="362"/>
      <c r="I111" s="356"/>
      <c r="J111" s="356"/>
      <c r="K111" s="356"/>
      <c r="L111" s="358"/>
    </row>
    <row r="112" spans="1:12" x14ac:dyDescent="0.3">
      <c r="A112" s="171"/>
      <c r="B112" s="168" t="s">
        <v>283</v>
      </c>
      <c r="C112" s="414">
        <v>0</v>
      </c>
      <c r="D112" s="418">
        <f t="shared" si="3"/>
        <v>0</v>
      </c>
      <c r="E112" s="362"/>
      <c r="F112" s="362"/>
      <c r="G112" s="362"/>
      <c r="H112" s="362"/>
      <c r="I112" s="356"/>
      <c r="J112" s="356"/>
      <c r="K112" s="356"/>
      <c r="L112" s="358"/>
    </row>
    <row r="113" spans="1:40" x14ac:dyDescent="0.3">
      <c r="A113" s="171"/>
      <c r="B113" s="168" t="s">
        <v>285</v>
      </c>
      <c r="C113" s="414">
        <v>0.57765279999999997</v>
      </c>
      <c r="D113" s="418">
        <f t="shared" si="3"/>
        <v>0.57765279999999997</v>
      </c>
      <c r="E113" s="362"/>
      <c r="F113" s="362"/>
      <c r="G113" s="362"/>
      <c r="H113" s="362"/>
      <c r="I113" s="356"/>
      <c r="J113" s="356"/>
      <c r="K113" s="356"/>
      <c r="L113" s="358"/>
    </row>
    <row r="114" spans="1:40" x14ac:dyDescent="0.3">
      <c r="A114" s="171"/>
      <c r="B114" s="168" t="s">
        <v>287</v>
      </c>
      <c r="C114" s="414">
        <v>0</v>
      </c>
      <c r="D114" s="418">
        <f t="shared" si="3"/>
        <v>0</v>
      </c>
      <c r="E114" s="362"/>
      <c r="F114" s="362"/>
      <c r="G114" s="362"/>
      <c r="H114" s="362"/>
      <c r="I114" s="356"/>
      <c r="J114" s="356"/>
      <c r="K114" s="356"/>
      <c r="L114" s="358"/>
    </row>
    <row r="115" spans="1:40" x14ac:dyDescent="0.3">
      <c r="A115" s="171"/>
      <c r="B115" s="168" t="s">
        <v>286</v>
      </c>
      <c r="C115" s="414">
        <v>0.87250370999999938</v>
      </c>
      <c r="D115" s="418">
        <f t="shared" si="3"/>
        <v>0.87250370999999938</v>
      </c>
      <c r="E115" s="362"/>
      <c r="F115" s="362"/>
      <c r="G115" s="362"/>
      <c r="H115" s="362"/>
      <c r="I115" s="356"/>
      <c r="J115" s="356"/>
      <c r="K115" s="356"/>
      <c r="L115" s="358"/>
    </row>
    <row r="116" spans="1:40" x14ac:dyDescent="0.3">
      <c r="A116" s="171"/>
      <c r="B116" s="168" t="s">
        <v>358</v>
      </c>
      <c r="C116" s="414">
        <v>0.78732701000000005</v>
      </c>
      <c r="D116" s="418">
        <f t="shared" si="3"/>
        <v>0.78732701000000005</v>
      </c>
      <c r="E116" s="362"/>
      <c r="F116" s="362"/>
      <c r="G116" s="362"/>
      <c r="H116" s="362"/>
      <c r="I116" s="356"/>
      <c r="J116" s="356"/>
      <c r="K116" s="356"/>
      <c r="L116" s="358"/>
    </row>
    <row r="117" spans="1:40" x14ac:dyDescent="0.3">
      <c r="A117" s="171"/>
      <c r="B117" s="168" t="s">
        <v>359</v>
      </c>
      <c r="C117" s="414">
        <v>0.94949684761546693</v>
      </c>
      <c r="D117" s="418">
        <f t="shared" si="3"/>
        <v>0.94949684761546693</v>
      </c>
      <c r="E117" s="362"/>
      <c r="F117" s="362"/>
      <c r="G117" s="362"/>
      <c r="H117" s="362"/>
      <c r="I117" s="356"/>
      <c r="J117" s="356"/>
      <c r="K117" s="356"/>
      <c r="L117" s="358"/>
    </row>
    <row r="118" spans="1:40" x14ac:dyDescent="0.3">
      <c r="A118" s="171"/>
      <c r="B118" s="417" t="s">
        <v>201</v>
      </c>
      <c r="C118" s="418">
        <f>SUM(C95:C117,C91)</f>
        <v>24.807696826805639</v>
      </c>
      <c r="D118" s="418">
        <f>SUM(D95:D117,D91)</f>
        <v>24.807696826805639</v>
      </c>
      <c r="E118" s="358"/>
      <c r="F118" s="358"/>
      <c r="G118" s="358"/>
      <c r="H118" s="358"/>
      <c r="I118" s="358"/>
      <c r="J118" s="358"/>
      <c r="K118" s="358"/>
      <c r="L118" s="359"/>
    </row>
    <row r="119" spans="1:40" ht="7.5" customHeight="1" x14ac:dyDescent="0.3">
      <c r="A119" s="171"/>
      <c r="C119" s="244"/>
      <c r="D119" s="244"/>
      <c r="E119" s="364"/>
      <c r="F119" s="364"/>
      <c r="G119" s="364"/>
      <c r="H119" s="364"/>
      <c r="I119" s="359"/>
      <c r="J119" s="359"/>
      <c r="K119" s="360"/>
      <c r="L119" s="360"/>
    </row>
    <row r="120" spans="1:40" x14ac:dyDescent="0.3">
      <c r="A120" s="171"/>
      <c r="B120" s="417" t="s">
        <v>202</v>
      </c>
      <c r="C120" s="418">
        <f>+C118</f>
        <v>24.807696826805639</v>
      </c>
      <c r="D120" s="360"/>
      <c r="E120" s="360"/>
      <c r="F120" s="360"/>
      <c r="G120" s="360"/>
      <c r="H120" s="360"/>
      <c r="I120" s="360"/>
      <c r="J120" s="360"/>
      <c r="K120" s="360"/>
      <c r="L120" s="359"/>
    </row>
    <row r="121" spans="1:40" x14ac:dyDescent="0.3">
      <c r="A121" s="171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</row>
    <row r="122" spans="1:40" ht="15" customHeight="1" x14ac:dyDescent="0.3">
      <c r="A122" s="171"/>
      <c r="B122" s="596" t="str">
        <f>$B$11</f>
        <v>Deuda Corriente Mayo 2022</v>
      </c>
      <c r="C122" s="596"/>
      <c r="D122" s="596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  <c r="AA122" s="383"/>
      <c r="AB122" s="383"/>
      <c r="AC122" s="383"/>
      <c r="AD122" s="383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</row>
    <row r="123" spans="1:40" ht="27.6" customHeight="1" x14ac:dyDescent="0.3">
      <c r="A123" s="171"/>
      <c r="B123" s="596" t="str">
        <f>+B86</f>
        <v xml:space="preserve">Compra de Energía, Potencia y Derecho de Conexión con las Empresas Generadoras Privadas </v>
      </c>
      <c r="C123" s="596"/>
      <c r="D123" s="596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9"/>
    </row>
    <row r="124" spans="1:40" ht="15" customHeight="1" x14ac:dyDescent="0.3">
      <c r="A124" s="171"/>
      <c r="B124" s="596" t="s">
        <v>20</v>
      </c>
      <c r="C124" s="596"/>
      <c r="D124" s="596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59"/>
      <c r="AF124" s="359"/>
      <c r="AG124" s="359"/>
      <c r="AH124" s="359"/>
      <c r="AI124" s="359"/>
      <c r="AJ124" s="359"/>
      <c r="AK124" s="359"/>
      <c r="AL124" s="359"/>
      <c r="AM124" s="359"/>
      <c r="AN124" s="359"/>
    </row>
    <row r="125" spans="1:40" ht="15" customHeight="1" x14ac:dyDescent="0.3">
      <c r="A125" s="171"/>
      <c r="B125" s="597" t="s">
        <v>95</v>
      </c>
      <c r="C125" s="597"/>
      <c r="D125" s="597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</row>
    <row r="126" spans="1:40" x14ac:dyDescent="0.3">
      <c r="A126" s="171"/>
      <c r="AE126" s="359"/>
      <c r="AF126" s="359"/>
      <c r="AG126" s="359"/>
      <c r="AH126" s="359"/>
      <c r="AI126" s="359"/>
      <c r="AJ126" s="359"/>
      <c r="AK126" s="359"/>
      <c r="AL126" s="359"/>
      <c r="AM126" s="359"/>
      <c r="AN126" s="355"/>
    </row>
    <row r="127" spans="1:40" x14ac:dyDescent="0.3">
      <c r="A127" s="171"/>
      <c r="B127" s="167" t="s">
        <v>185</v>
      </c>
      <c r="C127" s="388">
        <f>C16</f>
        <v>44684</v>
      </c>
      <c r="D127" s="421" t="s">
        <v>316</v>
      </c>
      <c r="E127" s="355"/>
      <c r="F127" s="355"/>
      <c r="G127" s="355"/>
      <c r="H127" s="362"/>
    </row>
    <row r="128" spans="1:40" x14ac:dyDescent="0.3">
      <c r="A128" s="171"/>
      <c r="B128" s="168" t="s">
        <v>187</v>
      </c>
      <c r="C128" s="414">
        <f>+C129+C130+C131</f>
        <v>11.671276858046113</v>
      </c>
      <c r="D128" s="418">
        <f>SUM(D129:D131)</f>
        <v>11.671276858046113</v>
      </c>
      <c r="E128" s="362"/>
      <c r="F128" s="362"/>
      <c r="G128" s="362"/>
      <c r="H128" s="363"/>
    </row>
    <row r="129" spans="1:8" x14ac:dyDescent="0.3">
      <c r="A129" s="171"/>
      <c r="B129" s="170" t="s">
        <v>188</v>
      </c>
      <c r="C129" s="414">
        <v>5.3035661610346017</v>
      </c>
      <c r="D129" s="418">
        <f t="shared" ref="D129:D154" si="4">SUM(C129:C129)</f>
        <v>5.3035661610346017</v>
      </c>
      <c r="E129" s="363"/>
      <c r="F129" s="363"/>
      <c r="G129" s="363"/>
      <c r="H129" s="363"/>
    </row>
    <row r="130" spans="1:8" x14ac:dyDescent="0.3">
      <c r="A130" s="171"/>
      <c r="B130" s="170" t="s">
        <v>189</v>
      </c>
      <c r="C130" s="414">
        <v>0</v>
      </c>
      <c r="D130" s="418">
        <f t="shared" si="4"/>
        <v>0</v>
      </c>
      <c r="E130" s="363"/>
      <c r="F130" s="363"/>
      <c r="G130" s="363"/>
      <c r="H130" s="363"/>
    </row>
    <row r="131" spans="1:8" x14ac:dyDescent="0.3">
      <c r="A131" s="171"/>
      <c r="B131" s="170" t="s">
        <v>190</v>
      </c>
      <c r="C131" s="414">
        <v>6.3677106970115105</v>
      </c>
      <c r="D131" s="418">
        <f t="shared" si="4"/>
        <v>6.3677106970115105</v>
      </c>
      <c r="E131" s="363"/>
      <c r="F131" s="363"/>
      <c r="G131" s="363"/>
      <c r="H131" s="361"/>
    </row>
    <row r="132" spans="1:8" x14ac:dyDescent="0.3">
      <c r="A132" s="171"/>
      <c r="B132" s="172" t="s">
        <v>191</v>
      </c>
      <c r="C132" s="414">
        <v>1.0082440342260559</v>
      </c>
      <c r="D132" s="418">
        <f t="shared" si="4"/>
        <v>1.0082440342260559</v>
      </c>
      <c r="E132" s="356"/>
      <c r="F132" s="356"/>
      <c r="G132" s="356"/>
      <c r="H132" s="356"/>
    </row>
    <row r="133" spans="1:8" x14ac:dyDescent="0.3">
      <c r="A133" s="171"/>
      <c r="B133" s="172" t="s">
        <v>192</v>
      </c>
      <c r="C133" s="414">
        <v>0</v>
      </c>
      <c r="D133" s="418">
        <f t="shared" si="4"/>
        <v>0</v>
      </c>
      <c r="E133" s="356"/>
      <c r="F133" s="356"/>
      <c r="G133" s="356"/>
      <c r="H133" s="356"/>
    </row>
    <row r="134" spans="1:8" x14ac:dyDescent="0.3">
      <c r="A134" s="171"/>
      <c r="B134" s="172" t="s">
        <v>193</v>
      </c>
      <c r="C134" s="414">
        <v>0</v>
      </c>
      <c r="D134" s="418">
        <f t="shared" si="4"/>
        <v>0</v>
      </c>
      <c r="E134" s="356"/>
      <c r="F134" s="356"/>
      <c r="G134" s="356"/>
      <c r="H134" s="356"/>
    </row>
    <row r="135" spans="1:8" x14ac:dyDescent="0.3">
      <c r="A135" s="171"/>
      <c r="B135" s="168" t="s">
        <v>194</v>
      </c>
      <c r="C135" s="416">
        <v>0</v>
      </c>
      <c r="D135" s="418">
        <f t="shared" si="4"/>
        <v>0</v>
      </c>
      <c r="E135" s="356"/>
      <c r="F135" s="356"/>
      <c r="G135" s="356"/>
      <c r="H135" s="356"/>
    </row>
    <row r="136" spans="1:8" x14ac:dyDescent="0.3">
      <c r="A136" s="171"/>
      <c r="B136" s="168" t="s">
        <v>195</v>
      </c>
      <c r="C136" s="416">
        <v>0</v>
      </c>
      <c r="D136" s="418">
        <f t="shared" si="4"/>
        <v>0</v>
      </c>
      <c r="E136" s="356"/>
      <c r="F136" s="356"/>
      <c r="G136" s="356"/>
      <c r="H136" s="356"/>
    </row>
    <row r="137" spans="1:8" x14ac:dyDescent="0.3">
      <c r="A137" s="171"/>
      <c r="B137" s="168" t="s">
        <v>196</v>
      </c>
      <c r="C137" s="416">
        <v>0</v>
      </c>
      <c r="D137" s="418">
        <f t="shared" si="4"/>
        <v>0</v>
      </c>
      <c r="E137" s="356"/>
      <c r="F137" s="356"/>
      <c r="G137" s="356"/>
      <c r="H137" s="356"/>
    </row>
    <row r="138" spans="1:8" x14ac:dyDescent="0.3">
      <c r="A138" s="171"/>
      <c r="B138" s="168" t="s">
        <v>197</v>
      </c>
      <c r="C138" s="416">
        <v>0</v>
      </c>
      <c r="D138" s="418">
        <f t="shared" si="4"/>
        <v>0</v>
      </c>
      <c r="E138" s="356"/>
      <c r="F138" s="356"/>
      <c r="G138" s="356"/>
      <c r="H138" s="356"/>
    </row>
    <row r="139" spans="1:8" x14ac:dyDescent="0.3">
      <c r="A139" s="171"/>
      <c r="B139" s="168" t="s">
        <v>198</v>
      </c>
      <c r="C139" s="416">
        <v>0</v>
      </c>
      <c r="D139" s="418">
        <f t="shared" si="4"/>
        <v>0</v>
      </c>
      <c r="E139" s="356"/>
      <c r="F139" s="356"/>
      <c r="G139" s="356"/>
      <c r="H139" s="356"/>
    </row>
    <row r="140" spans="1:8" x14ac:dyDescent="0.3">
      <c r="A140" s="171"/>
      <c r="B140" s="168" t="s">
        <v>199</v>
      </c>
      <c r="C140" s="416">
        <v>0</v>
      </c>
      <c r="D140" s="418">
        <f t="shared" si="4"/>
        <v>0</v>
      </c>
      <c r="E140" s="356"/>
      <c r="F140" s="356"/>
      <c r="G140" s="356"/>
      <c r="H140" s="356"/>
    </row>
    <row r="141" spans="1:8" x14ac:dyDescent="0.3">
      <c r="A141" s="171"/>
      <c r="B141" s="168" t="s">
        <v>263</v>
      </c>
      <c r="C141" s="416">
        <v>0</v>
      </c>
      <c r="D141" s="418">
        <f t="shared" si="4"/>
        <v>0</v>
      </c>
      <c r="E141" s="356"/>
      <c r="F141" s="356"/>
      <c r="G141" s="356"/>
      <c r="H141" s="356"/>
    </row>
    <row r="142" spans="1:8" x14ac:dyDescent="0.3">
      <c r="A142" s="171"/>
      <c r="B142" s="168" t="s">
        <v>200</v>
      </c>
      <c r="C142" s="416">
        <v>0</v>
      </c>
      <c r="D142" s="418">
        <f t="shared" si="4"/>
        <v>0</v>
      </c>
      <c r="E142" s="356"/>
      <c r="F142" s="356"/>
      <c r="G142" s="356"/>
      <c r="H142" s="358"/>
    </row>
    <row r="143" spans="1:8" x14ac:dyDescent="0.3">
      <c r="A143" s="171"/>
      <c r="B143" s="168" t="s">
        <v>268</v>
      </c>
      <c r="C143" s="416">
        <v>0.57255537000000001</v>
      </c>
      <c r="D143" s="418">
        <f t="shared" si="4"/>
        <v>0.57255537000000001</v>
      </c>
      <c r="E143" s="356"/>
      <c r="F143" s="356"/>
      <c r="G143" s="356"/>
      <c r="H143" s="358"/>
    </row>
    <row r="144" spans="1:8" x14ac:dyDescent="0.3">
      <c r="A144" s="171"/>
      <c r="B144" s="168" t="s">
        <v>270</v>
      </c>
      <c r="C144" s="416">
        <v>0</v>
      </c>
      <c r="D144" s="418">
        <f t="shared" si="4"/>
        <v>0</v>
      </c>
      <c r="E144" s="356"/>
      <c r="F144" s="356"/>
      <c r="G144" s="356"/>
      <c r="H144" s="358"/>
    </row>
    <row r="145" spans="1:40" x14ac:dyDescent="0.3">
      <c r="A145" s="171"/>
      <c r="B145" s="168" t="s">
        <v>273</v>
      </c>
      <c r="C145" s="414">
        <v>1.2834851699999998</v>
      </c>
      <c r="D145" s="418">
        <f t="shared" si="4"/>
        <v>1.2834851699999998</v>
      </c>
      <c r="E145" s="356"/>
      <c r="F145" s="356"/>
      <c r="G145" s="356"/>
      <c r="H145" s="358"/>
    </row>
    <row r="146" spans="1:40" x14ac:dyDescent="0.3">
      <c r="A146" s="171"/>
      <c r="B146" s="168" t="s">
        <v>274</v>
      </c>
      <c r="C146" s="415">
        <v>0</v>
      </c>
      <c r="D146" s="418">
        <f t="shared" si="4"/>
        <v>0</v>
      </c>
      <c r="E146" s="356"/>
      <c r="F146" s="356"/>
      <c r="G146" s="356"/>
      <c r="H146" s="358"/>
    </row>
    <row r="147" spans="1:40" x14ac:dyDescent="0.3">
      <c r="A147" s="171"/>
      <c r="B147" s="168" t="s">
        <v>276</v>
      </c>
      <c r="C147" s="415">
        <v>1.4714420500000001</v>
      </c>
      <c r="D147" s="418">
        <f t="shared" si="4"/>
        <v>1.4714420500000001</v>
      </c>
      <c r="E147" s="356"/>
      <c r="F147" s="356"/>
      <c r="G147" s="356"/>
      <c r="H147" s="358"/>
    </row>
    <row r="148" spans="1:40" x14ac:dyDescent="0.3">
      <c r="A148" s="171"/>
      <c r="B148" s="168" t="s">
        <v>277</v>
      </c>
      <c r="C148" s="416">
        <v>0</v>
      </c>
      <c r="D148" s="418">
        <f t="shared" si="4"/>
        <v>0</v>
      </c>
      <c r="E148" s="356"/>
      <c r="F148" s="356"/>
      <c r="G148" s="356"/>
      <c r="H148" s="358"/>
    </row>
    <row r="149" spans="1:40" x14ac:dyDescent="0.3">
      <c r="A149" s="171"/>
      <c r="B149" s="168" t="s">
        <v>284</v>
      </c>
      <c r="C149" s="416">
        <v>0</v>
      </c>
      <c r="D149" s="418">
        <f t="shared" si="4"/>
        <v>0</v>
      </c>
      <c r="E149" s="356"/>
      <c r="F149" s="356"/>
      <c r="G149" s="356"/>
      <c r="H149" s="358"/>
    </row>
    <row r="150" spans="1:40" x14ac:dyDescent="0.3">
      <c r="A150" s="171"/>
      <c r="B150" s="168" t="s">
        <v>285</v>
      </c>
      <c r="C150" s="416">
        <v>0</v>
      </c>
      <c r="D150" s="418">
        <f t="shared" si="4"/>
        <v>0</v>
      </c>
      <c r="E150" s="356"/>
      <c r="F150" s="356"/>
      <c r="G150" s="356"/>
      <c r="H150" s="358"/>
    </row>
    <row r="151" spans="1:40" x14ac:dyDescent="0.3">
      <c r="A151" s="171"/>
      <c r="B151" s="168" t="s">
        <v>287</v>
      </c>
      <c r="C151" s="416">
        <v>0</v>
      </c>
      <c r="D151" s="418">
        <f t="shared" si="4"/>
        <v>0</v>
      </c>
      <c r="E151" s="356"/>
      <c r="F151" s="356"/>
      <c r="G151" s="356"/>
      <c r="H151" s="358"/>
    </row>
    <row r="152" spans="1:40" x14ac:dyDescent="0.3">
      <c r="A152" s="171"/>
      <c r="B152" s="168" t="s">
        <v>286</v>
      </c>
      <c r="C152" s="416">
        <v>0</v>
      </c>
      <c r="D152" s="418">
        <f t="shared" si="4"/>
        <v>0</v>
      </c>
      <c r="E152" s="356"/>
      <c r="F152" s="356"/>
      <c r="G152" s="356"/>
      <c r="H152" s="358"/>
    </row>
    <row r="153" spans="1:40" x14ac:dyDescent="0.3">
      <c r="A153" s="171"/>
      <c r="B153" s="168" t="s">
        <v>358</v>
      </c>
      <c r="C153" s="416">
        <v>0</v>
      </c>
      <c r="D153" s="418">
        <f t="shared" si="4"/>
        <v>0</v>
      </c>
      <c r="E153" s="356"/>
      <c r="F153" s="356"/>
      <c r="G153" s="356"/>
      <c r="H153" s="358"/>
    </row>
    <row r="154" spans="1:40" x14ac:dyDescent="0.3">
      <c r="A154" s="171"/>
      <c r="B154" s="168" t="s">
        <v>359</v>
      </c>
      <c r="C154" s="416">
        <v>0</v>
      </c>
      <c r="D154" s="418">
        <f t="shared" si="4"/>
        <v>0</v>
      </c>
      <c r="E154" s="356"/>
      <c r="F154" s="356"/>
      <c r="G154" s="356"/>
      <c r="H154" s="358"/>
    </row>
    <row r="155" spans="1:40" x14ac:dyDescent="0.3">
      <c r="A155" s="171"/>
      <c r="B155" s="417" t="s">
        <v>201</v>
      </c>
      <c r="C155" s="418">
        <f>SUM(C132:C154,C128)</f>
        <v>16.007003482272168</v>
      </c>
      <c r="D155" s="418">
        <f>SUM(D132:D154,D128)</f>
        <v>16.007003482272168</v>
      </c>
      <c r="E155" s="358"/>
      <c r="F155" s="358"/>
      <c r="G155" s="358"/>
      <c r="H155" s="359"/>
    </row>
    <row r="156" spans="1:40" ht="7.5" customHeight="1" x14ac:dyDescent="0.3">
      <c r="A156" s="171"/>
      <c r="C156" s="244"/>
      <c r="D156" s="364"/>
      <c r="E156" s="359"/>
      <c r="F156" s="359"/>
      <c r="G156" s="359"/>
      <c r="H156" s="355"/>
    </row>
    <row r="157" spans="1:40" x14ac:dyDescent="0.3">
      <c r="A157" s="171"/>
      <c r="B157" s="417" t="s">
        <v>202</v>
      </c>
      <c r="C157" s="418">
        <f>+C155</f>
        <v>16.007003482272168</v>
      </c>
      <c r="D157" s="360"/>
      <c r="E157" s="360"/>
      <c r="F157" s="360"/>
      <c r="G157" s="360"/>
      <c r="H157" s="356"/>
    </row>
    <row r="158" spans="1:40" s="225" customFormat="1" x14ac:dyDescent="0.3">
      <c r="B158" s="461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357"/>
    </row>
    <row r="159" spans="1:40" ht="15" customHeight="1" x14ac:dyDescent="0.3">
      <c r="A159" s="171"/>
      <c r="B159" s="596" t="str">
        <f>$B$11</f>
        <v>Deuda Corriente Mayo 2022</v>
      </c>
      <c r="C159" s="596"/>
      <c r="D159" s="596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  <c r="AA159" s="383"/>
      <c r="AB159" s="383"/>
      <c r="AC159" s="383"/>
      <c r="AD159" s="383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7"/>
    </row>
    <row r="160" spans="1:40" ht="28.2" customHeight="1" x14ac:dyDescent="0.3">
      <c r="A160" s="171"/>
      <c r="B160" s="596" t="s">
        <v>183</v>
      </c>
      <c r="C160" s="596"/>
      <c r="D160" s="596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  <c r="AA160" s="382"/>
      <c r="AB160" s="382"/>
      <c r="AC160" s="382"/>
      <c r="AD160" s="382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7"/>
    </row>
    <row r="161" spans="1:40" x14ac:dyDescent="0.3">
      <c r="A161" s="171"/>
      <c r="B161" s="591" t="s">
        <v>111</v>
      </c>
      <c r="C161" s="591"/>
      <c r="D161" s="591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  <c r="AA161" s="383"/>
      <c r="AB161" s="383"/>
      <c r="AC161" s="383"/>
      <c r="AD161" s="383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7"/>
    </row>
    <row r="162" spans="1:40" x14ac:dyDescent="0.3">
      <c r="A162" s="171"/>
      <c r="B162" s="592" t="s">
        <v>95</v>
      </c>
      <c r="C162" s="592"/>
      <c r="D162" s="592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59"/>
      <c r="AF162" s="359"/>
      <c r="AG162" s="359"/>
      <c r="AH162" s="359"/>
      <c r="AI162" s="359"/>
      <c r="AJ162" s="359"/>
      <c r="AK162" s="359"/>
      <c r="AL162" s="359"/>
      <c r="AM162" s="359"/>
      <c r="AN162" s="356"/>
    </row>
    <row r="163" spans="1:40" x14ac:dyDescent="0.3">
      <c r="A163" s="171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6"/>
    </row>
    <row r="164" spans="1:40" x14ac:dyDescent="0.3">
      <c r="A164" s="171"/>
      <c r="B164" s="167" t="s">
        <v>185</v>
      </c>
      <c r="C164" s="388">
        <f>C16</f>
        <v>44684</v>
      </c>
      <c r="D164" s="421" t="s">
        <v>327</v>
      </c>
      <c r="E164" s="355"/>
      <c r="F164" s="355"/>
      <c r="G164" s="355"/>
      <c r="H164" s="355"/>
      <c r="I164" s="355"/>
      <c r="J164" s="355"/>
      <c r="K164" s="355"/>
      <c r="L164" s="356"/>
    </row>
    <row r="165" spans="1:40" x14ac:dyDescent="0.3">
      <c r="A165" s="171"/>
      <c r="B165" s="168" t="s">
        <v>187</v>
      </c>
      <c r="C165" s="414">
        <f>+C166+C167+C168</f>
        <v>57.290038254111295</v>
      </c>
      <c r="D165" s="419">
        <f>SUM(C165:C165)</f>
        <v>57.290038254111295</v>
      </c>
      <c r="E165" s="362"/>
      <c r="F165" s="362"/>
      <c r="G165" s="362"/>
      <c r="H165" s="362"/>
      <c r="I165" s="362"/>
      <c r="J165" s="362"/>
      <c r="K165" s="362"/>
      <c r="L165" s="356"/>
    </row>
    <row r="166" spans="1:40" x14ac:dyDescent="0.3">
      <c r="A166" s="171"/>
      <c r="B166" s="170" t="s">
        <v>188</v>
      </c>
      <c r="C166" s="414">
        <v>0.3650876670404079</v>
      </c>
      <c r="D166" s="419">
        <f t="shared" ref="D166:D191" si="5">SUM(C166:C166)</f>
        <v>0.3650876670404079</v>
      </c>
      <c r="E166" s="363"/>
      <c r="F166" s="363"/>
      <c r="G166" s="363"/>
      <c r="H166" s="363"/>
      <c r="I166" s="363"/>
      <c r="J166" s="363"/>
      <c r="K166" s="363"/>
      <c r="L166" s="356"/>
    </row>
    <row r="167" spans="1:40" x14ac:dyDescent="0.3">
      <c r="A167" s="171"/>
      <c r="B167" s="170" t="s">
        <v>189</v>
      </c>
      <c r="C167" s="414">
        <v>56.924937780935139</v>
      </c>
      <c r="D167" s="419">
        <f t="shared" si="5"/>
        <v>56.924937780935139</v>
      </c>
      <c r="E167" s="363"/>
      <c r="F167" s="363"/>
      <c r="G167" s="363"/>
      <c r="H167" s="363"/>
      <c r="I167" s="363"/>
      <c r="J167" s="363"/>
      <c r="K167" s="363"/>
      <c r="L167" s="356"/>
    </row>
    <row r="168" spans="1:40" x14ac:dyDescent="0.3">
      <c r="B168" s="170" t="s">
        <v>190</v>
      </c>
      <c r="C168" s="414">
        <v>1.2806135748537878E-5</v>
      </c>
      <c r="D168" s="419">
        <f t="shared" si="5"/>
        <v>1.2806135748537878E-5</v>
      </c>
      <c r="E168" s="363"/>
      <c r="F168" s="363"/>
      <c r="G168" s="363"/>
      <c r="H168" s="363"/>
      <c r="I168" s="363"/>
      <c r="J168" s="363"/>
      <c r="K168" s="363"/>
      <c r="L168" s="356"/>
    </row>
    <row r="169" spans="1:40" x14ac:dyDescent="0.3">
      <c r="B169" s="172" t="s">
        <v>191</v>
      </c>
      <c r="C169" s="414">
        <v>36.630222587655297</v>
      </c>
      <c r="D169" s="419">
        <f t="shared" si="5"/>
        <v>36.630222587655297</v>
      </c>
      <c r="E169" s="356"/>
      <c r="F169" s="356"/>
      <c r="G169" s="356"/>
      <c r="H169" s="356"/>
      <c r="I169" s="356"/>
      <c r="J169" s="356"/>
      <c r="K169" s="356"/>
      <c r="L169" s="356"/>
    </row>
    <row r="170" spans="1:40" x14ac:dyDescent="0.3">
      <c r="B170" s="172" t="s">
        <v>192</v>
      </c>
      <c r="C170" s="414">
        <v>27.488739924619466</v>
      </c>
      <c r="D170" s="419">
        <f t="shared" si="5"/>
        <v>27.488739924619466</v>
      </c>
      <c r="E170" s="356"/>
      <c r="F170" s="356"/>
      <c r="G170" s="356"/>
      <c r="H170" s="356"/>
      <c r="I170" s="356"/>
      <c r="J170" s="356"/>
      <c r="K170" s="356"/>
      <c r="L170" s="356"/>
    </row>
    <row r="171" spans="1:40" x14ac:dyDescent="0.3">
      <c r="B171" s="172" t="s">
        <v>193</v>
      </c>
      <c r="C171" s="414">
        <v>20.395985142007468</v>
      </c>
      <c r="D171" s="419">
        <f t="shared" si="5"/>
        <v>20.395985142007468</v>
      </c>
      <c r="E171" s="356"/>
      <c r="F171" s="356"/>
      <c r="G171" s="356"/>
      <c r="H171" s="356"/>
      <c r="I171" s="356"/>
      <c r="J171" s="356"/>
      <c r="K171" s="356"/>
      <c r="L171" s="356"/>
    </row>
    <row r="172" spans="1:40" x14ac:dyDescent="0.3">
      <c r="B172" s="168" t="s">
        <v>194</v>
      </c>
      <c r="C172" s="414">
        <v>7.1072057901338018E-4</v>
      </c>
      <c r="D172" s="419">
        <f t="shared" si="5"/>
        <v>7.1072057901338018E-4</v>
      </c>
      <c r="E172" s="362"/>
      <c r="F172" s="362"/>
      <c r="G172" s="362"/>
      <c r="H172" s="362"/>
      <c r="I172" s="356"/>
      <c r="J172" s="356"/>
      <c r="K172" s="356"/>
      <c r="L172" s="356"/>
    </row>
    <row r="173" spans="1:40" x14ac:dyDescent="0.3">
      <c r="B173" s="168" t="s">
        <v>195</v>
      </c>
      <c r="C173" s="414">
        <v>0.46951989611463796</v>
      </c>
      <c r="D173" s="419">
        <f t="shared" si="5"/>
        <v>0.46951989611463796</v>
      </c>
      <c r="E173" s="362"/>
      <c r="F173" s="362"/>
      <c r="G173" s="362"/>
      <c r="H173" s="362"/>
      <c r="I173" s="356"/>
      <c r="J173" s="356"/>
      <c r="K173" s="356"/>
      <c r="L173" s="358"/>
    </row>
    <row r="174" spans="1:40" x14ac:dyDescent="0.3">
      <c r="B174" s="168" t="s">
        <v>196</v>
      </c>
      <c r="C174" s="414">
        <v>7.6700234105377005E-2</v>
      </c>
      <c r="D174" s="419">
        <f t="shared" si="5"/>
        <v>7.6700234105377005E-2</v>
      </c>
      <c r="E174" s="362"/>
      <c r="F174" s="362"/>
      <c r="G174" s="362"/>
      <c r="H174" s="362"/>
      <c r="I174" s="356"/>
      <c r="J174" s="356"/>
      <c r="K174" s="356"/>
      <c r="L174" s="359"/>
    </row>
    <row r="175" spans="1:40" x14ac:dyDescent="0.3">
      <c r="B175" s="168" t="s">
        <v>197</v>
      </c>
      <c r="C175" s="414">
        <v>9.9184641272747592E-2</v>
      </c>
      <c r="D175" s="419">
        <f t="shared" si="5"/>
        <v>9.9184641272747592E-2</v>
      </c>
      <c r="E175" s="362"/>
      <c r="F175" s="362"/>
      <c r="G175" s="362"/>
      <c r="H175" s="362"/>
      <c r="I175" s="356"/>
      <c r="J175" s="356"/>
      <c r="K175" s="356"/>
      <c r="L175" s="360"/>
    </row>
    <row r="176" spans="1:40" x14ac:dyDescent="0.3">
      <c r="B176" s="168" t="s">
        <v>198</v>
      </c>
      <c r="C176" s="414">
        <v>1.5907654787167969</v>
      </c>
      <c r="D176" s="419">
        <f t="shared" si="5"/>
        <v>1.5907654787167969</v>
      </c>
      <c r="E176" s="362"/>
      <c r="F176" s="362"/>
      <c r="G176" s="362"/>
      <c r="H176" s="362"/>
      <c r="I176" s="356"/>
      <c r="J176" s="356"/>
      <c r="K176" s="356"/>
      <c r="L176" s="359"/>
    </row>
    <row r="177" spans="1:12" x14ac:dyDescent="0.3">
      <c r="B177" s="168" t="s">
        <v>199</v>
      </c>
      <c r="C177" s="414">
        <v>9.1217999968509504E-5</v>
      </c>
      <c r="D177" s="419">
        <f t="shared" si="5"/>
        <v>9.1217999968509504E-5</v>
      </c>
      <c r="E177" s="362"/>
      <c r="F177" s="362"/>
      <c r="G177" s="362"/>
      <c r="H177" s="362"/>
      <c r="I177" s="356"/>
      <c r="J177" s="356"/>
      <c r="K177" s="356"/>
      <c r="L177" s="359"/>
    </row>
    <row r="178" spans="1:12" x14ac:dyDescent="0.3">
      <c r="B178" s="168" t="s">
        <v>263</v>
      </c>
      <c r="C178" s="414">
        <v>4.2894658736216312E-2</v>
      </c>
      <c r="D178" s="419">
        <f t="shared" si="5"/>
        <v>4.2894658736216312E-2</v>
      </c>
      <c r="E178" s="356"/>
      <c r="F178" s="356"/>
      <c r="G178" s="356"/>
      <c r="H178" s="356"/>
      <c r="I178" s="356"/>
      <c r="J178" s="356"/>
      <c r="K178" s="356"/>
      <c r="L178" s="359"/>
    </row>
    <row r="179" spans="1:12" x14ac:dyDescent="0.3">
      <c r="A179" s="225" t="s">
        <v>272</v>
      </c>
      <c r="B179" s="168" t="s">
        <v>200</v>
      </c>
      <c r="C179" s="414">
        <v>0.25872172164349677</v>
      </c>
      <c r="D179" s="419">
        <f t="shared" si="5"/>
        <v>0.25872172164349677</v>
      </c>
      <c r="E179" s="362"/>
      <c r="F179" s="362"/>
      <c r="G179" s="362"/>
      <c r="H179" s="362"/>
      <c r="I179" s="356"/>
      <c r="J179" s="356"/>
      <c r="K179" s="356"/>
      <c r="L179" s="359"/>
    </row>
    <row r="180" spans="1:12" x14ac:dyDescent="0.3">
      <c r="B180" s="168" t="s">
        <v>268</v>
      </c>
      <c r="C180" s="414">
        <v>0.87729662136064124</v>
      </c>
      <c r="D180" s="419">
        <f t="shared" si="5"/>
        <v>0.87729662136064124</v>
      </c>
      <c r="E180" s="362"/>
      <c r="F180" s="362"/>
      <c r="G180" s="362"/>
      <c r="H180" s="362"/>
      <c r="I180" s="356"/>
      <c r="J180" s="356"/>
      <c r="K180" s="356"/>
      <c r="L180" s="359"/>
    </row>
    <row r="181" spans="1:12" x14ac:dyDescent="0.3">
      <c r="B181" s="168" t="s">
        <v>270</v>
      </c>
      <c r="C181" s="414">
        <v>0</v>
      </c>
      <c r="D181" s="419">
        <f t="shared" si="5"/>
        <v>0</v>
      </c>
      <c r="E181" s="362"/>
      <c r="F181" s="362"/>
      <c r="G181" s="362"/>
      <c r="H181" s="362"/>
      <c r="I181" s="356"/>
      <c r="J181" s="356"/>
      <c r="K181" s="356"/>
      <c r="L181" s="359"/>
    </row>
    <row r="182" spans="1:12" x14ac:dyDescent="0.3">
      <c r="B182" s="168" t="s">
        <v>273</v>
      </c>
      <c r="C182" s="414">
        <v>0</v>
      </c>
      <c r="D182" s="419">
        <f t="shared" si="5"/>
        <v>0</v>
      </c>
      <c r="E182" s="362"/>
      <c r="F182" s="362"/>
      <c r="G182" s="362"/>
      <c r="H182" s="362"/>
      <c r="I182" s="356"/>
      <c r="J182" s="356"/>
      <c r="K182" s="356"/>
      <c r="L182" s="359"/>
    </row>
    <row r="183" spans="1:12" ht="15.75" customHeight="1" x14ac:dyDescent="0.3">
      <c r="A183" s="171"/>
      <c r="B183" s="168" t="s">
        <v>274</v>
      </c>
      <c r="C183" s="414">
        <v>0</v>
      </c>
      <c r="D183" s="419">
        <f t="shared" si="5"/>
        <v>0</v>
      </c>
      <c r="E183" s="362"/>
      <c r="F183" s="362"/>
      <c r="G183" s="362"/>
      <c r="H183" s="362"/>
      <c r="I183" s="356"/>
      <c r="J183" s="356"/>
      <c r="K183" s="356"/>
      <c r="L183" s="359"/>
    </row>
    <row r="184" spans="1:12" ht="15.75" customHeight="1" x14ac:dyDescent="0.3">
      <c r="A184" s="171"/>
      <c r="B184" s="168" t="s">
        <v>317</v>
      </c>
      <c r="C184" s="414">
        <v>0</v>
      </c>
      <c r="D184" s="419">
        <f t="shared" si="5"/>
        <v>0</v>
      </c>
      <c r="E184" s="362"/>
      <c r="F184" s="362"/>
      <c r="G184" s="362"/>
      <c r="H184" s="362"/>
      <c r="I184" s="356"/>
      <c r="J184" s="356"/>
      <c r="K184" s="356"/>
      <c r="L184" s="359"/>
    </row>
    <row r="185" spans="1:12" ht="15.75" customHeight="1" x14ac:dyDescent="0.3">
      <c r="A185" s="171"/>
      <c r="B185" s="168" t="s">
        <v>276</v>
      </c>
      <c r="C185" s="414">
        <v>0</v>
      </c>
      <c r="D185" s="419">
        <f t="shared" si="5"/>
        <v>0</v>
      </c>
      <c r="E185" s="362"/>
      <c r="F185" s="362"/>
      <c r="G185" s="362"/>
      <c r="H185" s="362"/>
      <c r="I185" s="356"/>
      <c r="J185" s="356"/>
      <c r="K185" s="356"/>
      <c r="L185" s="359"/>
    </row>
    <row r="186" spans="1:12" ht="15.75" customHeight="1" x14ac:dyDescent="0.3">
      <c r="A186" s="171"/>
      <c r="B186" s="168" t="s">
        <v>277</v>
      </c>
      <c r="C186" s="414">
        <v>0</v>
      </c>
      <c r="D186" s="419">
        <f t="shared" si="5"/>
        <v>0</v>
      </c>
      <c r="E186" s="362"/>
      <c r="F186" s="362"/>
      <c r="G186" s="362"/>
      <c r="H186" s="362"/>
      <c r="I186" s="356"/>
      <c r="J186" s="356"/>
      <c r="K186" s="356"/>
      <c r="L186" s="359"/>
    </row>
    <row r="187" spans="1:12" ht="15.75" customHeight="1" x14ac:dyDescent="0.3">
      <c r="A187" s="171"/>
      <c r="B187" s="168" t="s">
        <v>284</v>
      </c>
      <c r="C187" s="414">
        <v>6.8349999999999999E-3</v>
      </c>
      <c r="D187" s="419">
        <f t="shared" si="5"/>
        <v>6.8349999999999999E-3</v>
      </c>
      <c r="E187" s="362"/>
      <c r="F187" s="362"/>
      <c r="G187" s="362"/>
      <c r="H187" s="362"/>
      <c r="I187" s="356"/>
      <c r="J187" s="356"/>
      <c r="K187" s="356"/>
      <c r="L187" s="359"/>
    </row>
    <row r="188" spans="1:12" ht="15.75" customHeight="1" x14ac:dyDescent="0.3">
      <c r="A188" s="171"/>
      <c r="B188" s="168" t="s">
        <v>285</v>
      </c>
      <c r="C188" s="414">
        <v>0</v>
      </c>
      <c r="D188" s="419">
        <f t="shared" si="5"/>
        <v>0</v>
      </c>
      <c r="E188" s="362"/>
      <c r="F188" s="362"/>
      <c r="G188" s="362"/>
      <c r="H188" s="362"/>
      <c r="I188" s="356"/>
      <c r="J188" s="356"/>
      <c r="K188" s="356"/>
      <c r="L188" s="359"/>
    </row>
    <row r="189" spans="1:12" ht="15.75" customHeight="1" x14ac:dyDescent="0.3">
      <c r="A189" s="171"/>
      <c r="B189" s="168" t="s">
        <v>286</v>
      </c>
      <c r="C189" s="414">
        <v>0</v>
      </c>
      <c r="D189" s="419">
        <f t="shared" si="5"/>
        <v>0</v>
      </c>
      <c r="E189" s="362"/>
      <c r="F189" s="362"/>
      <c r="G189" s="362"/>
      <c r="H189" s="362"/>
      <c r="I189" s="356"/>
      <c r="J189" s="356"/>
      <c r="K189" s="356"/>
      <c r="L189" s="359"/>
    </row>
    <row r="190" spans="1:12" ht="15.75" customHeight="1" x14ac:dyDescent="0.3">
      <c r="A190" s="171"/>
      <c r="B190" s="168" t="s">
        <v>287</v>
      </c>
      <c r="C190" s="414">
        <v>0</v>
      </c>
      <c r="D190" s="419">
        <f t="shared" si="5"/>
        <v>0</v>
      </c>
      <c r="E190" s="362"/>
      <c r="F190" s="362"/>
      <c r="G190" s="362"/>
      <c r="H190" s="362"/>
      <c r="I190" s="356"/>
      <c r="J190" s="356"/>
      <c r="K190" s="356"/>
      <c r="L190" s="359"/>
    </row>
    <row r="191" spans="1:12" ht="15.75" customHeight="1" x14ac:dyDescent="0.3">
      <c r="A191" s="171"/>
      <c r="B191" s="168" t="s">
        <v>318</v>
      </c>
      <c r="C191" s="414">
        <v>0</v>
      </c>
      <c r="D191" s="419">
        <f t="shared" si="5"/>
        <v>0</v>
      </c>
      <c r="E191" s="362"/>
      <c r="F191" s="362"/>
      <c r="G191" s="362"/>
      <c r="H191" s="362"/>
      <c r="I191" s="356"/>
      <c r="J191" s="356"/>
      <c r="K191" s="356"/>
      <c r="L191" s="359"/>
    </row>
    <row r="192" spans="1:12" ht="14.4" customHeight="1" x14ac:dyDescent="0.3">
      <c r="A192" s="171"/>
      <c r="B192" s="417" t="s">
        <v>201</v>
      </c>
      <c r="C192" s="418">
        <f>SUM(C169:C191,C165)</f>
        <v>145.2277060989224</v>
      </c>
      <c r="D192" s="418">
        <f>SUM(D169:D191,D165)</f>
        <v>145.2277060989224</v>
      </c>
      <c r="E192" s="359"/>
    </row>
    <row r="193" spans="1:43" ht="7.5" customHeight="1" x14ac:dyDescent="0.3">
      <c r="A193" s="171"/>
      <c r="C193" s="244"/>
      <c r="D193" s="364"/>
      <c r="E193" s="364"/>
      <c r="F193" s="364"/>
      <c r="G193" s="359"/>
      <c r="H193" s="359"/>
      <c r="I193" s="359"/>
      <c r="J193" s="227"/>
    </row>
    <row r="194" spans="1:43" x14ac:dyDescent="0.3">
      <c r="A194" s="171"/>
      <c r="B194" s="417" t="s">
        <v>202</v>
      </c>
      <c r="C194" s="418">
        <f>+C192</f>
        <v>145.2277060989224</v>
      </c>
      <c r="D194" s="360"/>
      <c r="E194" s="360"/>
      <c r="F194" s="360"/>
      <c r="G194" s="360"/>
      <c r="H194" s="360"/>
      <c r="I194" s="360"/>
      <c r="J194" s="250"/>
    </row>
    <row r="195" spans="1:43" ht="14.25" customHeight="1" x14ac:dyDescent="0.3">
      <c r="A195" s="171"/>
      <c r="AE195" s="359"/>
      <c r="AF195" s="359"/>
      <c r="AG195" s="359"/>
      <c r="AH195" s="359"/>
      <c r="AI195" s="359"/>
      <c r="AJ195" s="359"/>
      <c r="AK195" s="359"/>
      <c r="AL195" s="359"/>
      <c r="AM195" s="359"/>
    </row>
    <row r="196" spans="1:43" hidden="1" outlineLevel="3" x14ac:dyDescent="0.3">
      <c r="A196" s="171"/>
      <c r="B196" s="413" t="s">
        <v>351</v>
      </c>
      <c r="AQ196" s="173"/>
    </row>
    <row r="197" spans="1:43" hidden="1" outlineLevel="3" x14ac:dyDescent="0.3">
      <c r="A197" s="171"/>
      <c r="B197" s="411"/>
      <c r="AQ197" s="173"/>
    </row>
    <row r="198" spans="1:43" hidden="1" outlineLevel="3" x14ac:dyDescent="0.3">
      <c r="A198" s="171"/>
      <c r="B198" s="412" t="s">
        <v>203</v>
      </c>
      <c r="AQ198" s="173"/>
    </row>
    <row r="199" spans="1:43" hidden="1" outlineLevel="3" x14ac:dyDescent="0.3">
      <c r="A199" s="171"/>
      <c r="AQ199" s="173"/>
    </row>
    <row r="200" spans="1:43" hidden="1" outlineLevel="3" x14ac:dyDescent="0.3">
      <c r="A200" s="171"/>
      <c r="B200" s="174" t="s">
        <v>185</v>
      </c>
      <c r="C200" s="175" t="s">
        <v>18</v>
      </c>
      <c r="D200" s="175" t="s">
        <v>19</v>
      </c>
      <c r="E200" s="175" t="s">
        <v>20</v>
      </c>
      <c r="F200" s="175" t="s">
        <v>111</v>
      </c>
      <c r="G200" s="176" t="s">
        <v>201</v>
      </c>
      <c r="AF200" s="173"/>
    </row>
    <row r="201" spans="1:43" hidden="1" outlineLevel="3" x14ac:dyDescent="0.3">
      <c r="A201" s="171"/>
      <c r="B201" s="177" t="s">
        <v>204</v>
      </c>
      <c r="C201" s="178">
        <v>0</v>
      </c>
      <c r="D201" s="178">
        <v>0</v>
      </c>
      <c r="E201" s="178">
        <v>0</v>
      </c>
      <c r="F201" s="178">
        <v>0</v>
      </c>
      <c r="G201" s="179">
        <f>SUM(C201:F201)</f>
        <v>0</v>
      </c>
      <c r="AF201" s="173"/>
    </row>
    <row r="202" spans="1:43" hidden="1" outlineLevel="3" x14ac:dyDescent="0.3">
      <c r="A202" s="171"/>
      <c r="B202" s="177" t="s">
        <v>205</v>
      </c>
      <c r="C202" s="178">
        <v>0</v>
      </c>
      <c r="D202" s="178">
        <v>0</v>
      </c>
      <c r="E202" s="178">
        <v>0</v>
      </c>
      <c r="F202" s="178">
        <v>0</v>
      </c>
      <c r="G202" s="179">
        <f>SUM(C202:F202)</f>
        <v>0</v>
      </c>
      <c r="AF202" s="173"/>
    </row>
    <row r="203" spans="1:43" hidden="1" outlineLevel="3" x14ac:dyDescent="0.3">
      <c r="A203" s="171"/>
      <c r="B203" s="177" t="s">
        <v>197</v>
      </c>
      <c r="C203" s="178">
        <v>0</v>
      </c>
      <c r="D203" s="178">
        <v>0</v>
      </c>
      <c r="E203" s="178">
        <v>0</v>
      </c>
      <c r="F203" s="178">
        <v>0</v>
      </c>
      <c r="G203" s="179">
        <f>SUM(C203:F203)</f>
        <v>0</v>
      </c>
      <c r="AF203" s="173"/>
    </row>
    <row r="204" spans="1:43" hidden="1" outlineLevel="3" x14ac:dyDescent="0.3">
      <c r="A204" s="171"/>
      <c r="B204" s="177" t="s">
        <v>206</v>
      </c>
      <c r="C204" s="178">
        <v>0</v>
      </c>
      <c r="D204" s="178">
        <v>0</v>
      </c>
      <c r="E204" s="178">
        <v>0</v>
      </c>
      <c r="F204" s="178">
        <v>0</v>
      </c>
      <c r="G204" s="179">
        <f>SUM(C204:F204)</f>
        <v>0</v>
      </c>
      <c r="AF204" s="173"/>
    </row>
    <row r="205" spans="1:43" hidden="1" outlineLevel="3" x14ac:dyDescent="0.3">
      <c r="A205" s="171"/>
      <c r="B205" s="174" t="s">
        <v>201</v>
      </c>
      <c r="C205" s="180">
        <f>SUM(C201:C204)</f>
        <v>0</v>
      </c>
      <c r="D205" s="180">
        <f>SUM(D201:D204)</f>
        <v>0</v>
      </c>
      <c r="E205" s="180">
        <f>SUM(E201:E204)</f>
        <v>0</v>
      </c>
      <c r="F205" s="180">
        <f>SUM(F201:F204)</f>
        <v>0</v>
      </c>
      <c r="G205" s="180">
        <f>SUM(G201:G204)</f>
        <v>0</v>
      </c>
      <c r="AF205" s="173"/>
    </row>
    <row r="206" spans="1:43" collapsed="1" x14ac:dyDescent="0.3">
      <c r="A206" s="171"/>
      <c r="B206" s="181"/>
      <c r="AQ206" s="173"/>
    </row>
    <row r="207" spans="1:43" ht="15" customHeight="1" x14ac:dyDescent="0.3">
      <c r="A207" s="171"/>
      <c r="B207" s="593" t="s">
        <v>357</v>
      </c>
      <c r="C207" s="593"/>
      <c r="D207" s="593"/>
      <c r="E207" s="593"/>
      <c r="F207" s="593"/>
      <c r="G207" s="593"/>
      <c r="H207" s="593"/>
      <c r="I207" s="593"/>
      <c r="J207" s="593"/>
      <c r="K207" s="593"/>
      <c r="L207" s="593"/>
      <c r="M207" s="593"/>
      <c r="N207" s="593"/>
      <c r="O207" s="593"/>
      <c r="P207" s="593"/>
      <c r="Q207" s="593"/>
      <c r="AQ207" s="173"/>
    </row>
    <row r="208" spans="1:43" ht="15" customHeight="1" x14ac:dyDescent="0.3">
      <c r="A208" s="171"/>
      <c r="B208" s="593"/>
      <c r="C208" s="593"/>
      <c r="D208" s="593"/>
      <c r="E208" s="593"/>
      <c r="F208" s="593"/>
      <c r="G208" s="593"/>
      <c r="H208" s="593"/>
      <c r="I208" s="593"/>
      <c r="J208" s="593"/>
      <c r="K208" s="593"/>
      <c r="L208" s="593"/>
      <c r="M208" s="593"/>
      <c r="N208" s="593"/>
      <c r="O208" s="593"/>
      <c r="P208" s="593"/>
      <c r="Q208" s="593"/>
      <c r="AQ208" s="173"/>
    </row>
    <row r="209" spans="1:43" x14ac:dyDescent="0.3">
      <c r="A209" s="171"/>
      <c r="B209" s="594" t="s">
        <v>203</v>
      </c>
      <c r="C209" s="594"/>
      <c r="D209" s="594"/>
      <c r="E209" s="594"/>
      <c r="F209" s="594"/>
      <c r="G209" s="594"/>
      <c r="H209" s="594"/>
      <c r="I209" s="594"/>
      <c r="J209" s="594"/>
      <c r="K209" s="594"/>
      <c r="L209" s="594"/>
      <c r="M209" s="594"/>
      <c r="N209" s="594"/>
      <c r="O209" s="594"/>
      <c r="P209" s="594"/>
      <c r="Q209" s="594"/>
      <c r="AQ209" s="173"/>
    </row>
    <row r="210" spans="1:43" x14ac:dyDescent="0.3">
      <c r="A210" s="171"/>
      <c r="B210" s="182"/>
      <c r="AQ210" s="173"/>
    </row>
    <row r="211" spans="1:43" x14ac:dyDescent="0.3">
      <c r="A211" s="171"/>
      <c r="B211" s="183" t="s">
        <v>207</v>
      </c>
      <c r="C211" s="175" t="s">
        <v>18</v>
      </c>
      <c r="D211" s="175" t="s">
        <v>19</v>
      </c>
      <c r="E211" s="175" t="s">
        <v>20</v>
      </c>
      <c r="F211" s="184" t="s">
        <v>201</v>
      </c>
      <c r="AF211" s="173"/>
    </row>
    <row r="212" spans="1:43" x14ac:dyDescent="0.3">
      <c r="A212" s="171"/>
      <c r="B212" s="185" t="s">
        <v>5</v>
      </c>
      <c r="C212" s="256">
        <f>SUM(C213:C214)</f>
        <v>45.840436586073622</v>
      </c>
      <c r="D212" s="256">
        <f>SUM(D213:D214)</f>
        <v>53.440280584132339</v>
      </c>
      <c r="E212" s="256">
        <f>SUM(E213:E214)</f>
        <v>48.055594008011077</v>
      </c>
      <c r="F212" s="257">
        <f>SUM(C212:E212)</f>
        <v>147.33631117821704</v>
      </c>
      <c r="AF212" s="173"/>
    </row>
    <row r="213" spans="1:43" x14ac:dyDescent="0.3">
      <c r="A213" s="171"/>
      <c r="B213" s="186" t="s">
        <v>208</v>
      </c>
      <c r="C213" s="258">
        <v>35.280414244310734</v>
      </c>
      <c r="D213" s="258">
        <v>26.923333831690638</v>
      </c>
      <c r="E213" s="258">
        <v>32.374480392555178</v>
      </c>
      <c r="F213" s="259">
        <f t="shared" ref="F212:F223" si="6">SUM(C213:E213)</f>
        <v>94.578228468556546</v>
      </c>
      <c r="O213" s="255"/>
      <c r="P213" s="255"/>
      <c r="Q213" s="255"/>
      <c r="R213" s="255"/>
      <c r="AF213" s="173"/>
    </row>
    <row r="214" spans="1:43" x14ac:dyDescent="0.3">
      <c r="A214" s="171"/>
      <c r="B214" s="186" t="s">
        <v>360</v>
      </c>
      <c r="C214" s="258">
        <v>10.560022341762888</v>
      </c>
      <c r="D214" s="258">
        <v>26.516946752441704</v>
      </c>
      <c r="E214" s="258">
        <v>15.681113615455899</v>
      </c>
      <c r="F214" s="259">
        <f t="shared" si="6"/>
        <v>52.758082709660492</v>
      </c>
      <c r="O214" s="255"/>
      <c r="P214" s="255"/>
      <c r="Q214" s="255"/>
      <c r="R214" s="255"/>
      <c r="AF214" s="173"/>
    </row>
    <row r="215" spans="1:43" ht="15.75" customHeight="1" x14ac:dyDescent="0.3">
      <c r="A215" s="171"/>
      <c r="B215" s="185" t="s">
        <v>6</v>
      </c>
      <c r="C215" s="256">
        <f>SUM(C216:C217)</f>
        <v>39.734396673995739</v>
      </c>
      <c r="D215" s="256">
        <f>SUM(D216:D217)</f>
        <v>63.149554651318574</v>
      </c>
      <c r="E215" s="256">
        <f>SUM(E216:E217)</f>
        <v>70.240691755203301</v>
      </c>
      <c r="F215" s="257">
        <f>SUM(C215:E215)</f>
        <v>173.12464308051761</v>
      </c>
      <c r="AF215" s="173"/>
    </row>
    <row r="216" spans="1:43" x14ac:dyDescent="0.3">
      <c r="A216" s="171"/>
      <c r="B216" s="186" t="s">
        <v>208</v>
      </c>
      <c r="C216" s="258">
        <v>33.038175837074562</v>
      </c>
      <c r="D216" s="258">
        <v>31.188187023822124</v>
      </c>
      <c r="E216" s="258">
        <v>29.182797500582407</v>
      </c>
      <c r="F216" s="259">
        <f t="shared" si="6"/>
        <v>93.409160361479096</v>
      </c>
      <c r="O216" s="255"/>
      <c r="P216" s="255"/>
      <c r="Q216" s="255"/>
      <c r="R216" s="255"/>
      <c r="AF216" s="173"/>
    </row>
    <row r="217" spans="1:43" x14ac:dyDescent="0.3">
      <c r="A217" s="171"/>
      <c r="B217" s="186" t="s">
        <v>360</v>
      </c>
      <c r="C217" s="258">
        <v>6.696220836921178</v>
      </c>
      <c r="D217" s="258">
        <v>31.96136762749645</v>
      </c>
      <c r="E217" s="258">
        <v>41.057894254620898</v>
      </c>
      <c r="F217" s="259">
        <f t="shared" si="6"/>
        <v>79.715482719038533</v>
      </c>
      <c r="O217" s="255"/>
      <c r="P217" s="255"/>
      <c r="Q217" s="255"/>
      <c r="R217" s="255"/>
      <c r="AF217" s="173"/>
    </row>
    <row r="218" spans="1:43" x14ac:dyDescent="0.3">
      <c r="A218" s="171"/>
      <c r="B218" s="185" t="s">
        <v>7</v>
      </c>
      <c r="C218" s="256">
        <f>SUM(C219:C220)</f>
        <v>62.455412754339036</v>
      </c>
      <c r="D218" s="256">
        <f>SUM(D219:D220)</f>
        <v>62.609454268468689</v>
      </c>
      <c r="E218" s="256">
        <f>SUM(E219:E220)</f>
        <v>61.580525683290276</v>
      </c>
      <c r="F218" s="257">
        <f>SUM(C218:E218)</f>
        <v>186.64539270609799</v>
      </c>
      <c r="AF218" s="173"/>
    </row>
    <row r="219" spans="1:43" x14ac:dyDescent="0.3">
      <c r="A219" s="171"/>
      <c r="B219" s="186" t="s">
        <v>208</v>
      </c>
      <c r="C219" s="258">
        <v>35.307119192143951</v>
      </c>
      <c r="D219" s="258">
        <v>25.468190562507154</v>
      </c>
      <c r="E219" s="258">
        <v>22.733405146240294</v>
      </c>
      <c r="F219" s="259">
        <f t="shared" si="6"/>
        <v>83.508714900891391</v>
      </c>
      <c r="O219" s="255"/>
      <c r="P219" s="255"/>
      <c r="Q219" s="255"/>
      <c r="R219" s="255"/>
      <c r="AF219" s="173"/>
    </row>
    <row r="220" spans="1:43" x14ac:dyDescent="0.3">
      <c r="A220" s="171"/>
      <c r="B220" s="186" t="s">
        <v>360</v>
      </c>
      <c r="C220" s="258">
        <v>27.148293562195089</v>
      </c>
      <c r="D220" s="258">
        <v>37.141263705961535</v>
      </c>
      <c r="E220" s="258">
        <v>38.847120537049982</v>
      </c>
      <c r="F220" s="259">
        <f t="shared" si="6"/>
        <v>103.1366778052066</v>
      </c>
      <c r="G220" s="258"/>
      <c r="O220" s="255"/>
      <c r="P220" s="255"/>
      <c r="Q220" s="255"/>
      <c r="R220" s="255"/>
      <c r="AF220" s="173"/>
    </row>
    <row r="221" spans="1:43" x14ac:dyDescent="0.3">
      <c r="A221" s="171"/>
      <c r="B221" s="185" t="s">
        <v>8</v>
      </c>
      <c r="C221" s="256">
        <f>SUM(C222:C223)</f>
        <v>61.627407457697011</v>
      </c>
      <c r="D221" s="256">
        <f>SUM(D222:D223)</f>
        <v>81.691270578575882</v>
      </c>
      <c r="E221" s="256">
        <f>SUM(E222:E223)</f>
        <v>84.355213980816629</v>
      </c>
      <c r="F221" s="257">
        <f>SUM(C221:E221)</f>
        <v>227.67389201708954</v>
      </c>
      <c r="AF221" s="173"/>
    </row>
    <row r="222" spans="1:43" x14ac:dyDescent="0.3">
      <c r="A222" s="171"/>
      <c r="B222" s="186" t="s">
        <v>208</v>
      </c>
      <c r="C222" s="258">
        <v>32.864546123165745</v>
      </c>
      <c r="D222" s="258">
        <v>24.376766205117384</v>
      </c>
      <c r="E222" s="258">
        <v>36.94398195413099</v>
      </c>
      <c r="F222" s="259">
        <f t="shared" si="6"/>
        <v>94.185294282414119</v>
      </c>
      <c r="O222" s="255"/>
      <c r="P222" s="255"/>
      <c r="Q222" s="255"/>
      <c r="R222" s="255"/>
      <c r="AF222" s="173"/>
    </row>
    <row r="223" spans="1:43" x14ac:dyDescent="0.3">
      <c r="A223" s="171"/>
      <c r="B223" s="186" t="s">
        <v>360</v>
      </c>
      <c r="C223" s="258">
        <v>28.762861334531266</v>
      </c>
      <c r="D223" s="258">
        <v>57.314504373458504</v>
      </c>
      <c r="E223" s="258">
        <v>47.411232026685639</v>
      </c>
      <c r="F223" s="259">
        <f t="shared" si="6"/>
        <v>133.48859773467541</v>
      </c>
      <c r="O223" s="255"/>
      <c r="P223" s="255"/>
      <c r="Q223" s="255"/>
      <c r="R223" s="255"/>
      <c r="AF223" s="173"/>
    </row>
    <row r="224" spans="1:43" x14ac:dyDescent="0.3">
      <c r="A224" s="171"/>
      <c r="B224" s="185" t="s">
        <v>9</v>
      </c>
      <c r="C224" s="256">
        <f>SUM(C225:C226)</f>
        <v>58.467628373510237</v>
      </c>
      <c r="D224" s="256">
        <f>SUM(D225:D226)</f>
        <v>70.850948205303226</v>
      </c>
      <c r="E224" s="256">
        <f>SUM(E225:E226)</f>
        <v>77.361080969850292</v>
      </c>
      <c r="F224" s="257">
        <f>SUM(C224:E224)</f>
        <v>206.67965754866376</v>
      </c>
      <c r="AF224" s="173"/>
    </row>
    <row r="225" spans="1:32" x14ac:dyDescent="0.3">
      <c r="A225" s="171"/>
      <c r="B225" s="186" t="s">
        <v>208</v>
      </c>
      <c r="C225" s="258">
        <v>34.748816686203234</v>
      </c>
      <c r="D225" s="258">
        <v>36.205221411167535</v>
      </c>
      <c r="E225" s="258">
        <v>39.366710484751145</v>
      </c>
      <c r="F225" s="259">
        <f>SUM(C225:E225)</f>
        <v>110.32074858212192</v>
      </c>
      <c r="O225" s="255"/>
      <c r="P225" s="255"/>
      <c r="Q225" s="255"/>
      <c r="R225" s="255"/>
      <c r="AF225" s="173"/>
    </row>
    <row r="226" spans="1:32" ht="15.75" customHeight="1" x14ac:dyDescent="0.3">
      <c r="A226" s="171"/>
      <c r="B226" s="186" t="s">
        <v>360</v>
      </c>
      <c r="C226" s="258">
        <v>23.718811687307003</v>
      </c>
      <c r="D226" s="258">
        <v>34.64572679413569</v>
      </c>
      <c r="E226" s="258">
        <v>37.99437048509914</v>
      </c>
      <c r="F226" s="259">
        <f>SUM(C226:E226)</f>
        <v>96.358908966541833</v>
      </c>
      <c r="O226" s="255"/>
      <c r="P226" s="255"/>
      <c r="Q226" s="255"/>
      <c r="R226" s="255"/>
      <c r="AF226" s="173"/>
    </row>
    <row r="227" spans="1:32" hidden="1" outlineLevel="1" x14ac:dyDescent="0.3">
      <c r="A227" s="171"/>
      <c r="B227" s="185" t="s">
        <v>10</v>
      </c>
      <c r="C227" s="256">
        <f>SUM(C228:C229)</f>
        <v>0</v>
      </c>
      <c r="D227" s="256">
        <f>SUM(D228:D229)</f>
        <v>0</v>
      </c>
      <c r="E227" s="256">
        <f>SUM(E228:E229)</f>
        <v>0</v>
      </c>
      <c r="F227" s="257">
        <f>SUM(F228:F229)</f>
        <v>0</v>
      </c>
      <c r="AF227" s="173"/>
    </row>
    <row r="228" spans="1:32" hidden="1" outlineLevel="1" x14ac:dyDescent="0.3">
      <c r="A228" s="171"/>
      <c r="B228" s="186" t="s">
        <v>208</v>
      </c>
      <c r="C228" s="258"/>
      <c r="D228" s="258"/>
      <c r="E228" s="258"/>
      <c r="F228" s="259">
        <f>SUM(C228:E228)</f>
        <v>0</v>
      </c>
      <c r="O228" s="255"/>
      <c r="P228" s="255"/>
      <c r="Q228" s="255"/>
      <c r="R228" s="255"/>
      <c r="AF228" s="173"/>
    </row>
    <row r="229" spans="1:32" hidden="1" outlineLevel="1" x14ac:dyDescent="0.3">
      <c r="A229" s="171"/>
      <c r="B229" s="186" t="s">
        <v>360</v>
      </c>
      <c r="C229" s="258"/>
      <c r="D229" s="258"/>
      <c r="E229" s="258"/>
      <c r="F229" s="259">
        <f>SUM(C229:E229)</f>
        <v>0</v>
      </c>
      <c r="O229" s="255"/>
      <c r="P229" s="255"/>
      <c r="Q229" s="255"/>
      <c r="R229" s="255"/>
      <c r="AF229" s="173"/>
    </row>
    <row r="230" spans="1:32" hidden="1" outlineLevel="1" x14ac:dyDescent="0.3">
      <c r="A230" s="171"/>
      <c r="B230" s="185" t="s">
        <v>11</v>
      </c>
      <c r="C230" s="256">
        <f>SUM(C231:C232)</f>
        <v>0</v>
      </c>
      <c r="D230" s="256">
        <f>SUM(D231:D232)</f>
        <v>0</v>
      </c>
      <c r="E230" s="256">
        <f>SUM(E231:E232)</f>
        <v>0</v>
      </c>
      <c r="F230" s="257">
        <f>SUM(F231:F232)</f>
        <v>0</v>
      </c>
      <c r="AF230" s="173"/>
    </row>
    <row r="231" spans="1:32" hidden="1" outlineLevel="1" x14ac:dyDescent="0.3">
      <c r="A231" s="171"/>
      <c r="B231" s="186" t="s">
        <v>208</v>
      </c>
      <c r="C231" s="258"/>
      <c r="D231" s="258"/>
      <c r="E231" s="258"/>
      <c r="F231" s="259">
        <f>SUM(C231:E231)</f>
        <v>0</v>
      </c>
      <c r="O231" s="255"/>
      <c r="P231" s="255"/>
      <c r="Q231" s="255"/>
      <c r="R231" s="255"/>
      <c r="AF231" s="173"/>
    </row>
    <row r="232" spans="1:32" hidden="1" outlineLevel="1" x14ac:dyDescent="0.3">
      <c r="A232" s="171"/>
      <c r="B232" s="186" t="s">
        <v>360</v>
      </c>
      <c r="C232" s="258"/>
      <c r="D232" s="258"/>
      <c r="E232" s="258"/>
      <c r="F232" s="259">
        <f>SUM(C232:E232)</f>
        <v>0</v>
      </c>
      <c r="O232" s="255"/>
      <c r="P232" s="255"/>
      <c r="Q232" s="255"/>
      <c r="R232" s="255"/>
      <c r="AF232" s="173"/>
    </row>
    <row r="233" spans="1:32" hidden="1" outlineLevel="1" x14ac:dyDescent="0.3">
      <c r="A233" s="171"/>
      <c r="B233" s="185" t="s">
        <v>12</v>
      </c>
      <c r="C233" s="256">
        <f>SUM(C234:C235)</f>
        <v>0</v>
      </c>
      <c r="D233" s="256">
        <f>SUM(D234:D235)</f>
        <v>0</v>
      </c>
      <c r="E233" s="256">
        <f>SUM(E234:E235)</f>
        <v>0</v>
      </c>
      <c r="F233" s="257">
        <f>SUM(F234:F235)</f>
        <v>0</v>
      </c>
      <c r="AF233" s="173"/>
    </row>
    <row r="234" spans="1:32" hidden="1" outlineLevel="1" x14ac:dyDescent="0.3">
      <c r="A234" s="171"/>
      <c r="B234" s="186" t="s">
        <v>208</v>
      </c>
      <c r="C234" s="258"/>
      <c r="D234" s="258"/>
      <c r="E234" s="258"/>
      <c r="F234" s="259">
        <f>SUM(C234:E234)</f>
        <v>0</v>
      </c>
      <c r="O234" s="255"/>
      <c r="P234" s="255"/>
      <c r="Q234" s="255"/>
      <c r="R234" s="255"/>
      <c r="AF234" s="173"/>
    </row>
    <row r="235" spans="1:32" hidden="1" outlineLevel="1" x14ac:dyDescent="0.3">
      <c r="A235" s="171"/>
      <c r="B235" s="186" t="s">
        <v>360</v>
      </c>
      <c r="C235" s="258"/>
      <c r="D235" s="258"/>
      <c r="E235" s="258"/>
      <c r="F235" s="259">
        <f>SUM(C235:E235)</f>
        <v>0</v>
      </c>
      <c r="O235" s="255"/>
      <c r="P235" s="255"/>
      <c r="Q235" s="255"/>
      <c r="R235" s="255"/>
      <c r="AF235" s="173"/>
    </row>
    <row r="236" spans="1:32" ht="14.25" hidden="1" customHeight="1" outlineLevel="1" x14ac:dyDescent="0.3">
      <c r="A236" s="171"/>
      <c r="B236" s="185" t="s">
        <v>13</v>
      </c>
      <c r="C236" s="256">
        <f>SUM(C237:C238)</f>
        <v>0</v>
      </c>
      <c r="D236" s="256">
        <f>SUM(D237:D238)</f>
        <v>0</v>
      </c>
      <c r="E236" s="256">
        <f>SUM(E237:E238)</f>
        <v>0</v>
      </c>
      <c r="F236" s="257">
        <f>SUM(F237:F238)</f>
        <v>0</v>
      </c>
      <c r="AF236" s="173"/>
    </row>
    <row r="237" spans="1:32" ht="14.25" hidden="1" customHeight="1" outlineLevel="1" x14ac:dyDescent="0.3">
      <c r="A237" s="171"/>
      <c r="B237" s="186" t="s">
        <v>208</v>
      </c>
      <c r="C237" s="258"/>
      <c r="D237" s="258"/>
      <c r="E237" s="258"/>
      <c r="F237" s="259">
        <f>SUM(C237:E237)</f>
        <v>0</v>
      </c>
      <c r="O237" s="255"/>
      <c r="P237" s="255"/>
      <c r="Q237" s="255"/>
      <c r="R237" s="255"/>
      <c r="AF237" s="173"/>
    </row>
    <row r="238" spans="1:32" ht="14.25" hidden="1" customHeight="1" outlineLevel="1" x14ac:dyDescent="0.3">
      <c r="A238" s="171"/>
      <c r="B238" s="186" t="s">
        <v>360</v>
      </c>
      <c r="C238" s="258"/>
      <c r="D238" s="258"/>
      <c r="E238" s="258"/>
      <c r="F238" s="259">
        <f>SUM(C238:E238)</f>
        <v>0</v>
      </c>
      <c r="O238" s="255"/>
      <c r="P238" s="255"/>
      <c r="Q238" s="255"/>
      <c r="R238" s="255"/>
      <c r="AF238" s="173"/>
    </row>
    <row r="239" spans="1:32" ht="14.25" hidden="1" customHeight="1" outlineLevel="1" x14ac:dyDescent="0.3">
      <c r="A239" s="171"/>
      <c r="B239" s="185" t="s">
        <v>14</v>
      </c>
      <c r="C239" s="256">
        <f>SUM(C240:C241)</f>
        <v>0</v>
      </c>
      <c r="D239" s="256">
        <f>SUM(D240:D241)</f>
        <v>0</v>
      </c>
      <c r="E239" s="256">
        <f>SUM(E240:E241)</f>
        <v>0</v>
      </c>
      <c r="F239" s="257">
        <f>SUM(F240:F241)</f>
        <v>0</v>
      </c>
      <c r="AF239" s="173"/>
    </row>
    <row r="240" spans="1:32" ht="14.25" hidden="1" customHeight="1" outlineLevel="1" x14ac:dyDescent="0.3">
      <c r="A240" s="171"/>
      <c r="B240" s="186" t="s">
        <v>208</v>
      </c>
      <c r="C240" s="258"/>
      <c r="D240" s="258"/>
      <c r="E240" s="258"/>
      <c r="F240" s="259">
        <f>SUM(C240:E240)</f>
        <v>0</v>
      </c>
      <c r="O240" s="255"/>
      <c r="P240" s="255"/>
      <c r="Q240" s="255"/>
      <c r="R240" s="255"/>
      <c r="AF240" s="173"/>
    </row>
    <row r="241" spans="1:43" ht="14.25" hidden="1" customHeight="1" outlineLevel="1" x14ac:dyDescent="0.3">
      <c r="A241" s="171"/>
      <c r="B241" s="186" t="s">
        <v>360</v>
      </c>
      <c r="C241" s="258"/>
      <c r="D241" s="258"/>
      <c r="E241" s="258"/>
      <c r="F241" s="259">
        <f>SUM(C241:E241)</f>
        <v>0</v>
      </c>
      <c r="O241" s="255"/>
      <c r="P241" s="255"/>
      <c r="Q241" s="255"/>
      <c r="R241" s="255"/>
      <c r="AF241" s="173"/>
    </row>
    <row r="242" spans="1:43" ht="14.25" hidden="1" customHeight="1" outlineLevel="1" x14ac:dyDescent="0.3">
      <c r="A242" s="171"/>
      <c r="B242" s="185" t="s">
        <v>15</v>
      </c>
      <c r="C242" s="256">
        <f>SUM(C243:C244)</f>
        <v>0</v>
      </c>
      <c r="D242" s="256">
        <f>SUM(D243:D244)</f>
        <v>0</v>
      </c>
      <c r="E242" s="256">
        <f>SUM(E243:E244)</f>
        <v>0</v>
      </c>
      <c r="F242" s="257">
        <f>SUM(F243:F244)</f>
        <v>0</v>
      </c>
      <c r="O242" s="255"/>
      <c r="P242" s="255"/>
      <c r="Q242" s="255"/>
      <c r="R242" s="255"/>
      <c r="AF242" s="173"/>
    </row>
    <row r="243" spans="1:43" ht="14.25" hidden="1" customHeight="1" outlineLevel="1" x14ac:dyDescent="0.3">
      <c r="A243" s="171"/>
      <c r="B243" s="186" t="s">
        <v>208</v>
      </c>
      <c r="C243" s="258"/>
      <c r="D243" s="258"/>
      <c r="E243" s="258"/>
      <c r="F243" s="259">
        <f>SUM(C243:E243)</f>
        <v>0</v>
      </c>
      <c r="O243" s="255"/>
      <c r="P243" s="255"/>
      <c r="Q243" s="255"/>
      <c r="R243" s="255"/>
      <c r="AF243" s="173"/>
    </row>
    <row r="244" spans="1:43" ht="14.25" hidden="1" customHeight="1" outlineLevel="1" x14ac:dyDescent="0.3">
      <c r="A244" s="171"/>
      <c r="B244" s="186" t="s">
        <v>360</v>
      </c>
      <c r="C244" s="258"/>
      <c r="D244" s="258"/>
      <c r="E244" s="258"/>
      <c r="F244" s="259">
        <f>SUM(C244:E244)</f>
        <v>0</v>
      </c>
      <c r="O244" s="255"/>
      <c r="P244" s="255"/>
      <c r="Q244" s="255"/>
      <c r="R244" s="255"/>
      <c r="AF244" s="173"/>
    </row>
    <row r="245" spans="1:43" ht="14.25" hidden="1" customHeight="1" outlineLevel="2" x14ac:dyDescent="0.3">
      <c r="A245" s="171"/>
      <c r="B245" s="185" t="s">
        <v>16</v>
      </c>
      <c r="C245" s="256">
        <f>SUM(C246:C247)</f>
        <v>0</v>
      </c>
      <c r="D245" s="256">
        <f>SUM(D246:D247)</f>
        <v>0</v>
      </c>
      <c r="E245" s="256">
        <f>SUM(E246:E247)</f>
        <v>0</v>
      </c>
      <c r="F245" s="257">
        <f>SUM(F246:F247)</f>
        <v>0</v>
      </c>
      <c r="O245" s="255"/>
      <c r="P245" s="255"/>
      <c r="Q245" s="255"/>
      <c r="R245" s="255"/>
      <c r="AF245" s="173"/>
    </row>
    <row r="246" spans="1:43" ht="14.25" hidden="1" customHeight="1" outlineLevel="2" x14ac:dyDescent="0.3">
      <c r="A246" s="171"/>
      <c r="B246" s="186" t="s">
        <v>208</v>
      </c>
      <c r="C246" s="258"/>
      <c r="D246" s="258"/>
      <c r="E246" s="258"/>
      <c r="F246" s="259">
        <f>SUM(C246:E246)</f>
        <v>0</v>
      </c>
      <c r="O246" s="255"/>
      <c r="P246" s="255"/>
      <c r="Q246" s="255"/>
      <c r="R246" s="255"/>
      <c r="AF246" s="173"/>
    </row>
    <row r="247" spans="1:43" ht="14.25" hidden="1" customHeight="1" outlineLevel="2" x14ac:dyDescent="0.3">
      <c r="A247" s="171"/>
      <c r="B247" s="186" t="s">
        <v>360</v>
      </c>
      <c r="C247" s="258"/>
      <c r="D247" s="258"/>
      <c r="E247" s="258"/>
      <c r="F247" s="259">
        <f>SUM(C247:E247)</f>
        <v>0</v>
      </c>
      <c r="O247" s="255"/>
      <c r="P247" s="255"/>
      <c r="Q247" s="255"/>
      <c r="R247" s="255"/>
      <c r="AF247" s="173"/>
    </row>
    <row r="248" spans="1:43" ht="15.75" customHeight="1" collapsed="1" x14ac:dyDescent="0.3">
      <c r="A248" s="171"/>
      <c r="B248" s="245" t="s">
        <v>186</v>
      </c>
      <c r="C248" s="260">
        <f>+C212+C215+C218+C221+C224+C227+C230+C233+C236+C239+C242+C245</f>
        <v>268.12528184561569</v>
      </c>
      <c r="D248" s="260">
        <f>+D212+D215+D218+D221+D224+D227+D230+D233+D236+D239+D242+D245</f>
        <v>331.74150828779869</v>
      </c>
      <c r="E248" s="260">
        <f>+E212+E215+E218+E221+E224+E227+E230+E233+E236+E239+E242+E245</f>
        <v>341.5931063971716</v>
      </c>
      <c r="F248" s="257">
        <f>+F212+F215+F218+F221+F224+F227+F230+F233+F236+F239+F242+F245</f>
        <v>941.45989653058587</v>
      </c>
      <c r="AF248" s="173"/>
    </row>
    <row r="249" spans="1:43" x14ac:dyDescent="0.3">
      <c r="A249" s="171"/>
      <c r="Z249" s="255"/>
      <c r="AA249" s="255"/>
      <c r="AB249" s="255"/>
      <c r="AC249" s="255"/>
      <c r="AQ249" s="173"/>
    </row>
    <row r="250" spans="1:43" ht="41.25" hidden="1" customHeight="1" outlineLevel="1" x14ac:dyDescent="0.3">
      <c r="A250" s="171"/>
      <c r="B250" s="595" t="s">
        <v>352</v>
      </c>
      <c r="C250" s="595"/>
      <c r="D250" s="595"/>
      <c r="E250" s="595"/>
      <c r="F250" s="595"/>
      <c r="G250" s="595"/>
      <c r="H250" s="595"/>
      <c r="I250" s="595"/>
      <c r="J250" s="595"/>
      <c r="K250" s="595"/>
      <c r="L250" s="595"/>
      <c r="M250" s="595"/>
      <c r="N250" s="595"/>
      <c r="O250" s="595"/>
      <c r="P250" s="595"/>
      <c r="Q250" s="595"/>
      <c r="Z250" s="255"/>
      <c r="AA250" s="255"/>
      <c r="AB250" s="255"/>
      <c r="AC250" s="255"/>
      <c r="AQ250" s="173"/>
    </row>
    <row r="251" spans="1:43" hidden="1" outlineLevel="1" x14ac:dyDescent="0.3">
      <c r="A251" s="171"/>
      <c r="B251" s="464" t="s">
        <v>209</v>
      </c>
      <c r="AQ251" s="173"/>
    </row>
    <row r="252" spans="1:43" hidden="1" outlineLevel="1" x14ac:dyDescent="0.3">
      <c r="A252" s="171"/>
      <c r="B252" s="410" t="s">
        <v>203</v>
      </c>
      <c r="AQ252" s="173"/>
    </row>
    <row r="253" spans="1:43" hidden="1" outlineLevel="1" x14ac:dyDescent="0.3">
      <c r="A253" s="171"/>
      <c r="B253" s="187"/>
      <c r="AQ253" s="173"/>
    </row>
    <row r="254" spans="1:43" hidden="1" outlineLevel="1" x14ac:dyDescent="0.3">
      <c r="A254" s="171"/>
      <c r="B254" s="174" t="s">
        <v>210</v>
      </c>
      <c r="C254" s="175" t="s">
        <v>259</v>
      </c>
      <c r="D254" s="175" t="s">
        <v>260</v>
      </c>
      <c r="E254" s="175" t="s">
        <v>211</v>
      </c>
      <c r="F254" s="176" t="s">
        <v>201</v>
      </c>
      <c r="AF254" s="173"/>
    </row>
    <row r="255" spans="1:43" hidden="1" outlineLevel="1" x14ac:dyDescent="0.3">
      <c r="A255" s="171"/>
      <c r="B255" s="188" t="s">
        <v>188</v>
      </c>
      <c r="C255" s="401">
        <v>1.1700059999999998E-2</v>
      </c>
      <c r="D255" s="401">
        <v>5.5224053103932302E-2</v>
      </c>
      <c r="E255" s="401">
        <v>1.6178110556722979E-2</v>
      </c>
      <c r="F255" s="371">
        <f t="shared" ref="F255:F278" si="7">SUM(C255:E255)</f>
        <v>8.3102223660655283E-2</v>
      </c>
      <c r="AF255" s="173"/>
    </row>
    <row r="256" spans="1:43" hidden="1" outlineLevel="1" x14ac:dyDescent="0.3">
      <c r="A256" s="171"/>
      <c r="B256" s="188" t="s">
        <v>189</v>
      </c>
      <c r="C256" s="401">
        <v>0</v>
      </c>
      <c r="D256" s="401">
        <v>0</v>
      </c>
      <c r="E256" s="401">
        <v>0</v>
      </c>
      <c r="F256" s="371">
        <f t="shared" si="7"/>
        <v>0</v>
      </c>
      <c r="AF256" s="173"/>
    </row>
    <row r="257" spans="1:32" hidden="1" outlineLevel="1" x14ac:dyDescent="0.3">
      <c r="A257" s="171"/>
      <c r="B257" s="188" t="s">
        <v>190</v>
      </c>
      <c r="C257" s="401">
        <v>0</v>
      </c>
      <c r="D257" s="401">
        <v>0</v>
      </c>
      <c r="E257" s="401">
        <v>0</v>
      </c>
      <c r="F257" s="371">
        <f t="shared" si="7"/>
        <v>0</v>
      </c>
      <c r="AF257" s="173"/>
    </row>
    <row r="258" spans="1:32" hidden="1" outlineLevel="1" x14ac:dyDescent="0.3">
      <c r="A258" s="171"/>
      <c r="B258" s="188" t="s">
        <v>191</v>
      </c>
      <c r="C258" s="401">
        <v>0</v>
      </c>
      <c r="D258" s="401">
        <v>0</v>
      </c>
      <c r="E258" s="401">
        <v>0</v>
      </c>
      <c r="F258" s="371">
        <f t="shared" si="7"/>
        <v>0</v>
      </c>
      <c r="AF258" s="173"/>
    </row>
    <row r="259" spans="1:32" hidden="1" outlineLevel="1" x14ac:dyDescent="0.3">
      <c r="A259" s="171"/>
      <c r="B259" s="188" t="s">
        <v>193</v>
      </c>
      <c r="C259" s="401">
        <v>0</v>
      </c>
      <c r="D259" s="401">
        <v>0</v>
      </c>
      <c r="E259" s="401">
        <v>0</v>
      </c>
      <c r="F259" s="371">
        <f t="shared" si="7"/>
        <v>0</v>
      </c>
      <c r="AF259" s="173"/>
    </row>
    <row r="260" spans="1:32" hidden="1" outlineLevel="1" x14ac:dyDescent="0.3">
      <c r="A260" s="171"/>
      <c r="B260" s="188" t="s">
        <v>194</v>
      </c>
      <c r="C260" s="401">
        <v>0</v>
      </c>
      <c r="D260" s="401">
        <v>0</v>
      </c>
      <c r="E260" s="401">
        <v>0</v>
      </c>
      <c r="F260" s="371">
        <f t="shared" si="7"/>
        <v>0</v>
      </c>
      <c r="AF260" s="173"/>
    </row>
    <row r="261" spans="1:32" hidden="1" outlineLevel="1" x14ac:dyDescent="0.3">
      <c r="A261" s="171"/>
      <c r="B261" s="188" t="s">
        <v>195</v>
      </c>
      <c r="C261" s="401">
        <v>0</v>
      </c>
      <c r="D261" s="401">
        <v>0</v>
      </c>
      <c r="E261" s="401">
        <v>0</v>
      </c>
      <c r="F261" s="371">
        <f t="shared" si="7"/>
        <v>0</v>
      </c>
      <c r="AF261" s="173"/>
    </row>
    <row r="262" spans="1:32" hidden="1" outlineLevel="1" x14ac:dyDescent="0.3">
      <c r="A262" s="171"/>
      <c r="B262" s="188" t="s">
        <v>196</v>
      </c>
      <c r="C262" s="401">
        <v>0</v>
      </c>
      <c r="D262" s="401">
        <v>0</v>
      </c>
      <c r="E262" s="401">
        <v>0</v>
      </c>
      <c r="F262" s="371">
        <f t="shared" si="7"/>
        <v>0</v>
      </c>
      <c r="AF262" s="173"/>
    </row>
    <row r="263" spans="1:32" hidden="1" outlineLevel="1" x14ac:dyDescent="0.3">
      <c r="A263" s="171"/>
      <c r="B263" s="188" t="s">
        <v>197</v>
      </c>
      <c r="C263" s="401">
        <v>0</v>
      </c>
      <c r="D263" s="401">
        <v>0</v>
      </c>
      <c r="E263" s="401">
        <v>0</v>
      </c>
      <c r="F263" s="371">
        <f t="shared" si="7"/>
        <v>0</v>
      </c>
      <c r="AF263" s="173"/>
    </row>
    <row r="264" spans="1:32" hidden="1" outlineLevel="1" x14ac:dyDescent="0.3">
      <c r="A264" s="171"/>
      <c r="B264" s="188" t="s">
        <v>198</v>
      </c>
      <c r="C264" s="401">
        <v>0</v>
      </c>
      <c r="D264" s="401">
        <v>0</v>
      </c>
      <c r="E264" s="401">
        <v>0</v>
      </c>
      <c r="F264" s="371">
        <f t="shared" si="7"/>
        <v>0</v>
      </c>
      <c r="AF264" s="173"/>
    </row>
    <row r="265" spans="1:32" hidden="1" outlineLevel="1" x14ac:dyDescent="0.3">
      <c r="A265" s="171"/>
      <c r="B265" s="188" t="s">
        <v>199</v>
      </c>
      <c r="C265" s="401">
        <v>0</v>
      </c>
      <c r="D265" s="401">
        <v>0</v>
      </c>
      <c r="E265" s="401">
        <v>0</v>
      </c>
      <c r="F265" s="371">
        <f t="shared" si="7"/>
        <v>0</v>
      </c>
      <c r="AF265" s="173"/>
    </row>
    <row r="266" spans="1:32" hidden="1" outlineLevel="1" x14ac:dyDescent="0.3">
      <c r="A266" s="171"/>
      <c r="B266" s="188" t="s">
        <v>263</v>
      </c>
      <c r="C266" s="401">
        <v>0</v>
      </c>
      <c r="D266" s="401">
        <v>0</v>
      </c>
      <c r="E266" s="401">
        <v>0</v>
      </c>
      <c r="F266" s="371">
        <f t="shared" si="7"/>
        <v>0</v>
      </c>
      <c r="AF266" s="173"/>
    </row>
    <row r="267" spans="1:32" hidden="1" outlineLevel="1" x14ac:dyDescent="0.3">
      <c r="A267" s="171"/>
      <c r="B267" s="188" t="s">
        <v>200</v>
      </c>
      <c r="C267" s="401">
        <v>0</v>
      </c>
      <c r="D267" s="401">
        <v>0</v>
      </c>
      <c r="E267" s="401">
        <v>0</v>
      </c>
      <c r="F267" s="371">
        <f t="shared" si="7"/>
        <v>0</v>
      </c>
      <c r="AF267" s="173"/>
    </row>
    <row r="268" spans="1:32" hidden="1" outlineLevel="1" x14ac:dyDescent="0.3">
      <c r="A268" s="171"/>
      <c r="B268" s="188" t="s">
        <v>268</v>
      </c>
      <c r="C268" s="401">
        <v>0</v>
      </c>
      <c r="D268" s="401">
        <v>0</v>
      </c>
      <c r="E268" s="401">
        <v>0</v>
      </c>
      <c r="F268" s="371">
        <f t="shared" si="7"/>
        <v>0</v>
      </c>
      <c r="AF268" s="173"/>
    </row>
    <row r="269" spans="1:32" hidden="1" outlineLevel="1" x14ac:dyDescent="0.3">
      <c r="A269" s="171"/>
      <c r="B269" s="188" t="s">
        <v>270</v>
      </c>
      <c r="C269" s="401">
        <v>0</v>
      </c>
      <c r="D269" s="401">
        <v>0</v>
      </c>
      <c r="E269" s="401">
        <v>0</v>
      </c>
      <c r="F269" s="371">
        <f t="shared" si="7"/>
        <v>0</v>
      </c>
      <c r="AF269" s="173"/>
    </row>
    <row r="270" spans="1:32" hidden="1" outlineLevel="1" x14ac:dyDescent="0.3">
      <c r="A270" s="171"/>
      <c r="B270" s="188" t="s">
        <v>273</v>
      </c>
      <c r="C270" s="401">
        <v>0</v>
      </c>
      <c r="D270" s="401">
        <v>0</v>
      </c>
      <c r="E270" s="401">
        <v>0</v>
      </c>
      <c r="F270" s="371">
        <f t="shared" si="7"/>
        <v>0</v>
      </c>
      <c r="AF270" s="173"/>
    </row>
    <row r="271" spans="1:32" hidden="1" outlineLevel="1" x14ac:dyDescent="0.3">
      <c r="A271" s="171"/>
      <c r="B271" s="188" t="s">
        <v>274</v>
      </c>
      <c r="C271" s="401">
        <v>0</v>
      </c>
      <c r="D271" s="401">
        <v>0</v>
      </c>
      <c r="E271" s="401">
        <v>0</v>
      </c>
      <c r="F271" s="371">
        <f t="shared" si="7"/>
        <v>0</v>
      </c>
      <c r="AF271" s="173"/>
    </row>
    <row r="272" spans="1:32" hidden="1" outlineLevel="1" x14ac:dyDescent="0.3">
      <c r="A272" s="171"/>
      <c r="B272" s="188" t="s">
        <v>275</v>
      </c>
      <c r="C272" s="401">
        <v>0</v>
      </c>
      <c r="D272" s="401">
        <v>0</v>
      </c>
      <c r="E272" s="401">
        <v>0</v>
      </c>
      <c r="F272" s="371">
        <f t="shared" si="7"/>
        <v>0</v>
      </c>
      <c r="AF272" s="173"/>
    </row>
    <row r="273" spans="1:43" hidden="1" outlineLevel="1" x14ac:dyDescent="0.3">
      <c r="A273" s="171"/>
      <c r="B273" s="188" t="s">
        <v>276</v>
      </c>
      <c r="C273" s="401">
        <v>0</v>
      </c>
      <c r="D273" s="401">
        <v>0</v>
      </c>
      <c r="E273" s="401">
        <v>0</v>
      </c>
      <c r="F273" s="371">
        <f t="shared" si="7"/>
        <v>0</v>
      </c>
      <c r="AF273" s="173"/>
    </row>
    <row r="274" spans="1:43" hidden="1" outlineLevel="1" x14ac:dyDescent="0.3">
      <c r="A274" s="171"/>
      <c r="B274" s="400" t="s">
        <v>277</v>
      </c>
      <c r="C274" s="401">
        <v>0</v>
      </c>
      <c r="D274" s="401">
        <v>0</v>
      </c>
      <c r="E274" s="401">
        <v>0</v>
      </c>
      <c r="F274" s="371">
        <f t="shared" si="7"/>
        <v>0</v>
      </c>
      <c r="AF274" s="173"/>
    </row>
    <row r="275" spans="1:43" hidden="1" outlineLevel="1" x14ac:dyDescent="0.3">
      <c r="A275" s="171"/>
      <c r="B275" s="188" t="s">
        <v>288</v>
      </c>
      <c r="C275" s="401">
        <v>0</v>
      </c>
      <c r="D275" s="401">
        <v>0</v>
      </c>
      <c r="E275" s="401">
        <v>0</v>
      </c>
      <c r="F275" s="371">
        <f t="shared" si="7"/>
        <v>0</v>
      </c>
      <c r="AF275" s="173"/>
    </row>
    <row r="276" spans="1:43" hidden="1" outlineLevel="1" x14ac:dyDescent="0.3">
      <c r="A276" s="171"/>
      <c r="B276" s="188" t="s">
        <v>285</v>
      </c>
      <c r="C276" s="401">
        <v>0</v>
      </c>
      <c r="D276" s="401">
        <v>0</v>
      </c>
      <c r="E276" s="401">
        <v>0</v>
      </c>
      <c r="F276" s="371">
        <f t="shared" si="7"/>
        <v>0</v>
      </c>
      <c r="AF276" s="173"/>
    </row>
    <row r="277" spans="1:43" hidden="1" outlineLevel="1" x14ac:dyDescent="0.3">
      <c r="A277" s="171"/>
      <c r="B277" s="188" t="s">
        <v>286</v>
      </c>
      <c r="C277" s="401">
        <v>0</v>
      </c>
      <c r="D277" s="401">
        <v>0</v>
      </c>
      <c r="E277" s="401">
        <v>0</v>
      </c>
      <c r="F277" s="371">
        <f t="shared" si="7"/>
        <v>0</v>
      </c>
      <c r="AF277" s="173"/>
    </row>
    <row r="278" spans="1:43" hidden="1" outlineLevel="1" x14ac:dyDescent="0.3">
      <c r="A278" s="171"/>
      <c r="B278" s="188" t="s">
        <v>287</v>
      </c>
      <c r="C278" s="401">
        <v>0</v>
      </c>
      <c r="D278" s="401">
        <v>0</v>
      </c>
      <c r="E278" s="401">
        <v>0</v>
      </c>
      <c r="F278" s="371">
        <f t="shared" si="7"/>
        <v>0</v>
      </c>
      <c r="AF278" s="173"/>
    </row>
    <row r="279" spans="1:43" hidden="1" outlineLevel="1" x14ac:dyDescent="0.3">
      <c r="A279" s="171"/>
      <c r="B279" s="174" t="s">
        <v>201</v>
      </c>
      <c r="C279" s="397">
        <f>SUM(C255:C278)</f>
        <v>1.1700059999999998E-2</v>
      </c>
      <c r="D279" s="397">
        <f>SUM(D255:D278)</f>
        <v>5.5224053103932302E-2</v>
      </c>
      <c r="E279" s="397">
        <f>SUM(E255:E278)</f>
        <v>1.6178110556722979E-2</v>
      </c>
      <c r="F279" s="396">
        <f>SUM(F255:F277)</f>
        <v>8.3102223660655283E-2</v>
      </c>
      <c r="AF279" s="173"/>
    </row>
    <row r="280" spans="1:43" collapsed="1" x14ac:dyDescent="0.3">
      <c r="A280" s="171"/>
      <c r="AQ280" s="173"/>
    </row>
    <row r="281" spans="1:43" x14ac:dyDescent="0.3">
      <c r="A281" s="171"/>
      <c r="B281" s="189"/>
      <c r="AQ281" s="173"/>
    </row>
    <row r="282" spans="1:43" x14ac:dyDescent="0.3">
      <c r="A282" s="171"/>
    </row>
    <row r="283" spans="1:43" x14ac:dyDescent="0.3">
      <c r="A283" s="171"/>
    </row>
    <row r="284" spans="1:43" x14ac:dyDescent="0.3">
      <c r="A284" s="171"/>
    </row>
    <row r="285" spans="1:43" x14ac:dyDescent="0.3">
      <c r="A285" s="171"/>
    </row>
    <row r="286" spans="1:43" x14ac:dyDescent="0.3">
      <c r="A286" s="171"/>
    </row>
    <row r="287" spans="1:43" x14ac:dyDescent="0.3">
      <c r="A287" s="171"/>
    </row>
    <row r="288" spans="1:43" x14ac:dyDescent="0.3">
      <c r="A288" s="171"/>
    </row>
    <row r="289" spans="1:1" x14ac:dyDescent="0.3">
      <c r="A289" s="171"/>
    </row>
    <row r="290" spans="1:1" x14ac:dyDescent="0.3">
      <c r="A290" s="171"/>
    </row>
    <row r="291" spans="1:1" x14ac:dyDescent="0.3">
      <c r="A291" s="171"/>
    </row>
    <row r="292" spans="1:1" x14ac:dyDescent="0.3">
      <c r="A292" s="171"/>
    </row>
    <row r="293" spans="1:1" x14ac:dyDescent="0.3">
      <c r="A293" s="171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07:Q208"/>
    <mergeCell ref="B209:Q209"/>
    <mergeCell ref="B250:Q250"/>
  </mergeCells>
  <conditionalFormatting sqref="C73:C80 C146:C154">
    <cfRule type="containsBlanks" dxfId="8" priority="1">
      <formula>LEN(TRIM(C73))=0</formula>
    </cfRule>
  </conditionalFormatting>
  <conditionalFormatting sqref="C61:C71">
    <cfRule type="containsBlanks" dxfId="7" priority="9">
      <formula>LEN(TRIM(C61))=0</formula>
    </cfRule>
  </conditionalFormatting>
  <conditionalFormatting sqref="C61:C71">
    <cfRule type="containsBlanks" dxfId="6" priority="8">
      <formula>LEN(TRIM(C61))=0</formula>
    </cfRule>
  </conditionalFormatting>
  <conditionalFormatting sqref="C81:D81">
    <cfRule type="containsBlanks" dxfId="5" priority="7">
      <formula>LEN(TRIM(C81))=0</formula>
    </cfRule>
  </conditionalFormatting>
  <conditionalFormatting sqref="C81:D81">
    <cfRule type="containsBlanks" dxfId="4" priority="6">
      <formula>LEN(TRIM(C81))=0</formula>
    </cfRule>
  </conditionalFormatting>
  <conditionalFormatting sqref="C83">
    <cfRule type="containsBlanks" dxfId="3" priority="5">
      <formula>LEN(TRIM(C83))=0</formula>
    </cfRule>
  </conditionalFormatting>
  <conditionalFormatting sqref="C83">
    <cfRule type="containsBlanks" dxfId="2" priority="4">
      <formula>LEN(TRIM(C83))=0</formula>
    </cfRule>
  </conditionalFormatting>
  <conditionalFormatting sqref="C135:C144">
    <cfRule type="containsBlanks" dxfId="1" priority="3">
      <formula>LEN(TRIM(C135))=0</formula>
    </cfRule>
  </conditionalFormatting>
  <conditionalFormatting sqref="C135:C144">
    <cfRule type="containsBlanks" dxfId="0" priority="2">
      <formula>LEN(TRIM(C135))=0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192 C155 C118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B48"/>
  <sheetViews>
    <sheetView showGridLines="0" topLeftCell="A16" zoomScale="120" zoomScaleNormal="120" workbookViewId="0">
      <pane xSplit="3" topLeftCell="AV1" activePane="topRight" state="frozen"/>
      <selection activeCell="BN4" sqref="BN4"/>
      <selection pane="topRight" activeCell="AZ16" sqref="AZ16"/>
    </sheetView>
  </sheetViews>
  <sheetFormatPr baseColWidth="10" defaultColWidth="11.44140625" defaultRowHeight="13.8" x14ac:dyDescent="0.3"/>
  <cols>
    <col min="1" max="1" width="4.44140625" style="427" customWidth="1"/>
    <col min="2" max="2" width="8.6640625" style="427" bestFit="1" customWidth="1"/>
    <col min="3" max="3" width="52.6640625" style="427" bestFit="1" customWidth="1"/>
    <col min="4" max="47" width="11.44140625" style="430"/>
    <col min="48" max="48" width="1.88671875" style="563" customWidth="1"/>
    <col min="49" max="16384" width="11.44140625" style="430"/>
  </cols>
  <sheetData>
    <row r="1" spans="2:54" s="425" customFormat="1" x14ac:dyDescent="0.3">
      <c r="B1" s="424"/>
      <c r="AV1" s="557"/>
    </row>
    <row r="2" spans="2:54" s="425" customFormat="1" ht="14.4" x14ac:dyDescent="0.3">
      <c r="B2" s="424"/>
      <c r="C2" s="463" t="s">
        <v>328</v>
      </c>
      <c r="AV2" s="557"/>
    </row>
    <row r="3" spans="2:54" s="425" customFormat="1" x14ac:dyDescent="0.3">
      <c r="B3" s="424"/>
      <c r="AV3" s="557"/>
    </row>
    <row r="4" spans="2:54" s="425" customFormat="1" x14ac:dyDescent="0.3">
      <c r="B4" s="451" t="s">
        <v>321</v>
      </c>
      <c r="AV4" s="557"/>
    </row>
    <row r="5" spans="2:54" s="425" customFormat="1" x14ac:dyDescent="0.3">
      <c r="B5" s="451" t="s">
        <v>322</v>
      </c>
      <c r="AV5" s="557"/>
    </row>
    <row r="6" spans="2:54" s="427" customFormat="1" x14ac:dyDescent="0.3">
      <c r="B6" s="426" t="s">
        <v>212</v>
      </c>
      <c r="C6" s="426"/>
      <c r="AV6" s="558"/>
    </row>
    <row r="7" spans="2:54" s="427" customFormat="1" x14ac:dyDescent="0.3">
      <c r="B7" s="428" t="s">
        <v>213</v>
      </c>
      <c r="C7" s="428"/>
      <c r="AV7" s="558"/>
    </row>
    <row r="8" spans="2:54" s="427" customFormat="1" x14ac:dyDescent="0.3">
      <c r="B8" s="429"/>
      <c r="C8" s="429"/>
      <c r="AV8" s="558"/>
    </row>
    <row r="9" spans="2:54" ht="12.75" customHeight="1" x14ac:dyDescent="0.3">
      <c r="B9" s="615" t="s">
        <v>214</v>
      </c>
      <c r="C9" s="618" t="s">
        <v>215</v>
      </c>
      <c r="D9" s="621" t="s">
        <v>307</v>
      </c>
      <c r="E9" s="622"/>
      <c r="F9" s="622"/>
      <c r="G9" s="623"/>
      <c r="H9" s="621" t="s">
        <v>308</v>
      </c>
      <c r="I9" s="622"/>
      <c r="J9" s="622"/>
      <c r="K9" s="623"/>
      <c r="L9" s="621" t="s">
        <v>309</v>
      </c>
      <c r="M9" s="622"/>
      <c r="N9" s="622"/>
      <c r="O9" s="623"/>
      <c r="P9" s="621" t="s">
        <v>310</v>
      </c>
      <c r="Q9" s="622"/>
      <c r="R9" s="622"/>
      <c r="S9" s="623"/>
      <c r="T9" s="621" t="s">
        <v>311</v>
      </c>
      <c r="U9" s="622"/>
      <c r="V9" s="622"/>
      <c r="W9" s="623"/>
      <c r="X9" s="621" t="s">
        <v>312</v>
      </c>
      <c r="Y9" s="622"/>
      <c r="Z9" s="622"/>
      <c r="AA9" s="623"/>
      <c r="AB9" s="621" t="s">
        <v>323</v>
      </c>
      <c r="AC9" s="622"/>
      <c r="AD9" s="622"/>
      <c r="AE9" s="623"/>
      <c r="AF9" s="621">
        <v>44470</v>
      </c>
      <c r="AG9" s="622"/>
      <c r="AH9" s="622"/>
      <c r="AI9" s="623"/>
      <c r="AJ9" s="598" t="s">
        <v>324</v>
      </c>
      <c r="AK9" s="599"/>
      <c r="AL9" s="599"/>
      <c r="AM9" s="599"/>
      <c r="AN9" s="599"/>
      <c r="AO9" s="599"/>
      <c r="AP9" s="598" t="s">
        <v>329</v>
      </c>
      <c r="AQ9" s="599"/>
      <c r="AR9" s="599"/>
      <c r="AS9" s="599"/>
      <c r="AT9" s="599"/>
      <c r="AU9" s="600"/>
      <c r="AV9" s="548"/>
      <c r="AW9" s="598" t="s">
        <v>353</v>
      </c>
      <c r="AX9" s="599"/>
      <c r="AY9" s="599"/>
      <c r="AZ9" s="599"/>
      <c r="BA9" s="599"/>
      <c r="BB9" s="600"/>
    </row>
    <row r="10" spans="2:54" ht="12.75" customHeight="1" x14ac:dyDescent="0.3">
      <c r="B10" s="616"/>
      <c r="C10" s="619"/>
      <c r="D10" s="613" t="s">
        <v>313</v>
      </c>
      <c r="E10" s="601"/>
      <c r="F10" s="614"/>
      <c r="G10" s="611" t="s">
        <v>217</v>
      </c>
      <c r="H10" s="613" t="s">
        <v>313</v>
      </c>
      <c r="I10" s="601"/>
      <c r="J10" s="614"/>
      <c r="K10" s="611" t="s">
        <v>217</v>
      </c>
      <c r="L10" s="613" t="s">
        <v>313</v>
      </c>
      <c r="M10" s="601"/>
      <c r="N10" s="614"/>
      <c r="O10" s="611" t="s">
        <v>217</v>
      </c>
      <c r="P10" s="613" t="s">
        <v>313</v>
      </c>
      <c r="Q10" s="601"/>
      <c r="R10" s="614"/>
      <c r="S10" s="611" t="s">
        <v>217</v>
      </c>
      <c r="T10" s="613" t="s">
        <v>313</v>
      </c>
      <c r="U10" s="601"/>
      <c r="V10" s="614"/>
      <c r="W10" s="611" t="s">
        <v>217</v>
      </c>
      <c r="X10" s="613" t="s">
        <v>313</v>
      </c>
      <c r="Y10" s="601"/>
      <c r="Z10" s="614"/>
      <c r="AA10" s="611" t="s">
        <v>217</v>
      </c>
      <c r="AB10" s="613" t="s">
        <v>313</v>
      </c>
      <c r="AC10" s="601"/>
      <c r="AD10" s="614"/>
      <c r="AE10" s="611" t="s">
        <v>217</v>
      </c>
      <c r="AF10" s="613" t="s">
        <v>313</v>
      </c>
      <c r="AG10" s="601"/>
      <c r="AH10" s="614"/>
      <c r="AI10" s="611" t="s">
        <v>217</v>
      </c>
      <c r="AJ10" s="613" t="s">
        <v>313</v>
      </c>
      <c r="AK10" s="601"/>
      <c r="AL10" s="614"/>
      <c r="AM10" s="624" t="s">
        <v>217</v>
      </c>
      <c r="AN10" s="603"/>
      <c r="AO10" s="603"/>
      <c r="AP10" s="601" t="s">
        <v>330</v>
      </c>
      <c r="AQ10" s="601"/>
      <c r="AR10" s="602"/>
      <c r="AS10" s="603" t="s">
        <v>217</v>
      </c>
      <c r="AT10" s="603"/>
      <c r="AU10" s="604"/>
      <c r="AV10" s="559"/>
      <c r="AW10" s="601" t="s">
        <v>330</v>
      </c>
      <c r="AX10" s="601"/>
      <c r="AY10" s="602"/>
      <c r="AZ10" s="603" t="s">
        <v>217</v>
      </c>
      <c r="BA10" s="603"/>
      <c r="BB10" s="604"/>
    </row>
    <row r="11" spans="2:54" ht="12.75" customHeight="1" x14ac:dyDescent="0.3">
      <c r="B11" s="617"/>
      <c r="C11" s="620"/>
      <c r="D11" s="444" t="s">
        <v>18</v>
      </c>
      <c r="E11" s="431" t="s">
        <v>19</v>
      </c>
      <c r="F11" s="431" t="s">
        <v>20</v>
      </c>
      <c r="G11" s="612"/>
      <c r="H11" s="444" t="s">
        <v>18</v>
      </c>
      <c r="I11" s="431" t="s">
        <v>19</v>
      </c>
      <c r="J11" s="431" t="s">
        <v>20</v>
      </c>
      <c r="K11" s="612"/>
      <c r="L11" s="444" t="s">
        <v>18</v>
      </c>
      <c r="M11" s="431" t="s">
        <v>19</v>
      </c>
      <c r="N11" s="431" t="s">
        <v>20</v>
      </c>
      <c r="O11" s="612"/>
      <c r="P11" s="444" t="s">
        <v>18</v>
      </c>
      <c r="Q11" s="431" t="s">
        <v>19</v>
      </c>
      <c r="R11" s="431" t="s">
        <v>20</v>
      </c>
      <c r="S11" s="612"/>
      <c r="T11" s="444" t="s">
        <v>18</v>
      </c>
      <c r="U11" s="431" t="s">
        <v>19</v>
      </c>
      <c r="V11" s="431" t="s">
        <v>20</v>
      </c>
      <c r="W11" s="612"/>
      <c r="X11" s="444" t="s">
        <v>18</v>
      </c>
      <c r="Y11" s="431" t="s">
        <v>19</v>
      </c>
      <c r="Z11" s="431" t="s">
        <v>20</v>
      </c>
      <c r="AA11" s="612"/>
      <c r="AB11" s="444" t="s">
        <v>18</v>
      </c>
      <c r="AC11" s="431" t="s">
        <v>19</v>
      </c>
      <c r="AD11" s="431" t="s">
        <v>20</v>
      </c>
      <c r="AE11" s="612"/>
      <c r="AF11" s="444" t="s">
        <v>18</v>
      </c>
      <c r="AG11" s="431" t="s">
        <v>19</v>
      </c>
      <c r="AH11" s="431" t="s">
        <v>20</v>
      </c>
      <c r="AI11" s="612"/>
      <c r="AJ11" s="444" t="s">
        <v>18</v>
      </c>
      <c r="AK11" s="431" t="s">
        <v>19</v>
      </c>
      <c r="AL11" s="431" t="s">
        <v>20</v>
      </c>
      <c r="AM11" s="444" t="s">
        <v>18</v>
      </c>
      <c r="AN11" s="431" t="s">
        <v>19</v>
      </c>
      <c r="AO11" s="431" t="s">
        <v>20</v>
      </c>
      <c r="AP11" s="465" t="s">
        <v>18</v>
      </c>
      <c r="AQ11" s="431" t="s">
        <v>19</v>
      </c>
      <c r="AR11" s="466" t="s">
        <v>20</v>
      </c>
      <c r="AS11" s="465" t="s">
        <v>18</v>
      </c>
      <c r="AT11" s="431" t="s">
        <v>19</v>
      </c>
      <c r="AU11" s="549" t="s">
        <v>20</v>
      </c>
      <c r="AV11" s="559"/>
      <c r="AW11" s="465" t="s">
        <v>18</v>
      </c>
      <c r="AX11" s="431" t="s">
        <v>19</v>
      </c>
      <c r="AY11" s="466" t="s">
        <v>20</v>
      </c>
      <c r="AZ11" s="465" t="s">
        <v>18</v>
      </c>
      <c r="BA11" s="431" t="s">
        <v>19</v>
      </c>
      <c r="BB11" s="466" t="s">
        <v>20</v>
      </c>
    </row>
    <row r="12" spans="2:54" x14ac:dyDescent="0.3">
      <c r="B12" s="625" t="s">
        <v>218</v>
      </c>
      <c r="C12" s="452" t="s">
        <v>219</v>
      </c>
      <c r="D12" s="432"/>
      <c r="E12" s="432"/>
      <c r="F12" s="445"/>
      <c r="G12" s="445"/>
      <c r="H12" s="432"/>
      <c r="I12" s="432"/>
      <c r="J12" s="445"/>
      <c r="K12" s="445"/>
      <c r="L12" s="432"/>
      <c r="M12" s="432"/>
      <c r="N12" s="445"/>
      <c r="O12" s="445"/>
      <c r="P12" s="432"/>
      <c r="Q12" s="432"/>
      <c r="R12" s="445"/>
      <c r="S12" s="445"/>
      <c r="T12" s="432"/>
      <c r="U12" s="432"/>
      <c r="V12" s="445"/>
      <c r="W12" s="445"/>
      <c r="X12" s="432"/>
      <c r="Y12" s="432"/>
      <c r="Z12" s="445"/>
      <c r="AA12" s="445"/>
      <c r="AB12" s="432"/>
      <c r="AC12" s="432"/>
      <c r="AD12" s="445"/>
      <c r="AE12" s="445"/>
      <c r="AF12" s="432"/>
      <c r="AG12" s="432"/>
      <c r="AH12" s="445"/>
      <c r="AI12" s="445"/>
      <c r="AJ12" s="432"/>
      <c r="AK12" s="432"/>
      <c r="AL12" s="445"/>
      <c r="AM12" s="432"/>
      <c r="AN12" s="432"/>
      <c r="AO12" s="445"/>
      <c r="AP12" s="467"/>
      <c r="AQ12" s="468"/>
      <c r="AR12" s="469"/>
      <c r="AS12" s="467"/>
      <c r="AT12" s="468"/>
      <c r="AU12" s="550"/>
      <c r="AV12" s="560"/>
      <c r="AW12" s="467"/>
      <c r="AX12" s="468"/>
      <c r="AY12" s="469"/>
      <c r="AZ12" s="467"/>
      <c r="BA12" s="468"/>
      <c r="BB12" s="470"/>
    </row>
    <row r="13" spans="2:54" x14ac:dyDescent="0.3">
      <c r="B13" s="626"/>
      <c r="C13" s="453" t="s">
        <v>220</v>
      </c>
      <c r="D13" s="432">
        <v>45.68</v>
      </c>
      <c r="E13" s="432">
        <v>36.64</v>
      </c>
      <c r="F13" s="432">
        <v>41.75</v>
      </c>
      <c r="G13" s="432">
        <v>37.950000000000003</v>
      </c>
      <c r="H13" s="432">
        <v>45.92</v>
      </c>
      <c r="I13" s="432">
        <v>36.83</v>
      </c>
      <c r="J13" s="432">
        <v>41.97</v>
      </c>
      <c r="K13" s="432">
        <v>37.950000000000003</v>
      </c>
      <c r="L13" s="432">
        <v>45.5</v>
      </c>
      <c r="M13" s="432">
        <v>36.47</v>
      </c>
      <c r="N13" s="432">
        <v>41.57</v>
      </c>
      <c r="O13" s="432">
        <v>37.950000000000003</v>
      </c>
      <c r="P13" s="432">
        <v>38.18</v>
      </c>
      <c r="Q13" s="432">
        <v>47.66</v>
      </c>
      <c r="R13" s="432">
        <v>43.53</v>
      </c>
      <c r="S13" s="432">
        <v>37.950000000000003</v>
      </c>
      <c r="T13" s="432">
        <v>29.7</v>
      </c>
      <c r="U13" s="432">
        <v>37.270000000000003</v>
      </c>
      <c r="V13" s="432">
        <v>33.950000000000003</v>
      </c>
      <c r="W13" s="432">
        <v>37.950000000000003</v>
      </c>
      <c r="X13" s="432">
        <v>30.26</v>
      </c>
      <c r="Y13" s="432">
        <v>37.96</v>
      </c>
      <c r="Z13" s="432">
        <v>34.58</v>
      </c>
      <c r="AA13" s="432">
        <v>37.950000000000003</v>
      </c>
      <c r="AB13" s="432">
        <v>40.18</v>
      </c>
      <c r="AC13" s="432">
        <v>50.12</v>
      </c>
      <c r="AD13" s="432">
        <v>45.8</v>
      </c>
      <c r="AE13" s="432">
        <v>37.950000000000003</v>
      </c>
      <c r="AF13" s="432">
        <v>40.97</v>
      </c>
      <c r="AG13" s="432">
        <v>51.1</v>
      </c>
      <c r="AH13" s="432">
        <v>46.7</v>
      </c>
      <c r="AI13" s="432">
        <v>37.950000000000003</v>
      </c>
      <c r="AJ13" s="432">
        <v>40.97</v>
      </c>
      <c r="AK13" s="432">
        <v>51.1</v>
      </c>
      <c r="AL13" s="432">
        <v>46.7</v>
      </c>
      <c r="AM13" s="432">
        <v>38.049999999999997</v>
      </c>
      <c r="AN13" s="432">
        <v>38.369999999999997</v>
      </c>
      <c r="AO13" s="432">
        <v>38.229999999999997</v>
      </c>
      <c r="AP13" s="467">
        <v>41.81</v>
      </c>
      <c r="AQ13" s="468">
        <v>52.13</v>
      </c>
      <c r="AR13" s="471">
        <v>47.65</v>
      </c>
      <c r="AS13" s="467">
        <v>39.04</v>
      </c>
      <c r="AT13" s="468">
        <v>40.04</v>
      </c>
      <c r="AU13" s="551">
        <v>39.6</v>
      </c>
      <c r="AV13" s="561"/>
      <c r="AW13" s="467">
        <v>42.96</v>
      </c>
      <c r="AX13" s="468">
        <v>53.56</v>
      </c>
      <c r="AY13" s="471">
        <v>48.96</v>
      </c>
      <c r="AZ13" s="467">
        <v>40.33</v>
      </c>
      <c r="BA13" s="468">
        <v>42.1</v>
      </c>
      <c r="BB13" s="472">
        <v>41.34</v>
      </c>
    </row>
    <row r="14" spans="2:54" x14ac:dyDescent="0.3">
      <c r="B14" s="626"/>
      <c r="C14" s="453" t="s">
        <v>221</v>
      </c>
      <c r="D14" s="432">
        <v>45.68</v>
      </c>
      <c r="E14" s="432">
        <v>36.64</v>
      </c>
      <c r="F14" s="432">
        <v>41.75</v>
      </c>
      <c r="G14" s="432">
        <v>137.25</v>
      </c>
      <c r="H14" s="432">
        <f>+H13</f>
        <v>45.92</v>
      </c>
      <c r="I14" s="432">
        <v>36.83</v>
      </c>
      <c r="J14" s="432">
        <v>41.97</v>
      </c>
      <c r="K14" s="432">
        <v>137.25</v>
      </c>
      <c r="L14" s="432">
        <v>45.5</v>
      </c>
      <c r="M14" s="432">
        <v>36.47</v>
      </c>
      <c r="N14" s="432">
        <f>+N13</f>
        <v>41.57</v>
      </c>
      <c r="O14" s="432">
        <v>137.25</v>
      </c>
      <c r="P14" s="432">
        <f>+P13</f>
        <v>38.18</v>
      </c>
      <c r="Q14" s="432">
        <f>+Q13</f>
        <v>47.66</v>
      </c>
      <c r="R14" s="432">
        <v>43.53</v>
      </c>
      <c r="S14" s="432">
        <v>137.25</v>
      </c>
      <c r="T14" s="432">
        <v>29.7</v>
      </c>
      <c r="U14" s="432">
        <v>37.270000000000003</v>
      </c>
      <c r="V14" s="432">
        <v>33.950000000000003</v>
      </c>
      <c r="W14" s="432">
        <v>137.25</v>
      </c>
      <c r="X14" s="432">
        <f>+X13</f>
        <v>30.26</v>
      </c>
      <c r="Y14" s="432">
        <f>+Y13</f>
        <v>37.96</v>
      </c>
      <c r="Z14" s="432">
        <f>+Z13</f>
        <v>34.58</v>
      </c>
      <c r="AA14" s="432">
        <v>137.25</v>
      </c>
      <c r="AB14" s="432">
        <v>40.18</v>
      </c>
      <c r="AC14" s="432">
        <f>+AC13</f>
        <v>50.12</v>
      </c>
      <c r="AD14" s="432">
        <f>+AD13</f>
        <v>45.8</v>
      </c>
      <c r="AE14" s="432">
        <v>137.25</v>
      </c>
      <c r="AF14" s="432">
        <v>40.97</v>
      </c>
      <c r="AG14" s="432">
        <f>+AG13</f>
        <v>51.1</v>
      </c>
      <c r="AH14" s="432">
        <v>46.7</v>
      </c>
      <c r="AI14" s="432">
        <v>137.25</v>
      </c>
      <c r="AJ14" s="432">
        <v>40.97</v>
      </c>
      <c r="AK14" s="432">
        <v>51.1</v>
      </c>
      <c r="AL14" s="432">
        <v>46.7</v>
      </c>
      <c r="AM14" s="432">
        <v>128.08000000000001</v>
      </c>
      <c r="AN14" s="432">
        <v>134.47</v>
      </c>
      <c r="AO14" s="432">
        <v>134.33000000000001</v>
      </c>
      <c r="AP14" s="467">
        <f>+AP13</f>
        <v>41.81</v>
      </c>
      <c r="AQ14" s="468">
        <f>+AQ13</f>
        <v>52.13</v>
      </c>
      <c r="AR14" s="471">
        <f>+AR13</f>
        <v>47.65</v>
      </c>
      <c r="AS14" s="467">
        <v>130.32</v>
      </c>
      <c r="AT14" s="468">
        <v>131.33000000000001</v>
      </c>
      <c r="AU14" s="551">
        <v>130.9</v>
      </c>
      <c r="AV14" s="561"/>
      <c r="AW14" s="467">
        <v>42.96</v>
      </c>
      <c r="AX14" s="468">
        <f>AX13</f>
        <v>53.56</v>
      </c>
      <c r="AY14" s="471">
        <f>AY13</f>
        <v>48.96</v>
      </c>
      <c r="AZ14" s="467">
        <v>126.81</v>
      </c>
      <c r="BA14" s="468">
        <v>128.59</v>
      </c>
      <c r="BB14" s="472">
        <v>127.83</v>
      </c>
    </row>
    <row r="15" spans="2:54" x14ac:dyDescent="0.3">
      <c r="B15" s="626"/>
      <c r="C15" s="453" t="s">
        <v>222</v>
      </c>
      <c r="D15" s="432">
        <v>10.46</v>
      </c>
      <c r="E15" s="432">
        <v>11.39</v>
      </c>
      <c r="F15" s="432">
        <v>11.04</v>
      </c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 s="432"/>
      <c r="AO15" s="432"/>
      <c r="AP15" s="467"/>
      <c r="AQ15" s="468"/>
      <c r="AR15" s="471"/>
      <c r="AS15" s="467"/>
      <c r="AT15" s="468"/>
      <c r="AU15" s="551"/>
      <c r="AV15" s="561"/>
      <c r="AW15" s="467"/>
      <c r="AX15" s="468"/>
      <c r="AY15" s="471"/>
      <c r="AZ15" s="467"/>
      <c r="BA15" s="468"/>
      <c r="BB15" s="472"/>
    </row>
    <row r="16" spans="2:54" x14ac:dyDescent="0.3">
      <c r="B16" s="626"/>
      <c r="C16" s="453" t="s">
        <v>223</v>
      </c>
      <c r="D16" s="432">
        <f>+D15</f>
        <v>10.46</v>
      </c>
      <c r="E16" s="432">
        <f>E15</f>
        <v>11.39</v>
      </c>
      <c r="F16" s="432">
        <v>11.04</v>
      </c>
      <c r="G16" s="432">
        <v>4.4400000000000004</v>
      </c>
      <c r="H16" s="432">
        <v>10.07</v>
      </c>
      <c r="I16" s="432">
        <v>10.96</v>
      </c>
      <c r="J16" s="432">
        <v>9.9</v>
      </c>
      <c r="K16" s="432">
        <v>4.4400000000000004</v>
      </c>
      <c r="L16" s="432">
        <v>9.92</v>
      </c>
      <c r="M16" s="432">
        <v>10.77</v>
      </c>
      <c r="N16" s="432">
        <v>9.68</v>
      </c>
      <c r="O16" s="432">
        <v>4.4400000000000004</v>
      </c>
      <c r="P16" s="432">
        <v>11.49</v>
      </c>
      <c r="Q16" s="432">
        <v>10.41</v>
      </c>
      <c r="R16" s="432">
        <v>9.9600000000000009</v>
      </c>
      <c r="S16" s="432">
        <v>4.4400000000000004</v>
      </c>
      <c r="T16" s="432">
        <v>11.28</v>
      </c>
      <c r="U16" s="432">
        <v>10.63</v>
      </c>
      <c r="V16" s="432">
        <v>10.42</v>
      </c>
      <c r="W16" s="432">
        <v>4.4400000000000004</v>
      </c>
      <c r="X16" s="432">
        <v>12.02</v>
      </c>
      <c r="Y16" s="432">
        <f>+Y17</f>
        <v>11.14</v>
      </c>
      <c r="Z16" s="432">
        <v>10.77</v>
      </c>
      <c r="AA16" s="432">
        <v>4.4400000000000004</v>
      </c>
      <c r="AB16" s="432">
        <v>12.9</v>
      </c>
      <c r="AC16" s="432">
        <v>11.79</v>
      </c>
      <c r="AD16" s="432">
        <v>12.19</v>
      </c>
      <c r="AE16" s="432">
        <v>4.4400000000000004</v>
      </c>
      <c r="AF16" s="432">
        <v>12.72</v>
      </c>
      <c r="AG16" s="432">
        <v>11.95</v>
      </c>
      <c r="AH16" s="432">
        <v>11.91</v>
      </c>
      <c r="AI16" s="432">
        <v>4.4400000000000004</v>
      </c>
      <c r="AJ16" s="432">
        <v>12.72</v>
      </c>
      <c r="AK16" s="432">
        <v>11.95</v>
      </c>
      <c r="AL16" s="432">
        <v>11.91</v>
      </c>
      <c r="AM16" s="432">
        <v>4.71</v>
      </c>
      <c r="AN16" s="432">
        <v>4.68</v>
      </c>
      <c r="AO16" s="432">
        <v>4.68</v>
      </c>
      <c r="AP16" s="467">
        <v>13.09</v>
      </c>
      <c r="AQ16" s="468">
        <v>12.46</v>
      </c>
      <c r="AR16" s="471">
        <v>12.53</v>
      </c>
      <c r="AS16" s="467">
        <v>5.48</v>
      </c>
      <c r="AT16" s="468">
        <v>5.55</v>
      </c>
      <c r="AU16" s="551">
        <v>5.66</v>
      </c>
      <c r="AV16" s="561"/>
      <c r="AW16" s="467">
        <v>15.45</v>
      </c>
      <c r="AX16" s="468">
        <v>13.83</v>
      </c>
      <c r="AY16" s="471">
        <v>13.96</v>
      </c>
      <c r="AZ16" s="467">
        <v>5.97</v>
      </c>
      <c r="BA16" s="468">
        <v>6.05</v>
      </c>
      <c r="BB16" s="472">
        <v>6.17</v>
      </c>
    </row>
    <row r="17" spans="2:54" x14ac:dyDescent="0.3">
      <c r="B17" s="626"/>
      <c r="C17" s="453" t="s">
        <v>224</v>
      </c>
      <c r="D17" s="432">
        <f>+D16</f>
        <v>10.46</v>
      </c>
      <c r="E17" s="432">
        <f>E16</f>
        <v>11.39</v>
      </c>
      <c r="F17" s="432">
        <v>11.04</v>
      </c>
      <c r="G17" s="432">
        <v>6.97</v>
      </c>
      <c r="H17" s="432">
        <v>10.07</v>
      </c>
      <c r="I17" s="432">
        <v>10.96</v>
      </c>
      <c r="J17" s="432">
        <v>9.9</v>
      </c>
      <c r="K17" s="432">
        <v>6.97</v>
      </c>
      <c r="L17" s="432">
        <v>9.92</v>
      </c>
      <c r="M17" s="432">
        <v>10.77</v>
      </c>
      <c r="N17" s="432">
        <v>9.68</v>
      </c>
      <c r="O17" s="432">
        <v>6.97</v>
      </c>
      <c r="P17" s="432">
        <f t="shared" ref="P17:Q19" si="0">+P16</f>
        <v>11.49</v>
      </c>
      <c r="Q17" s="432">
        <f t="shared" si="0"/>
        <v>10.41</v>
      </c>
      <c r="R17" s="432">
        <v>9.9600000000000009</v>
      </c>
      <c r="S17" s="432">
        <v>6.97</v>
      </c>
      <c r="T17" s="432">
        <v>11.28</v>
      </c>
      <c r="U17" s="432">
        <v>10.63</v>
      </c>
      <c r="V17" s="432">
        <v>10.42</v>
      </c>
      <c r="W17" s="432">
        <v>6.97</v>
      </c>
      <c r="X17" s="432">
        <f>+X16</f>
        <v>12.02</v>
      </c>
      <c r="Y17" s="432">
        <v>11.14</v>
      </c>
      <c r="Z17" s="432">
        <f>+Z16</f>
        <v>10.77</v>
      </c>
      <c r="AA17" s="432">
        <v>6.97</v>
      </c>
      <c r="AB17" s="432">
        <v>12.9</v>
      </c>
      <c r="AC17" s="432">
        <f>+AC16</f>
        <v>11.79</v>
      </c>
      <c r="AD17" s="432">
        <v>12.19</v>
      </c>
      <c r="AE17" s="432">
        <v>6.97</v>
      </c>
      <c r="AF17" s="432">
        <f t="shared" ref="AF17:AH19" si="1">+AF16</f>
        <v>12.72</v>
      </c>
      <c r="AG17" s="432">
        <f t="shared" si="1"/>
        <v>11.95</v>
      </c>
      <c r="AH17" s="432">
        <f t="shared" si="1"/>
        <v>11.91</v>
      </c>
      <c r="AI17" s="432">
        <v>6.97</v>
      </c>
      <c r="AJ17" s="432">
        <v>12.72</v>
      </c>
      <c r="AK17" s="432">
        <v>11.95</v>
      </c>
      <c r="AL17" s="432">
        <v>11.91</v>
      </c>
      <c r="AM17" s="432">
        <v>7.16</v>
      </c>
      <c r="AN17" s="432">
        <v>7.13</v>
      </c>
      <c r="AO17" s="432">
        <v>7.13</v>
      </c>
      <c r="AP17" s="467">
        <f>AP16</f>
        <v>13.09</v>
      </c>
      <c r="AQ17" s="468">
        <v>12.46</v>
      </c>
      <c r="AR17" s="471">
        <v>12.53</v>
      </c>
      <c r="AS17" s="467">
        <v>7.81</v>
      </c>
      <c r="AT17" s="468">
        <v>7.88</v>
      </c>
      <c r="AU17" s="551">
        <v>7.99</v>
      </c>
      <c r="AV17" s="561"/>
      <c r="AW17" s="467">
        <f t="shared" ref="AW17:AY19" si="2">AW16</f>
        <v>15.45</v>
      </c>
      <c r="AX17" s="468">
        <f t="shared" si="2"/>
        <v>13.83</v>
      </c>
      <c r="AY17" s="471">
        <f t="shared" si="2"/>
        <v>13.96</v>
      </c>
      <c r="AZ17" s="467">
        <v>8.51</v>
      </c>
      <c r="BA17" s="468">
        <v>8.59</v>
      </c>
      <c r="BB17" s="472">
        <v>8.7100000000000009</v>
      </c>
    </row>
    <row r="18" spans="2:54" x14ac:dyDescent="0.3">
      <c r="B18" s="626"/>
      <c r="C18" s="453" t="s">
        <v>225</v>
      </c>
      <c r="D18" s="432">
        <f>+D17</f>
        <v>10.46</v>
      </c>
      <c r="E18" s="432">
        <f>E17</f>
        <v>11.39</v>
      </c>
      <c r="F18" s="432">
        <v>11.04</v>
      </c>
      <c r="G18" s="432">
        <v>10.86</v>
      </c>
      <c r="H18" s="432">
        <v>10.07</v>
      </c>
      <c r="I18" s="432">
        <v>10.96</v>
      </c>
      <c r="J18" s="432">
        <v>9.9</v>
      </c>
      <c r="K18" s="432">
        <v>10.86</v>
      </c>
      <c r="L18" s="432">
        <v>9.92</v>
      </c>
      <c r="M18" s="432">
        <v>10.77</v>
      </c>
      <c r="N18" s="432">
        <v>9.68</v>
      </c>
      <c r="O18" s="432">
        <v>10.86</v>
      </c>
      <c r="P18" s="432">
        <f t="shared" si="0"/>
        <v>11.49</v>
      </c>
      <c r="Q18" s="432">
        <f t="shared" si="0"/>
        <v>10.41</v>
      </c>
      <c r="R18" s="432">
        <v>9.9600000000000009</v>
      </c>
      <c r="S18" s="432">
        <v>10.86</v>
      </c>
      <c r="T18" s="432">
        <v>11.28</v>
      </c>
      <c r="U18" s="432">
        <v>10.63</v>
      </c>
      <c r="V18" s="432">
        <v>10.42</v>
      </c>
      <c r="W18" s="432">
        <v>10.86</v>
      </c>
      <c r="X18" s="432">
        <f>+X17</f>
        <v>12.02</v>
      </c>
      <c r="Y18" s="432">
        <f>+Y17</f>
        <v>11.14</v>
      </c>
      <c r="Z18" s="432">
        <f>+Z17</f>
        <v>10.77</v>
      </c>
      <c r="AA18" s="432">
        <v>10.86</v>
      </c>
      <c r="AB18" s="432">
        <v>12.9</v>
      </c>
      <c r="AC18" s="432">
        <f>+AC17</f>
        <v>11.79</v>
      </c>
      <c r="AD18" s="432">
        <v>12.19</v>
      </c>
      <c r="AE18" s="432">
        <v>10.86</v>
      </c>
      <c r="AF18" s="432">
        <f t="shared" si="1"/>
        <v>12.72</v>
      </c>
      <c r="AG18" s="432">
        <f t="shared" si="1"/>
        <v>11.95</v>
      </c>
      <c r="AH18" s="432">
        <f t="shared" si="1"/>
        <v>11.91</v>
      </c>
      <c r="AI18" s="432">
        <v>10.86</v>
      </c>
      <c r="AJ18" s="432">
        <v>12.72</v>
      </c>
      <c r="AK18" s="432">
        <v>11.95</v>
      </c>
      <c r="AL18" s="432">
        <v>11.91</v>
      </c>
      <c r="AM18" s="432">
        <v>10.92</v>
      </c>
      <c r="AN18" s="432">
        <v>10.9</v>
      </c>
      <c r="AO18" s="432">
        <v>10.89</v>
      </c>
      <c r="AP18" s="467">
        <f>AP17</f>
        <v>13.09</v>
      </c>
      <c r="AQ18" s="468">
        <v>12.46</v>
      </c>
      <c r="AR18" s="471">
        <v>12.53</v>
      </c>
      <c r="AS18" s="467">
        <v>11.38</v>
      </c>
      <c r="AT18" s="468">
        <v>11.46</v>
      </c>
      <c r="AU18" s="551">
        <v>11.56</v>
      </c>
      <c r="AV18" s="561"/>
      <c r="AW18" s="467">
        <f t="shared" si="2"/>
        <v>15.45</v>
      </c>
      <c r="AX18" s="468">
        <f t="shared" si="2"/>
        <v>13.83</v>
      </c>
      <c r="AY18" s="471">
        <f t="shared" si="2"/>
        <v>13.96</v>
      </c>
      <c r="AZ18" s="467">
        <v>13.83</v>
      </c>
      <c r="BA18" s="468">
        <v>12.89</v>
      </c>
      <c r="BB18" s="472">
        <v>13.04</v>
      </c>
    </row>
    <row r="19" spans="2:54" x14ac:dyDescent="0.3">
      <c r="B19" s="627"/>
      <c r="C19" s="453" t="s">
        <v>226</v>
      </c>
      <c r="D19" s="432">
        <f>+D18</f>
        <v>10.46</v>
      </c>
      <c r="E19" s="432">
        <f>E18</f>
        <v>11.39</v>
      </c>
      <c r="F19" s="432">
        <f>F18</f>
        <v>11.04</v>
      </c>
      <c r="G19" s="432">
        <v>11.1</v>
      </c>
      <c r="H19" s="432">
        <v>10.07</v>
      </c>
      <c r="I19" s="432">
        <v>10.96</v>
      </c>
      <c r="J19" s="432">
        <v>9.9</v>
      </c>
      <c r="K19" s="432">
        <v>11.1</v>
      </c>
      <c r="L19" s="432">
        <v>9.92</v>
      </c>
      <c r="M19" s="432">
        <v>10.77</v>
      </c>
      <c r="N19" s="432">
        <v>9.68</v>
      </c>
      <c r="O19" s="432">
        <v>11.1</v>
      </c>
      <c r="P19" s="432">
        <f t="shared" si="0"/>
        <v>11.49</v>
      </c>
      <c r="Q19" s="432">
        <f t="shared" si="0"/>
        <v>10.41</v>
      </c>
      <c r="R19" s="432">
        <v>9.9600000000000009</v>
      </c>
      <c r="S19" s="432">
        <v>11.1</v>
      </c>
      <c r="T19" s="432">
        <v>11.28</v>
      </c>
      <c r="U19" s="432">
        <v>10.63</v>
      </c>
      <c r="V19" s="432">
        <v>10.42</v>
      </c>
      <c r="W19" s="432">
        <v>11.1</v>
      </c>
      <c r="X19" s="432">
        <f>+X18</f>
        <v>12.02</v>
      </c>
      <c r="Y19" s="432">
        <f>+Y18</f>
        <v>11.14</v>
      </c>
      <c r="Z19" s="432">
        <f>+Z18</f>
        <v>10.77</v>
      </c>
      <c r="AA19" s="432">
        <v>11.1</v>
      </c>
      <c r="AB19" s="432">
        <v>12.9</v>
      </c>
      <c r="AC19" s="432">
        <f>+AC18</f>
        <v>11.79</v>
      </c>
      <c r="AD19" s="432">
        <v>12.19</v>
      </c>
      <c r="AE19" s="432">
        <v>11.1</v>
      </c>
      <c r="AF19" s="432">
        <f t="shared" si="1"/>
        <v>12.72</v>
      </c>
      <c r="AG19" s="432">
        <f t="shared" si="1"/>
        <v>11.95</v>
      </c>
      <c r="AH19" s="432">
        <f t="shared" si="1"/>
        <v>11.91</v>
      </c>
      <c r="AI19" s="432">
        <v>11.1</v>
      </c>
      <c r="AJ19" s="432">
        <v>12.72</v>
      </c>
      <c r="AK19" s="432">
        <v>11.95</v>
      </c>
      <c r="AL19" s="432">
        <v>11.91</v>
      </c>
      <c r="AM19" s="432">
        <v>11.15</v>
      </c>
      <c r="AN19" s="432">
        <v>11.13</v>
      </c>
      <c r="AO19" s="432">
        <v>11.13</v>
      </c>
      <c r="AP19" s="467">
        <f>AP18</f>
        <v>13.09</v>
      </c>
      <c r="AQ19" s="468">
        <v>12.46</v>
      </c>
      <c r="AR19" s="471">
        <v>12.53</v>
      </c>
      <c r="AS19" s="467">
        <v>11.6</v>
      </c>
      <c r="AT19" s="468">
        <v>11.68</v>
      </c>
      <c r="AU19" s="551">
        <v>11.79</v>
      </c>
      <c r="AV19" s="561"/>
      <c r="AW19" s="467">
        <f t="shared" si="2"/>
        <v>15.45</v>
      </c>
      <c r="AX19" s="468">
        <f t="shared" si="2"/>
        <v>13.83</v>
      </c>
      <c r="AY19" s="471">
        <f t="shared" si="2"/>
        <v>13.96</v>
      </c>
      <c r="AZ19" s="467">
        <v>14.04</v>
      </c>
      <c r="BA19" s="468">
        <v>13.09</v>
      </c>
      <c r="BB19" s="472">
        <v>13.26</v>
      </c>
    </row>
    <row r="20" spans="2:54" x14ac:dyDescent="0.3">
      <c r="B20" s="454"/>
      <c r="C20" s="454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33"/>
      <c r="AK20" s="433"/>
      <c r="AL20" s="433"/>
      <c r="AM20" s="433"/>
      <c r="AN20" s="433"/>
      <c r="AO20" s="433"/>
      <c r="AP20" s="473"/>
      <c r="AQ20" s="474"/>
      <c r="AR20" s="475"/>
      <c r="AS20" s="473"/>
      <c r="AT20" s="474"/>
      <c r="AU20" s="552"/>
      <c r="AV20" s="562"/>
      <c r="AW20" s="473"/>
      <c r="AX20" s="474"/>
      <c r="AY20" s="475"/>
      <c r="AZ20" s="473"/>
      <c r="BA20" s="474"/>
      <c r="BB20" s="476"/>
    </row>
    <row r="21" spans="2:54" x14ac:dyDescent="0.3">
      <c r="B21" s="628" t="s">
        <v>227</v>
      </c>
      <c r="C21" s="455" t="s">
        <v>228</v>
      </c>
      <c r="D21" s="432">
        <v>45.68</v>
      </c>
      <c r="E21" s="432">
        <v>36.64</v>
      </c>
      <c r="F21" s="432">
        <v>41.75</v>
      </c>
      <c r="G21" s="432">
        <v>137.66999999999999</v>
      </c>
      <c r="H21" s="432">
        <v>45.92</v>
      </c>
      <c r="I21" s="432">
        <v>36.83</v>
      </c>
      <c r="J21" s="432">
        <v>41.97</v>
      </c>
      <c r="K21" s="432">
        <v>137.66999999999999</v>
      </c>
      <c r="L21" s="432">
        <v>45.5</v>
      </c>
      <c r="M21" s="432">
        <v>36.47</v>
      </c>
      <c r="N21" s="432">
        <v>41.57</v>
      </c>
      <c r="O21" s="432">
        <v>137.66999999999999</v>
      </c>
      <c r="P21" s="432">
        <v>38.18</v>
      </c>
      <c r="Q21" s="432">
        <v>47.66</v>
      </c>
      <c r="R21" s="432">
        <v>43.53</v>
      </c>
      <c r="S21" s="432">
        <v>137.66999999999999</v>
      </c>
      <c r="T21" s="432">
        <v>29.7</v>
      </c>
      <c r="U21" s="432">
        <v>37.270000000000003</v>
      </c>
      <c r="V21" s="432">
        <v>33.950000000000003</v>
      </c>
      <c r="W21" s="432">
        <v>137.66999999999999</v>
      </c>
      <c r="X21" s="432">
        <v>30.26</v>
      </c>
      <c r="Y21" s="432">
        <v>37.96</v>
      </c>
      <c r="Z21" s="432">
        <v>34.58</v>
      </c>
      <c r="AA21" s="432">
        <v>137.66999999999999</v>
      </c>
      <c r="AB21" s="432">
        <v>40.18</v>
      </c>
      <c r="AC21" s="432">
        <v>50.12</v>
      </c>
      <c r="AD21" s="432">
        <v>45.8</v>
      </c>
      <c r="AE21" s="432">
        <v>137.66999999999999</v>
      </c>
      <c r="AF21" s="432">
        <v>40.97</v>
      </c>
      <c r="AG21" s="432">
        <v>51.1</v>
      </c>
      <c r="AH21" s="432">
        <v>46.7</v>
      </c>
      <c r="AI21" s="432">
        <v>137.66999999999999</v>
      </c>
      <c r="AJ21" s="432">
        <v>40.97</v>
      </c>
      <c r="AK21" s="432">
        <v>51.1</v>
      </c>
      <c r="AL21" s="432">
        <v>46.7</v>
      </c>
      <c r="AM21" s="432">
        <v>134.55000000000001</v>
      </c>
      <c r="AN21" s="432">
        <v>134.88</v>
      </c>
      <c r="AO21" s="432">
        <v>134.74</v>
      </c>
      <c r="AP21" s="467">
        <v>41.81</v>
      </c>
      <c r="AQ21" s="468">
        <f>AQ14</f>
        <v>52.13</v>
      </c>
      <c r="AR21" s="471">
        <v>47.65</v>
      </c>
      <c r="AS21" s="467">
        <v>130.71</v>
      </c>
      <c r="AT21" s="468">
        <v>131.72</v>
      </c>
      <c r="AU21" s="551">
        <v>131.29</v>
      </c>
      <c r="AV21" s="561"/>
      <c r="AW21" s="467">
        <v>42.96</v>
      </c>
      <c r="AX21" s="468">
        <v>53.56</v>
      </c>
      <c r="AY21" s="471">
        <v>48.96</v>
      </c>
      <c r="AZ21" s="467">
        <v>127.18</v>
      </c>
      <c r="BA21" s="468">
        <v>128.96</v>
      </c>
      <c r="BB21" s="472">
        <v>128.19999999999999</v>
      </c>
    </row>
    <row r="22" spans="2:54" x14ac:dyDescent="0.3">
      <c r="B22" s="628"/>
      <c r="C22" s="455" t="s">
        <v>222</v>
      </c>
      <c r="D22" s="432">
        <v>10.46</v>
      </c>
      <c r="E22" s="432">
        <f>E19</f>
        <v>11.39</v>
      </c>
      <c r="F22" s="432">
        <v>11.04</v>
      </c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67"/>
      <c r="AQ22" s="468"/>
      <c r="AR22" s="471"/>
      <c r="AS22" s="467"/>
      <c r="AT22" s="468"/>
      <c r="AU22" s="551"/>
      <c r="AV22" s="561"/>
      <c r="AW22" s="467"/>
      <c r="AX22" s="468"/>
      <c r="AY22" s="471"/>
      <c r="AZ22" s="467"/>
      <c r="BA22" s="468"/>
      <c r="BB22" s="472"/>
    </row>
    <row r="23" spans="2:54" x14ac:dyDescent="0.3">
      <c r="B23" s="628"/>
      <c r="C23" s="455" t="s">
        <v>223</v>
      </c>
      <c r="D23" s="432">
        <f t="shared" ref="D23:E26" si="3">D22</f>
        <v>10.46</v>
      </c>
      <c r="E23" s="432">
        <f t="shared" si="3"/>
        <v>11.39</v>
      </c>
      <c r="F23" s="432">
        <v>11.04</v>
      </c>
      <c r="G23" s="432">
        <v>5.97</v>
      </c>
      <c r="H23" s="432">
        <v>10.07</v>
      </c>
      <c r="I23" s="432">
        <v>10.96</v>
      </c>
      <c r="J23" s="432">
        <v>9.9</v>
      </c>
      <c r="K23" s="432">
        <v>5.97</v>
      </c>
      <c r="L23" s="432">
        <v>9.92</v>
      </c>
      <c r="M23" s="432">
        <v>10.77</v>
      </c>
      <c r="N23" s="432">
        <v>9.68</v>
      </c>
      <c r="O23" s="432">
        <v>5.97</v>
      </c>
      <c r="P23" s="432">
        <v>11.49</v>
      </c>
      <c r="Q23" s="432">
        <v>10.41</v>
      </c>
      <c r="R23" s="432">
        <v>9.9600000000000009</v>
      </c>
      <c r="S23" s="432">
        <v>5.97</v>
      </c>
      <c r="T23" s="432">
        <v>11.28</v>
      </c>
      <c r="U23" s="432">
        <v>10.63</v>
      </c>
      <c r="V23" s="432">
        <v>10.42</v>
      </c>
      <c r="W23" s="432">
        <v>5.97</v>
      </c>
      <c r="X23" s="432">
        <v>12.02</v>
      </c>
      <c r="Y23" s="432">
        <v>11.14</v>
      </c>
      <c r="Z23" s="432">
        <v>10.77</v>
      </c>
      <c r="AA23" s="432">
        <v>5.97</v>
      </c>
      <c r="AB23" s="432">
        <v>12.9</v>
      </c>
      <c r="AC23" s="432">
        <v>11.79</v>
      </c>
      <c r="AD23" s="432">
        <v>12.19</v>
      </c>
      <c r="AE23" s="432">
        <v>5.97</v>
      </c>
      <c r="AF23" s="432">
        <v>12.72</v>
      </c>
      <c r="AG23" s="432">
        <v>11.95</v>
      </c>
      <c r="AH23" s="432">
        <v>11.91</v>
      </c>
      <c r="AI23" s="432">
        <v>5.97</v>
      </c>
      <c r="AJ23" s="432">
        <v>12.72</v>
      </c>
      <c r="AK23" s="432">
        <v>11.95</v>
      </c>
      <c r="AL23" s="432">
        <v>11.91</v>
      </c>
      <c r="AM23" s="432">
        <v>6.19</v>
      </c>
      <c r="AN23" s="432">
        <v>6.16</v>
      </c>
      <c r="AO23" s="432">
        <v>6.16</v>
      </c>
      <c r="AP23" s="467">
        <v>13.09</v>
      </c>
      <c r="AQ23" s="468">
        <v>12.46</v>
      </c>
      <c r="AR23" s="471">
        <v>12.53</v>
      </c>
      <c r="AS23" s="467">
        <v>6.89</v>
      </c>
      <c r="AT23" s="468">
        <v>6.96</v>
      </c>
      <c r="AU23" s="551">
        <v>7.07</v>
      </c>
      <c r="AV23" s="561"/>
      <c r="AW23" s="467">
        <f>AW19</f>
        <v>15.45</v>
      </c>
      <c r="AX23" s="468">
        <f>AX16</f>
        <v>13.83</v>
      </c>
      <c r="AY23" s="471">
        <f>AY16</f>
        <v>13.96</v>
      </c>
      <c r="AZ23" s="467">
        <v>9.57</v>
      </c>
      <c r="BA23" s="468">
        <v>8.6199999999999992</v>
      </c>
      <c r="BB23" s="472">
        <v>8.7899999999999991</v>
      </c>
    </row>
    <row r="24" spans="2:54" x14ac:dyDescent="0.3">
      <c r="B24" s="628"/>
      <c r="C24" s="455" t="s">
        <v>224</v>
      </c>
      <c r="D24" s="432">
        <f t="shared" si="3"/>
        <v>10.46</v>
      </c>
      <c r="E24" s="432">
        <f t="shared" si="3"/>
        <v>11.39</v>
      </c>
      <c r="F24" s="432">
        <v>11.04</v>
      </c>
      <c r="G24" s="432">
        <v>8.6199999999999992</v>
      </c>
      <c r="H24" s="432">
        <v>10.07</v>
      </c>
      <c r="I24" s="432">
        <v>10.96</v>
      </c>
      <c r="J24" s="432">
        <v>9.9</v>
      </c>
      <c r="K24" s="432">
        <v>8.6199999999999992</v>
      </c>
      <c r="L24" s="432">
        <v>9.92</v>
      </c>
      <c r="M24" s="432">
        <v>10.77</v>
      </c>
      <c r="N24" s="432">
        <v>9.68</v>
      </c>
      <c r="O24" s="432">
        <v>8.6199999999999992</v>
      </c>
      <c r="P24" s="432">
        <v>11.49</v>
      </c>
      <c r="Q24" s="432">
        <f>+Q23</f>
        <v>10.41</v>
      </c>
      <c r="R24" s="432">
        <v>9.9600000000000009</v>
      </c>
      <c r="S24" s="432">
        <v>8.6199999999999992</v>
      </c>
      <c r="T24" s="432">
        <v>11.28</v>
      </c>
      <c r="U24" s="432">
        <v>10.63</v>
      </c>
      <c r="V24" s="432">
        <v>10.42</v>
      </c>
      <c r="W24" s="432">
        <v>8.6199999999999992</v>
      </c>
      <c r="X24" s="432">
        <f t="shared" ref="X24:Z26" si="4">+X23</f>
        <v>12.02</v>
      </c>
      <c r="Y24" s="432">
        <f t="shared" si="4"/>
        <v>11.14</v>
      </c>
      <c r="Z24" s="432">
        <f t="shared" si="4"/>
        <v>10.77</v>
      </c>
      <c r="AA24" s="432">
        <v>8.6199999999999992</v>
      </c>
      <c r="AB24" s="432">
        <v>12.9</v>
      </c>
      <c r="AC24" s="432">
        <v>11.79</v>
      </c>
      <c r="AD24" s="432">
        <v>12.19</v>
      </c>
      <c r="AE24" s="432">
        <v>8.6199999999999992</v>
      </c>
      <c r="AF24" s="432">
        <f t="shared" ref="AF24:AH26" si="5">+AF23</f>
        <v>12.72</v>
      </c>
      <c r="AG24" s="432">
        <f t="shared" si="5"/>
        <v>11.95</v>
      </c>
      <c r="AH24" s="432">
        <f t="shared" si="5"/>
        <v>11.91</v>
      </c>
      <c r="AI24" s="432">
        <v>8.6199999999999992</v>
      </c>
      <c r="AJ24" s="432">
        <v>12.72</v>
      </c>
      <c r="AK24" s="432">
        <v>11.95</v>
      </c>
      <c r="AL24" s="432">
        <v>11.91</v>
      </c>
      <c r="AM24" s="432">
        <v>8.75</v>
      </c>
      <c r="AN24" s="432">
        <v>8.73</v>
      </c>
      <c r="AO24" s="432">
        <v>8.73</v>
      </c>
      <c r="AP24" s="467">
        <v>13.09</v>
      </c>
      <c r="AQ24" s="468">
        <v>12.46</v>
      </c>
      <c r="AR24" s="471">
        <v>12.53</v>
      </c>
      <c r="AS24" s="467">
        <v>9.32</v>
      </c>
      <c r="AT24" s="468">
        <v>9.4</v>
      </c>
      <c r="AU24" s="551">
        <v>9.51</v>
      </c>
      <c r="AV24" s="561"/>
      <c r="AW24" s="467">
        <f>AW19</f>
        <v>15.45</v>
      </c>
      <c r="AX24" s="468">
        <f t="shared" ref="AX24:AY26" si="6">AX23</f>
        <v>13.83</v>
      </c>
      <c r="AY24" s="471">
        <f t="shared" si="6"/>
        <v>13.96</v>
      </c>
      <c r="AZ24" s="467">
        <v>11.88</v>
      </c>
      <c r="BA24" s="468">
        <v>10.93</v>
      </c>
      <c r="BB24" s="472">
        <v>11.1</v>
      </c>
    </row>
    <row r="25" spans="2:54" x14ac:dyDescent="0.3">
      <c r="B25" s="628"/>
      <c r="C25" s="455" t="s">
        <v>225</v>
      </c>
      <c r="D25" s="432">
        <f t="shared" si="3"/>
        <v>10.46</v>
      </c>
      <c r="E25" s="432">
        <f t="shared" si="3"/>
        <v>11.39</v>
      </c>
      <c r="F25" s="432">
        <v>11.04</v>
      </c>
      <c r="G25" s="434">
        <v>11.3</v>
      </c>
      <c r="H25" s="432">
        <v>10.07</v>
      </c>
      <c r="I25" s="432">
        <v>10.96</v>
      </c>
      <c r="J25" s="432">
        <v>9.9</v>
      </c>
      <c r="K25" s="434">
        <v>11.3</v>
      </c>
      <c r="L25" s="432">
        <v>9.92</v>
      </c>
      <c r="M25" s="432">
        <v>10.77</v>
      </c>
      <c r="N25" s="432">
        <v>9.68</v>
      </c>
      <c r="O25" s="434">
        <v>11.3</v>
      </c>
      <c r="P25" s="432">
        <v>11.49</v>
      </c>
      <c r="Q25" s="432">
        <f>+Q24</f>
        <v>10.41</v>
      </c>
      <c r="R25" s="432">
        <v>9.9600000000000009</v>
      </c>
      <c r="S25" s="434">
        <v>11.3</v>
      </c>
      <c r="T25" s="432">
        <v>11.28</v>
      </c>
      <c r="U25" s="432">
        <v>10.63</v>
      </c>
      <c r="V25" s="432">
        <v>10.42</v>
      </c>
      <c r="W25" s="434">
        <v>11.3</v>
      </c>
      <c r="X25" s="432">
        <f t="shared" si="4"/>
        <v>12.02</v>
      </c>
      <c r="Y25" s="432">
        <f t="shared" si="4"/>
        <v>11.14</v>
      </c>
      <c r="Z25" s="432">
        <f t="shared" si="4"/>
        <v>10.77</v>
      </c>
      <c r="AA25" s="434">
        <v>11.3</v>
      </c>
      <c r="AB25" s="432">
        <v>12.9</v>
      </c>
      <c r="AC25" s="432">
        <v>11.79</v>
      </c>
      <c r="AD25" s="432">
        <v>12.19</v>
      </c>
      <c r="AE25" s="434">
        <v>11.3</v>
      </c>
      <c r="AF25" s="432">
        <f t="shared" si="5"/>
        <v>12.72</v>
      </c>
      <c r="AG25" s="432">
        <f t="shared" si="5"/>
        <v>11.95</v>
      </c>
      <c r="AH25" s="432">
        <f t="shared" si="5"/>
        <v>11.91</v>
      </c>
      <c r="AI25" s="434">
        <v>11.3</v>
      </c>
      <c r="AJ25" s="432">
        <v>12.72</v>
      </c>
      <c r="AK25" s="432">
        <v>11.95</v>
      </c>
      <c r="AL25" s="432">
        <v>11.91</v>
      </c>
      <c r="AM25" s="432">
        <v>11.35</v>
      </c>
      <c r="AN25" s="432">
        <v>11.32</v>
      </c>
      <c r="AO25" s="432">
        <v>11.32</v>
      </c>
      <c r="AP25" s="467">
        <v>13.09</v>
      </c>
      <c r="AQ25" s="468">
        <v>12.46</v>
      </c>
      <c r="AR25" s="471">
        <v>12.53</v>
      </c>
      <c r="AS25" s="467">
        <v>11.79</v>
      </c>
      <c r="AT25" s="468">
        <v>11.86</v>
      </c>
      <c r="AU25" s="551">
        <v>11.97</v>
      </c>
      <c r="AV25" s="561"/>
      <c r="AW25" s="467">
        <f>AW19</f>
        <v>15.45</v>
      </c>
      <c r="AX25" s="468">
        <f t="shared" si="6"/>
        <v>13.83</v>
      </c>
      <c r="AY25" s="471">
        <f t="shared" si="6"/>
        <v>13.96</v>
      </c>
      <c r="AZ25" s="467">
        <v>14.22</v>
      </c>
      <c r="BA25" s="468">
        <v>13.26</v>
      </c>
      <c r="BB25" s="472">
        <v>13.43</v>
      </c>
    </row>
    <row r="26" spans="2:54" x14ac:dyDescent="0.3">
      <c r="B26" s="629"/>
      <c r="C26" s="456" t="s">
        <v>226</v>
      </c>
      <c r="D26" s="432">
        <f t="shared" si="3"/>
        <v>10.46</v>
      </c>
      <c r="E26" s="432">
        <f t="shared" si="3"/>
        <v>11.39</v>
      </c>
      <c r="F26" s="432">
        <v>11.04</v>
      </c>
      <c r="G26" s="434">
        <v>11.49</v>
      </c>
      <c r="H26" s="432">
        <v>10.07</v>
      </c>
      <c r="I26" s="432">
        <v>10.96</v>
      </c>
      <c r="J26" s="432">
        <v>9.9</v>
      </c>
      <c r="K26" s="434">
        <v>11.49</v>
      </c>
      <c r="L26" s="432">
        <v>9.92</v>
      </c>
      <c r="M26" s="432">
        <v>10.77</v>
      </c>
      <c r="N26" s="432">
        <v>9.68</v>
      </c>
      <c r="O26" s="434">
        <v>11.49</v>
      </c>
      <c r="P26" s="432">
        <v>11.49</v>
      </c>
      <c r="Q26" s="432">
        <f>+Q25</f>
        <v>10.41</v>
      </c>
      <c r="R26" s="432">
        <v>9.9600000000000009</v>
      </c>
      <c r="S26" s="434">
        <v>11.49</v>
      </c>
      <c r="T26" s="432">
        <v>11.28</v>
      </c>
      <c r="U26" s="432">
        <v>10.63</v>
      </c>
      <c r="V26" s="432">
        <v>10.42</v>
      </c>
      <c r="W26" s="434">
        <v>11.49</v>
      </c>
      <c r="X26" s="432">
        <f t="shared" si="4"/>
        <v>12.02</v>
      </c>
      <c r="Y26" s="432">
        <f t="shared" si="4"/>
        <v>11.14</v>
      </c>
      <c r="Z26" s="432">
        <f t="shared" si="4"/>
        <v>10.77</v>
      </c>
      <c r="AA26" s="434">
        <v>11.49</v>
      </c>
      <c r="AB26" s="432">
        <v>12.9</v>
      </c>
      <c r="AC26" s="432">
        <v>11.79</v>
      </c>
      <c r="AD26" s="432">
        <v>12.19</v>
      </c>
      <c r="AE26" s="434">
        <v>11.49</v>
      </c>
      <c r="AF26" s="432">
        <f t="shared" si="5"/>
        <v>12.72</v>
      </c>
      <c r="AG26" s="432">
        <f t="shared" si="5"/>
        <v>11.95</v>
      </c>
      <c r="AH26" s="432">
        <f t="shared" si="5"/>
        <v>11.91</v>
      </c>
      <c r="AI26" s="434">
        <v>11.49</v>
      </c>
      <c r="AJ26" s="432">
        <v>12.72</v>
      </c>
      <c r="AK26" s="432">
        <v>11.95</v>
      </c>
      <c r="AL26" s="432">
        <v>11.91</v>
      </c>
      <c r="AM26" s="432">
        <v>11.53</v>
      </c>
      <c r="AN26" s="432">
        <v>11.5</v>
      </c>
      <c r="AO26" s="432">
        <v>11.5</v>
      </c>
      <c r="AP26" s="467">
        <v>13.09</v>
      </c>
      <c r="AQ26" s="468">
        <v>12.46</v>
      </c>
      <c r="AR26" s="471">
        <v>12.53</v>
      </c>
      <c r="AS26" s="467">
        <v>11.96</v>
      </c>
      <c r="AT26" s="468">
        <v>12.03</v>
      </c>
      <c r="AU26" s="551">
        <v>12.14</v>
      </c>
      <c r="AV26" s="561"/>
      <c r="AW26" s="467">
        <f>AW19</f>
        <v>15.45</v>
      </c>
      <c r="AX26" s="468">
        <f t="shared" si="6"/>
        <v>13.83</v>
      </c>
      <c r="AY26" s="471">
        <f t="shared" si="6"/>
        <v>13.96</v>
      </c>
      <c r="AZ26" s="467">
        <v>14.38</v>
      </c>
      <c r="BA26" s="468">
        <v>13.43</v>
      </c>
      <c r="BB26" s="472">
        <v>13.59</v>
      </c>
    </row>
    <row r="27" spans="2:54" x14ac:dyDescent="0.3">
      <c r="B27" s="457"/>
      <c r="C27" s="454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73"/>
      <c r="AQ27" s="474"/>
      <c r="AR27" s="475"/>
      <c r="AS27" s="473"/>
      <c r="AT27" s="474"/>
      <c r="AU27" s="552"/>
      <c r="AV27" s="562"/>
      <c r="AW27" s="473"/>
      <c r="AX27" s="474"/>
      <c r="AY27" s="475"/>
      <c r="AZ27" s="473"/>
      <c r="BA27" s="474"/>
      <c r="BB27" s="476"/>
    </row>
    <row r="28" spans="2:54" x14ac:dyDescent="0.3">
      <c r="B28" s="605" t="s">
        <v>229</v>
      </c>
      <c r="C28" s="452" t="s">
        <v>228</v>
      </c>
      <c r="D28" s="435">
        <v>73.28</v>
      </c>
      <c r="E28" s="435">
        <v>58.18</v>
      </c>
      <c r="F28" s="435">
        <v>66.38</v>
      </c>
      <c r="G28" s="435">
        <v>224.53</v>
      </c>
      <c r="H28" s="435">
        <v>73.64</v>
      </c>
      <c r="I28" s="435">
        <v>58.46</v>
      </c>
      <c r="J28" s="435">
        <v>66.7</v>
      </c>
      <c r="K28" s="435">
        <v>224.53</v>
      </c>
      <c r="L28" s="435">
        <v>71.84</v>
      </c>
      <c r="M28" s="435">
        <v>57.8</v>
      </c>
      <c r="N28" s="435">
        <v>65.959999999999994</v>
      </c>
      <c r="O28" s="435">
        <v>224.53</v>
      </c>
      <c r="P28" s="435">
        <v>60.46</v>
      </c>
      <c r="Q28" s="435">
        <v>76.23</v>
      </c>
      <c r="R28" s="435">
        <v>69.010000000000005</v>
      </c>
      <c r="S28" s="435">
        <v>224.53</v>
      </c>
      <c r="T28" s="435">
        <v>46.5</v>
      </c>
      <c r="U28" s="435">
        <v>58.86</v>
      </c>
      <c r="V28" s="435">
        <v>53.17</v>
      </c>
      <c r="W28" s="435">
        <v>224.53</v>
      </c>
      <c r="X28" s="435">
        <v>47.41</v>
      </c>
      <c r="Y28" s="435">
        <v>60</v>
      </c>
      <c r="Z28" s="435">
        <v>54.21</v>
      </c>
      <c r="AA28" s="435">
        <v>224.53</v>
      </c>
      <c r="AB28" s="435">
        <v>63.74</v>
      </c>
      <c r="AC28" s="435">
        <v>80.31</v>
      </c>
      <c r="AD28" s="435">
        <v>72.73</v>
      </c>
      <c r="AE28" s="435">
        <v>224.53</v>
      </c>
      <c r="AF28" s="435">
        <v>65</v>
      </c>
      <c r="AG28" s="435">
        <v>81.89</v>
      </c>
      <c r="AH28" s="435">
        <v>74.16</v>
      </c>
      <c r="AI28" s="435">
        <v>224.53</v>
      </c>
      <c r="AJ28" s="435">
        <v>65</v>
      </c>
      <c r="AK28" s="435">
        <v>81.89</v>
      </c>
      <c r="AL28" s="435">
        <v>74.16</v>
      </c>
      <c r="AM28" s="435">
        <v>219.38</v>
      </c>
      <c r="AN28" s="435">
        <v>219.93</v>
      </c>
      <c r="AO28" s="435">
        <v>219.68</v>
      </c>
      <c r="AP28" s="477">
        <v>66.349999999999994</v>
      </c>
      <c r="AQ28" s="478">
        <v>83.49</v>
      </c>
      <c r="AR28" s="479">
        <v>75.709999999999994</v>
      </c>
      <c r="AS28" s="477">
        <v>213.01</v>
      </c>
      <c r="AT28" s="478">
        <v>214.73</v>
      </c>
      <c r="AU28" s="553">
        <v>213.95</v>
      </c>
      <c r="AV28" s="562"/>
      <c r="AW28" s="477">
        <v>68.2</v>
      </c>
      <c r="AX28" s="478">
        <v>85.91</v>
      </c>
      <c r="AY28" s="479">
        <v>77.81</v>
      </c>
      <c r="AZ28" s="477">
        <v>207.14</v>
      </c>
      <c r="BA28" s="478">
        <v>210.15</v>
      </c>
      <c r="BB28" s="480">
        <v>208.78</v>
      </c>
    </row>
    <row r="29" spans="2:54" x14ac:dyDescent="0.3">
      <c r="B29" s="606"/>
      <c r="C29" s="455" t="s">
        <v>230</v>
      </c>
      <c r="D29" s="434">
        <v>6.76</v>
      </c>
      <c r="E29" s="434">
        <v>7.03</v>
      </c>
      <c r="F29" s="434">
        <v>6.92</v>
      </c>
      <c r="G29" s="434">
        <v>7.37</v>
      </c>
      <c r="H29" s="434">
        <v>6.31</v>
      </c>
      <c r="I29" s="434">
        <v>6.53</v>
      </c>
      <c r="J29" s="434">
        <v>5.76</v>
      </c>
      <c r="K29" s="434">
        <v>7.37</v>
      </c>
      <c r="L29" s="434">
        <v>6.13</v>
      </c>
      <c r="M29" s="434">
        <v>6.33</v>
      </c>
      <c r="N29" s="434">
        <v>5.55</v>
      </c>
      <c r="O29" s="434">
        <v>7.37</v>
      </c>
      <c r="P29" s="434">
        <v>6.68</v>
      </c>
      <c r="Q29" s="434">
        <v>6.31</v>
      </c>
      <c r="R29" s="434">
        <v>5.47</v>
      </c>
      <c r="S29" s="434">
        <v>7.37</v>
      </c>
      <c r="T29" s="434">
        <v>7.01</v>
      </c>
      <c r="U29" s="434">
        <v>6.84</v>
      </c>
      <c r="V29" s="434">
        <v>6.46</v>
      </c>
      <c r="W29" s="434">
        <v>7.37</v>
      </c>
      <c r="X29" s="434">
        <v>7.42</v>
      </c>
      <c r="Y29" s="434">
        <v>7.19</v>
      </c>
      <c r="Z29" s="434">
        <v>6.5</v>
      </c>
      <c r="AA29" s="434">
        <v>7.37</v>
      </c>
      <c r="AB29" s="434">
        <v>7.28</v>
      </c>
      <c r="AC29" s="434">
        <v>7.12</v>
      </c>
      <c r="AD29" s="434">
        <v>6.75</v>
      </c>
      <c r="AE29" s="434">
        <v>7.37</v>
      </c>
      <c r="AF29" s="434">
        <v>7.52</v>
      </c>
      <c r="AG29" s="434">
        <v>7.55</v>
      </c>
      <c r="AH29" s="434">
        <v>7.19</v>
      </c>
      <c r="AI29" s="434">
        <v>7.37</v>
      </c>
      <c r="AJ29" s="434">
        <v>7.52</v>
      </c>
      <c r="AK29" s="434">
        <v>7.55</v>
      </c>
      <c r="AL29" s="434">
        <v>7.19</v>
      </c>
      <c r="AM29" s="434">
        <v>7.37</v>
      </c>
      <c r="AN29" s="434">
        <v>7.38</v>
      </c>
      <c r="AO29" s="434">
        <v>7.36</v>
      </c>
      <c r="AP29" s="481">
        <v>8.1300000000000008</v>
      </c>
      <c r="AQ29" s="482">
        <v>8.25</v>
      </c>
      <c r="AR29" s="483">
        <v>7.87</v>
      </c>
      <c r="AS29" s="481">
        <v>7.99</v>
      </c>
      <c r="AT29" s="482">
        <v>8.09</v>
      </c>
      <c r="AU29" s="554">
        <v>8.0299999999999994</v>
      </c>
      <c r="AV29" s="562"/>
      <c r="AW29" s="481">
        <v>9.9600000000000009</v>
      </c>
      <c r="AX29" s="482">
        <v>9.17</v>
      </c>
      <c r="AY29" s="479">
        <v>8.92</v>
      </c>
      <c r="AZ29" s="481">
        <v>9.83</v>
      </c>
      <c r="BA29" s="482">
        <v>9.02</v>
      </c>
      <c r="BB29" s="484">
        <v>9.07</v>
      </c>
    </row>
    <row r="30" spans="2:54" x14ac:dyDescent="0.3">
      <c r="B30" s="607"/>
      <c r="C30" s="456" t="s">
        <v>231</v>
      </c>
      <c r="D30" s="436">
        <v>1463.36</v>
      </c>
      <c r="E30" s="436">
        <v>1976.12</v>
      </c>
      <c r="F30" s="436">
        <v>1814.34</v>
      </c>
      <c r="G30" s="436">
        <v>993.99</v>
      </c>
      <c r="H30" s="436">
        <v>1485.06</v>
      </c>
      <c r="I30" s="436">
        <v>2015.27</v>
      </c>
      <c r="J30" s="436">
        <v>1824.15</v>
      </c>
      <c r="K30" s="436">
        <v>993.99</v>
      </c>
      <c r="L30" s="436">
        <v>1494.97</v>
      </c>
      <c r="M30" s="436">
        <v>2021.8</v>
      </c>
      <c r="N30" s="436">
        <v>1821.67</v>
      </c>
      <c r="O30" s="436">
        <v>993.99</v>
      </c>
      <c r="P30" s="436">
        <v>2180.5300000000002</v>
      </c>
      <c r="Q30" s="436">
        <v>1621.25</v>
      </c>
      <c r="R30" s="436">
        <v>1978.11</v>
      </c>
      <c r="S30" s="436">
        <v>993.99</v>
      </c>
      <c r="T30" s="436">
        <v>1958.7</v>
      </c>
      <c r="U30" s="436">
        <v>1490.44</v>
      </c>
      <c r="V30" s="436">
        <v>1752.96</v>
      </c>
      <c r="W30" s="436">
        <v>993.99</v>
      </c>
      <c r="X30" s="436">
        <v>2103.0700000000002</v>
      </c>
      <c r="Y30" s="436">
        <v>1557.81</v>
      </c>
      <c r="Z30" s="436">
        <v>1888.85</v>
      </c>
      <c r="AA30" s="436">
        <v>993.99</v>
      </c>
      <c r="AB30" s="436">
        <v>2540.64</v>
      </c>
      <c r="AC30" s="436">
        <v>1855.4</v>
      </c>
      <c r="AD30" s="436">
        <v>2401.06</v>
      </c>
      <c r="AE30" s="436">
        <v>993.99</v>
      </c>
      <c r="AF30" s="436">
        <v>2326.42</v>
      </c>
      <c r="AG30" s="436">
        <v>1750.37</v>
      </c>
      <c r="AH30" s="436">
        <v>2057.5100000000002</v>
      </c>
      <c r="AI30" s="436">
        <v>993.99</v>
      </c>
      <c r="AJ30" s="436">
        <v>2326.42</v>
      </c>
      <c r="AK30" s="436">
        <v>1750.37</v>
      </c>
      <c r="AL30" s="436">
        <v>2057.5100000000002</v>
      </c>
      <c r="AM30" s="436">
        <v>1036.97</v>
      </c>
      <c r="AN30" s="436">
        <v>1018.39</v>
      </c>
      <c r="AO30" s="436">
        <v>1028.3</v>
      </c>
      <c r="AP30" s="485">
        <v>2217.0100000000002</v>
      </c>
      <c r="AQ30" s="486">
        <v>1675.88</v>
      </c>
      <c r="AR30" s="487">
        <v>2036.29</v>
      </c>
      <c r="AS30" s="485">
        <v>992.03</v>
      </c>
      <c r="AT30" s="486">
        <v>980.5</v>
      </c>
      <c r="AU30" s="555">
        <v>1058.54</v>
      </c>
      <c r="AV30" s="562"/>
      <c r="AW30" s="485">
        <v>2470.6</v>
      </c>
      <c r="AX30" s="486">
        <v>1847.94</v>
      </c>
      <c r="AY30" s="483">
        <v>2207.17</v>
      </c>
      <c r="AZ30" s="485">
        <v>1310.0999999999999</v>
      </c>
      <c r="BA30" s="486">
        <v>1189.1600000000001</v>
      </c>
      <c r="BB30" s="488">
        <v>1280.8800000000001</v>
      </c>
    </row>
    <row r="31" spans="2:54" x14ac:dyDescent="0.3">
      <c r="B31" s="457"/>
      <c r="C31" s="454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  <c r="AC31" s="433"/>
      <c r="AD31" s="433"/>
      <c r="AE31" s="433"/>
      <c r="AF31" s="433"/>
      <c r="AG31" s="433"/>
      <c r="AH31" s="433"/>
      <c r="AI31" s="433"/>
      <c r="AJ31" s="433"/>
      <c r="AK31" s="433"/>
      <c r="AL31" s="433"/>
      <c r="AM31" s="433"/>
      <c r="AN31" s="433"/>
      <c r="AO31" s="433"/>
      <c r="AP31" s="473"/>
      <c r="AQ31" s="474"/>
      <c r="AR31" s="475"/>
      <c r="AS31" s="473"/>
      <c r="AT31" s="474"/>
      <c r="AU31" s="552"/>
      <c r="AV31" s="562"/>
      <c r="AW31" s="473"/>
      <c r="AX31" s="474"/>
      <c r="AY31" s="487"/>
      <c r="AZ31" s="473"/>
      <c r="BA31" s="474"/>
      <c r="BB31" s="476"/>
    </row>
    <row r="32" spans="2:54" x14ac:dyDescent="0.3">
      <c r="B32" s="608" t="s">
        <v>232</v>
      </c>
      <c r="C32" s="458" t="s">
        <v>228</v>
      </c>
      <c r="D32" s="433">
        <v>73.28</v>
      </c>
      <c r="E32" s="437">
        <v>58.18</v>
      </c>
      <c r="F32" s="437">
        <v>66.38</v>
      </c>
      <c r="G32" s="438">
        <v>224.53</v>
      </c>
      <c r="H32" s="433">
        <v>73.64</v>
      </c>
      <c r="I32" s="437">
        <v>58.46</v>
      </c>
      <c r="J32" s="437">
        <v>66.7</v>
      </c>
      <c r="K32" s="438">
        <v>224.53</v>
      </c>
      <c r="L32" s="433">
        <v>72.84</v>
      </c>
      <c r="M32" s="437">
        <v>57.8</v>
      </c>
      <c r="N32" s="437">
        <v>65.959999999999994</v>
      </c>
      <c r="O32" s="438">
        <v>224.53</v>
      </c>
      <c r="P32" s="433">
        <v>60.46</v>
      </c>
      <c r="Q32" s="437">
        <v>76.23</v>
      </c>
      <c r="R32" s="437">
        <v>69.010000000000005</v>
      </c>
      <c r="S32" s="438">
        <v>224.53</v>
      </c>
      <c r="T32" s="433">
        <v>46.5</v>
      </c>
      <c r="U32" s="437">
        <v>58.86</v>
      </c>
      <c r="V32" s="437">
        <v>53.17</v>
      </c>
      <c r="W32" s="438">
        <v>224.53</v>
      </c>
      <c r="X32" s="433">
        <v>47.41</v>
      </c>
      <c r="Y32" s="437">
        <v>60</v>
      </c>
      <c r="Z32" s="437">
        <v>54.21</v>
      </c>
      <c r="AA32" s="438">
        <v>224.53</v>
      </c>
      <c r="AB32" s="435">
        <v>63.74</v>
      </c>
      <c r="AC32" s="437">
        <f>+AC28</f>
        <v>80.31</v>
      </c>
      <c r="AD32" s="435">
        <v>72.73</v>
      </c>
      <c r="AE32" s="438">
        <v>224.53</v>
      </c>
      <c r="AF32" s="435">
        <v>65</v>
      </c>
      <c r="AG32" s="437">
        <v>81.89</v>
      </c>
      <c r="AH32" s="435">
        <v>74.16</v>
      </c>
      <c r="AI32" s="438">
        <v>224.53</v>
      </c>
      <c r="AJ32" s="435">
        <v>65</v>
      </c>
      <c r="AK32" s="437">
        <v>81.89</v>
      </c>
      <c r="AL32" s="435">
        <v>74.16</v>
      </c>
      <c r="AM32" s="435">
        <v>219.38</v>
      </c>
      <c r="AN32" s="437">
        <v>219.93</v>
      </c>
      <c r="AO32" s="435">
        <v>219.68</v>
      </c>
      <c r="AP32" s="477">
        <v>66.349999999999994</v>
      </c>
      <c r="AQ32" s="489">
        <v>83.59</v>
      </c>
      <c r="AR32" s="479">
        <v>75.709999999999994</v>
      </c>
      <c r="AS32" s="477">
        <v>213.01</v>
      </c>
      <c r="AT32" s="489">
        <v>214.93</v>
      </c>
      <c r="AU32" s="553">
        <v>213.95</v>
      </c>
      <c r="AV32" s="562"/>
      <c r="AW32" s="477">
        <v>68.2</v>
      </c>
      <c r="AX32" s="489">
        <v>85.91</v>
      </c>
      <c r="AY32" s="479">
        <v>77.81</v>
      </c>
      <c r="AZ32" s="477">
        <v>207.14</v>
      </c>
      <c r="BA32" s="489">
        <v>210.15</v>
      </c>
      <c r="BB32" s="480">
        <v>208.78</v>
      </c>
    </row>
    <row r="33" spans="2:54" x14ac:dyDescent="0.3">
      <c r="B33" s="609"/>
      <c r="C33" s="455" t="s">
        <v>230</v>
      </c>
      <c r="D33" s="434">
        <v>6.76</v>
      </c>
      <c r="E33" s="434">
        <v>7.03</v>
      </c>
      <c r="F33" s="434">
        <v>6.92</v>
      </c>
      <c r="G33" s="434">
        <v>7.26</v>
      </c>
      <c r="H33" s="434">
        <v>6.31</v>
      </c>
      <c r="I33" s="434">
        <v>6.53</v>
      </c>
      <c r="J33" s="434">
        <v>5.76</v>
      </c>
      <c r="K33" s="434">
        <v>7.26</v>
      </c>
      <c r="L33" s="434">
        <v>6.13</v>
      </c>
      <c r="M33" s="434">
        <v>6.33</v>
      </c>
      <c r="N33" s="434">
        <v>5.55</v>
      </c>
      <c r="O33" s="434">
        <v>7.26</v>
      </c>
      <c r="P33" s="434">
        <v>6.68</v>
      </c>
      <c r="Q33" s="434">
        <v>6.31</v>
      </c>
      <c r="R33" s="434">
        <v>5.47</v>
      </c>
      <c r="S33" s="434">
        <v>7.26</v>
      </c>
      <c r="T33" s="434">
        <v>7.01</v>
      </c>
      <c r="U33" s="434">
        <v>6.84</v>
      </c>
      <c r="V33" s="434">
        <v>6.46</v>
      </c>
      <c r="W33" s="434">
        <v>7.26</v>
      </c>
      <c r="X33" s="434">
        <v>7.42</v>
      </c>
      <c r="Y33" s="434">
        <v>7.19</v>
      </c>
      <c r="Z33" s="434">
        <v>6.5</v>
      </c>
      <c r="AA33" s="434">
        <v>7.26</v>
      </c>
      <c r="AB33" s="434">
        <v>7.28</v>
      </c>
      <c r="AC33" s="434">
        <f>+AC29</f>
        <v>7.12</v>
      </c>
      <c r="AD33" s="434">
        <v>6.75</v>
      </c>
      <c r="AE33" s="434">
        <v>7.26</v>
      </c>
      <c r="AF33" s="434">
        <v>7.52</v>
      </c>
      <c r="AG33" s="434">
        <v>7.55</v>
      </c>
      <c r="AH33" s="434">
        <v>7.19</v>
      </c>
      <c r="AI33" s="434">
        <v>7.26</v>
      </c>
      <c r="AJ33" s="434">
        <v>7.52</v>
      </c>
      <c r="AK33" s="434">
        <v>7.55</v>
      </c>
      <c r="AL33" s="434">
        <v>7.19</v>
      </c>
      <c r="AM33" s="434">
        <v>7.27</v>
      </c>
      <c r="AN33" s="434">
        <v>7.27</v>
      </c>
      <c r="AO33" s="434">
        <v>7.26</v>
      </c>
      <c r="AP33" s="481">
        <v>8.1300000000000008</v>
      </c>
      <c r="AQ33" s="482">
        <v>8.25</v>
      </c>
      <c r="AR33" s="483">
        <v>7.87</v>
      </c>
      <c r="AS33" s="481">
        <v>7.89</v>
      </c>
      <c r="AT33" s="482">
        <v>7.98</v>
      </c>
      <c r="AU33" s="554">
        <v>7.94</v>
      </c>
      <c r="AV33" s="562"/>
      <c r="AW33" s="481">
        <v>9.9600000000000009</v>
      </c>
      <c r="AX33" s="482">
        <v>9.17</v>
      </c>
      <c r="AY33" s="483">
        <v>8.92</v>
      </c>
      <c r="AZ33" s="481">
        <v>9.74</v>
      </c>
      <c r="BA33" s="482">
        <v>8.92</v>
      </c>
      <c r="BB33" s="484">
        <v>8.98</v>
      </c>
    </row>
    <row r="34" spans="2:54" x14ac:dyDescent="0.3">
      <c r="B34" s="609"/>
      <c r="C34" s="455" t="s">
        <v>233</v>
      </c>
      <c r="D34" s="434">
        <v>696.96</v>
      </c>
      <c r="E34" s="434">
        <v>864.6</v>
      </c>
      <c r="F34" s="434">
        <v>753.12</v>
      </c>
      <c r="G34" s="434">
        <v>253.35</v>
      </c>
      <c r="H34" s="434">
        <v>700.97</v>
      </c>
      <c r="I34" s="434">
        <v>869.08</v>
      </c>
      <c r="J34" s="434">
        <v>756.11</v>
      </c>
      <c r="K34" s="434">
        <v>253.35</v>
      </c>
      <c r="L34" s="434">
        <v>699.72</v>
      </c>
      <c r="M34" s="434">
        <v>865.87</v>
      </c>
      <c r="N34" s="434">
        <v>751.38</v>
      </c>
      <c r="O34" s="434">
        <v>253.35</v>
      </c>
      <c r="P34" s="434">
        <v>955.54</v>
      </c>
      <c r="Q34" s="434">
        <v>775.68</v>
      </c>
      <c r="R34" s="434">
        <v>830.64</v>
      </c>
      <c r="S34" s="434">
        <v>253.35</v>
      </c>
      <c r="T34" s="434">
        <v>808.94</v>
      </c>
      <c r="U34" s="434">
        <v>660.06</v>
      </c>
      <c r="V34" s="434">
        <v>707.95</v>
      </c>
      <c r="W34" s="434">
        <v>253.35</v>
      </c>
      <c r="X34" s="434">
        <v>877.7</v>
      </c>
      <c r="Y34" s="434">
        <v>720.6</v>
      </c>
      <c r="Z34" s="434">
        <v>766.91</v>
      </c>
      <c r="AA34" s="434">
        <v>253.35</v>
      </c>
      <c r="AB34" s="434">
        <v>1127.44</v>
      </c>
      <c r="AC34" s="434">
        <v>924.22</v>
      </c>
      <c r="AD34" s="434">
        <v>973.16</v>
      </c>
      <c r="AE34" s="434">
        <v>253.35</v>
      </c>
      <c r="AF34" s="434">
        <v>1091.0999999999999</v>
      </c>
      <c r="AG34" s="434">
        <v>888.64</v>
      </c>
      <c r="AH34" s="434">
        <v>945.55</v>
      </c>
      <c r="AI34" s="434">
        <v>253.35</v>
      </c>
      <c r="AJ34" s="434">
        <v>1091.0999999999999</v>
      </c>
      <c r="AK34" s="434">
        <v>888.64</v>
      </c>
      <c r="AL34" s="434">
        <v>945.55</v>
      </c>
      <c r="AM34" s="434">
        <v>280.37</v>
      </c>
      <c r="AN34" s="434">
        <v>273.83999999999997</v>
      </c>
      <c r="AO34" s="434">
        <v>275.68</v>
      </c>
      <c r="AP34" s="481">
        <v>1046.5</v>
      </c>
      <c r="AQ34" s="482">
        <v>844.77</v>
      </c>
      <c r="AR34" s="483">
        <v>912.96</v>
      </c>
      <c r="AS34" s="481">
        <v>276.31</v>
      </c>
      <c r="AT34" s="482">
        <v>260.70999999999998</v>
      </c>
      <c r="AU34" s="554">
        <v>276.58</v>
      </c>
      <c r="AV34" s="562"/>
      <c r="AW34" s="481">
        <v>1123.1099999999999</v>
      </c>
      <c r="AX34" s="482">
        <v>910.56</v>
      </c>
      <c r="AY34" s="483">
        <v>978.97</v>
      </c>
      <c r="AZ34" s="481">
        <v>393.45</v>
      </c>
      <c r="BA34" s="482">
        <v>357.24</v>
      </c>
      <c r="BB34" s="484">
        <v>376.09</v>
      </c>
    </row>
    <row r="35" spans="2:54" x14ac:dyDescent="0.3">
      <c r="B35" s="610"/>
      <c r="C35" s="456" t="s">
        <v>234</v>
      </c>
      <c r="D35" s="436">
        <v>1552.92</v>
      </c>
      <c r="E35" s="436">
        <v>2121.67</v>
      </c>
      <c r="F35" s="436">
        <v>1961.05</v>
      </c>
      <c r="G35" s="436">
        <v>1412.74</v>
      </c>
      <c r="H35" s="436">
        <v>1577.98</v>
      </c>
      <c r="I35" s="436">
        <v>2167.77</v>
      </c>
      <c r="J35" s="436">
        <v>1972</v>
      </c>
      <c r="K35" s="436">
        <v>1412.74</v>
      </c>
      <c r="L35" s="436">
        <v>1590.41</v>
      </c>
      <c r="M35" s="436">
        <v>2176.73</v>
      </c>
      <c r="N35" s="436">
        <v>1970.51</v>
      </c>
      <c r="O35" s="436">
        <v>1412.74</v>
      </c>
      <c r="P35" s="436">
        <v>2340.65</v>
      </c>
      <c r="Q35" s="436">
        <v>1719.33</v>
      </c>
      <c r="R35" s="436">
        <v>2134.9899999999998</v>
      </c>
      <c r="S35" s="436">
        <v>1412.74</v>
      </c>
      <c r="T35" s="436">
        <v>2118.41</v>
      </c>
      <c r="U35" s="436">
        <v>1597.66</v>
      </c>
      <c r="V35" s="436">
        <v>1901.04</v>
      </c>
      <c r="W35" s="436">
        <v>1412.74</v>
      </c>
      <c r="X35" s="436">
        <v>2271.6</v>
      </c>
      <c r="Y35" s="436">
        <v>1660.01</v>
      </c>
      <c r="Z35" s="436">
        <v>2047.09</v>
      </c>
      <c r="AA35" s="436">
        <v>1412.74</v>
      </c>
      <c r="AB35" s="436">
        <v>2722.68</v>
      </c>
      <c r="AC35" s="436">
        <v>1955.91</v>
      </c>
      <c r="AD35" s="436">
        <v>2602.7800000000002</v>
      </c>
      <c r="AE35" s="436">
        <v>1412.74</v>
      </c>
      <c r="AF35" s="436">
        <v>2474.23</v>
      </c>
      <c r="AG35" s="436">
        <v>1839.81</v>
      </c>
      <c r="AH35" s="436">
        <v>2194.48</v>
      </c>
      <c r="AI35" s="436">
        <v>1412.74</v>
      </c>
      <c r="AJ35" s="436">
        <v>2474.23</v>
      </c>
      <c r="AK35" s="436">
        <v>1839.81</v>
      </c>
      <c r="AL35" s="436">
        <v>2194.48</v>
      </c>
      <c r="AM35" s="436">
        <v>1446.98</v>
      </c>
      <c r="AN35" s="436">
        <v>1426.52</v>
      </c>
      <c r="AO35" s="436">
        <v>1437.96</v>
      </c>
      <c r="AP35" s="485">
        <v>2355.71</v>
      </c>
      <c r="AQ35" s="486">
        <v>1763.46</v>
      </c>
      <c r="AR35" s="487">
        <v>2179.1799999999998</v>
      </c>
      <c r="AS35" s="485">
        <v>1379.82</v>
      </c>
      <c r="AT35" s="486">
        <v>1370.83</v>
      </c>
      <c r="AU35" s="555">
        <v>1460.49</v>
      </c>
      <c r="AV35" s="562"/>
      <c r="AW35" s="485">
        <v>2639.02</v>
      </c>
      <c r="AX35" s="486">
        <v>1951.25</v>
      </c>
      <c r="AY35" s="487">
        <v>2365.48</v>
      </c>
      <c r="AZ35" s="485">
        <v>1714.5</v>
      </c>
      <c r="BA35" s="486">
        <v>1579.29</v>
      </c>
      <c r="BB35" s="488">
        <v>1684.59</v>
      </c>
    </row>
    <row r="36" spans="2:54" x14ac:dyDescent="0.3">
      <c r="B36" s="457"/>
      <c r="C36" s="454"/>
      <c r="D36" s="433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3"/>
      <c r="AF36" s="433"/>
      <c r="AG36" s="433"/>
      <c r="AH36" s="433"/>
      <c r="AI36" s="433"/>
      <c r="AJ36" s="433"/>
      <c r="AK36" s="433"/>
      <c r="AL36" s="433"/>
      <c r="AM36" s="433"/>
      <c r="AN36" s="433"/>
      <c r="AO36" s="433"/>
      <c r="AP36" s="473"/>
      <c r="AQ36" s="474"/>
      <c r="AR36" s="475"/>
      <c r="AS36" s="473"/>
      <c r="AT36" s="474"/>
      <c r="AU36" s="552"/>
      <c r="AV36" s="562"/>
      <c r="AW36" s="473"/>
      <c r="AX36" s="474"/>
      <c r="AY36" s="487"/>
      <c r="AZ36" s="473"/>
      <c r="BA36" s="474"/>
      <c r="BB36" s="476"/>
    </row>
    <row r="37" spans="2:54" x14ac:dyDescent="0.3">
      <c r="B37" s="606" t="s">
        <v>235</v>
      </c>
      <c r="C37" s="452" t="s">
        <v>228</v>
      </c>
      <c r="D37" s="435">
        <v>80.709999999999994</v>
      </c>
      <c r="E37" s="435">
        <v>78.02</v>
      </c>
      <c r="F37" s="435">
        <v>73.709999999999994</v>
      </c>
      <c r="G37" s="435">
        <v>224.53</v>
      </c>
      <c r="H37" s="435">
        <v>81.069999999999993</v>
      </c>
      <c r="I37" s="435">
        <v>78.36</v>
      </c>
      <c r="J37" s="435">
        <v>74.040000000000006</v>
      </c>
      <c r="K37" s="435">
        <v>224.53</v>
      </c>
      <c r="L37" s="435">
        <v>80.040000000000006</v>
      </c>
      <c r="M37" s="435">
        <v>77.319999999999993</v>
      </c>
      <c r="N37" s="435">
        <v>73.099999999999994</v>
      </c>
      <c r="O37" s="435">
        <v>224.53</v>
      </c>
      <c r="P37" s="435">
        <v>80.790000000000006</v>
      </c>
      <c r="Q37" s="435">
        <v>83.67</v>
      </c>
      <c r="R37" s="435">
        <v>76.42</v>
      </c>
      <c r="S37" s="435">
        <v>224.53</v>
      </c>
      <c r="T37" s="435">
        <v>61.16</v>
      </c>
      <c r="U37" s="435">
        <v>63.68</v>
      </c>
      <c r="V37" s="435">
        <v>58.16</v>
      </c>
      <c r="W37" s="435">
        <v>224.53</v>
      </c>
      <c r="X37" s="435">
        <v>62.43</v>
      </c>
      <c r="Y37" s="435">
        <v>64.98</v>
      </c>
      <c r="Z37" s="435">
        <v>59.34</v>
      </c>
      <c r="AA37" s="435">
        <v>224.53</v>
      </c>
      <c r="AB37" s="435">
        <v>85.36</v>
      </c>
      <c r="AC37" s="435">
        <v>88.34</v>
      </c>
      <c r="AD37" s="435">
        <v>80.680000000000007</v>
      </c>
      <c r="AE37" s="435">
        <v>224.53</v>
      </c>
      <c r="AF37" s="435">
        <v>87.05</v>
      </c>
      <c r="AG37" s="435">
        <v>90.09</v>
      </c>
      <c r="AH37" s="435">
        <v>82.27</v>
      </c>
      <c r="AI37" s="435">
        <v>224.53</v>
      </c>
      <c r="AJ37" s="435">
        <v>87.05</v>
      </c>
      <c r="AK37" s="435">
        <v>90.09</v>
      </c>
      <c r="AL37" s="435">
        <v>82.27</v>
      </c>
      <c r="AM37" s="435">
        <v>220.1</v>
      </c>
      <c r="AN37" s="435">
        <v>220.19</v>
      </c>
      <c r="AO37" s="435">
        <v>219.94</v>
      </c>
      <c r="AP37" s="477">
        <v>88.92</v>
      </c>
      <c r="AQ37" s="478">
        <v>92</v>
      </c>
      <c r="AR37" s="479">
        <v>84.03</v>
      </c>
      <c r="AS37" s="477">
        <v>215.32</v>
      </c>
      <c r="AT37" s="478">
        <v>215.6</v>
      </c>
      <c r="AU37" s="553">
        <v>214.82</v>
      </c>
      <c r="AV37" s="562"/>
      <c r="AW37" s="477">
        <v>91.44</v>
      </c>
      <c r="AX37" s="478">
        <v>94.59</v>
      </c>
      <c r="AY37" s="479">
        <v>86.39</v>
      </c>
      <c r="AZ37" s="477">
        <v>211.19</v>
      </c>
      <c r="BA37" s="478">
        <v>211.68</v>
      </c>
      <c r="BB37" s="480">
        <v>210.29</v>
      </c>
    </row>
    <row r="38" spans="2:54" x14ac:dyDescent="0.3">
      <c r="B38" s="606"/>
      <c r="C38" s="455" t="s">
        <v>230</v>
      </c>
      <c r="D38" s="434">
        <v>6.05</v>
      </c>
      <c r="E38" s="434">
        <v>6.37</v>
      </c>
      <c r="F38" s="434">
        <v>6.13</v>
      </c>
      <c r="G38" s="434">
        <v>7.81</v>
      </c>
      <c r="H38" s="434">
        <v>5.64</v>
      </c>
      <c r="I38" s="434">
        <v>5.96</v>
      </c>
      <c r="J38" s="434">
        <v>5.0999999999999996</v>
      </c>
      <c r="K38" s="434">
        <v>7.81</v>
      </c>
      <c r="L38" s="434">
        <v>5.48</v>
      </c>
      <c r="M38" s="434">
        <v>5.74</v>
      </c>
      <c r="N38" s="434">
        <v>4.91</v>
      </c>
      <c r="O38" s="434">
        <v>7.81</v>
      </c>
      <c r="P38" s="434">
        <v>6.05</v>
      </c>
      <c r="Q38" s="434">
        <v>5.64</v>
      </c>
      <c r="R38" s="434">
        <v>4.84</v>
      </c>
      <c r="S38" s="434">
        <v>7.81</v>
      </c>
      <c r="T38" s="434">
        <v>6.35</v>
      </c>
      <c r="U38" s="434">
        <v>6.11</v>
      </c>
      <c r="V38" s="434">
        <v>5.71</v>
      </c>
      <c r="W38" s="434">
        <v>7.81</v>
      </c>
      <c r="X38" s="434">
        <v>6.72</v>
      </c>
      <c r="Y38" s="434">
        <v>6.43</v>
      </c>
      <c r="Z38" s="434">
        <v>5.75</v>
      </c>
      <c r="AA38" s="434">
        <v>7.81</v>
      </c>
      <c r="AB38" s="434">
        <v>6.6</v>
      </c>
      <c r="AC38" s="434">
        <v>6.37</v>
      </c>
      <c r="AD38" s="434">
        <v>6.06</v>
      </c>
      <c r="AE38" s="434">
        <v>7.81</v>
      </c>
      <c r="AF38" s="434">
        <v>6</v>
      </c>
      <c r="AG38" s="434">
        <v>6.75</v>
      </c>
      <c r="AH38" s="434">
        <v>6.45</v>
      </c>
      <c r="AI38" s="434">
        <v>7.81</v>
      </c>
      <c r="AJ38" s="434">
        <v>6</v>
      </c>
      <c r="AK38" s="434">
        <v>6.75</v>
      </c>
      <c r="AL38" s="434">
        <v>6.45</v>
      </c>
      <c r="AM38" s="434">
        <v>7.78</v>
      </c>
      <c r="AN38" s="434">
        <v>7.78</v>
      </c>
      <c r="AO38" s="434">
        <v>7.77</v>
      </c>
      <c r="AP38" s="481">
        <v>7.37</v>
      </c>
      <c r="AQ38" s="482">
        <v>7.37</v>
      </c>
      <c r="AR38" s="483">
        <v>7.06</v>
      </c>
      <c r="AS38" s="481">
        <v>8.2799999999999994</v>
      </c>
      <c r="AT38" s="482">
        <v>8.35</v>
      </c>
      <c r="AU38" s="554">
        <v>8.31</v>
      </c>
      <c r="AV38" s="562"/>
      <c r="AW38" s="481">
        <v>9.0299999999999994</v>
      </c>
      <c r="AX38" s="482">
        <v>8.1999999999999993</v>
      </c>
      <c r="AY38" s="483">
        <v>8</v>
      </c>
      <c r="AZ38" s="481">
        <v>9.89</v>
      </c>
      <c r="BA38" s="482">
        <v>9.1300000000000008</v>
      </c>
      <c r="BB38" s="484">
        <v>9.19</v>
      </c>
    </row>
    <row r="39" spans="2:54" x14ac:dyDescent="0.3">
      <c r="B39" s="606"/>
      <c r="C39" s="459" t="s">
        <v>231</v>
      </c>
      <c r="D39" s="439">
        <v>583.37</v>
      </c>
      <c r="E39" s="439">
        <v>973.45</v>
      </c>
      <c r="F39" s="439">
        <v>1011.96</v>
      </c>
      <c r="G39" s="439">
        <v>485.98</v>
      </c>
      <c r="H39" s="439">
        <v>597.32000000000005</v>
      </c>
      <c r="I39" s="439">
        <v>1004.45</v>
      </c>
      <c r="J39" s="439">
        <v>1016.94</v>
      </c>
      <c r="K39" s="439">
        <v>485.98</v>
      </c>
      <c r="L39" s="439">
        <v>605.17999999999995</v>
      </c>
      <c r="M39" s="439">
        <v>1010.98</v>
      </c>
      <c r="N39" s="439">
        <v>1015.56</v>
      </c>
      <c r="O39" s="439">
        <v>485.98</v>
      </c>
      <c r="P39" s="439">
        <v>1071.48</v>
      </c>
      <c r="Q39" s="439">
        <v>641.17999999999995</v>
      </c>
      <c r="R39" s="439">
        <v>1096.5899999999999</v>
      </c>
      <c r="S39" s="439">
        <v>485.98</v>
      </c>
      <c r="T39" s="439">
        <v>1019.61</v>
      </c>
      <c r="U39" s="439">
        <v>644.97</v>
      </c>
      <c r="V39" s="439">
        <v>997.54</v>
      </c>
      <c r="W39" s="439">
        <v>485.98</v>
      </c>
      <c r="X39" s="439">
        <v>1086.02</v>
      </c>
      <c r="Y39" s="439">
        <v>643.38</v>
      </c>
      <c r="Z39" s="439">
        <v>1073.25</v>
      </c>
      <c r="AA39" s="439">
        <v>485.98</v>
      </c>
      <c r="AB39" s="439">
        <v>1241.24</v>
      </c>
      <c r="AC39" s="439">
        <v>700.06</v>
      </c>
      <c r="AD39" s="439">
        <v>1377.19</v>
      </c>
      <c r="AE39" s="439">
        <v>485.98</v>
      </c>
      <c r="AF39" s="439">
        <v>1079.24</v>
      </c>
      <c r="AG39" s="439">
        <v>647.27</v>
      </c>
      <c r="AH39" s="439">
        <v>1105.23</v>
      </c>
      <c r="AI39" s="439">
        <v>485.98</v>
      </c>
      <c r="AJ39" s="439">
        <v>1079.24</v>
      </c>
      <c r="AK39" s="439">
        <v>647.27</v>
      </c>
      <c r="AL39" s="439">
        <v>1105.23</v>
      </c>
      <c r="AM39" s="439">
        <v>505.12</v>
      </c>
      <c r="AN39" s="439">
        <v>491.18</v>
      </c>
      <c r="AO39" s="439">
        <v>505.96</v>
      </c>
      <c r="AP39" s="490">
        <v>1027.73</v>
      </c>
      <c r="AQ39" s="491">
        <v>630.92999999999995</v>
      </c>
      <c r="AR39" s="492">
        <v>1114.22</v>
      </c>
      <c r="AS39" s="490">
        <v>482.32</v>
      </c>
      <c r="AT39" s="491">
        <v>482.64</v>
      </c>
      <c r="AU39" s="556">
        <v>544.91</v>
      </c>
      <c r="AV39" s="562"/>
      <c r="AW39" s="490">
        <v>1190.3399999999999</v>
      </c>
      <c r="AX39" s="491">
        <v>715.69</v>
      </c>
      <c r="AY39" s="492">
        <v>1216.55</v>
      </c>
      <c r="AZ39" s="490">
        <v>673.63</v>
      </c>
      <c r="BA39" s="491">
        <v>575.21</v>
      </c>
      <c r="BB39" s="493">
        <v>677.21</v>
      </c>
    </row>
    <row r="40" spans="2:54" x14ac:dyDescent="0.3">
      <c r="B40" s="457"/>
      <c r="C40" s="454"/>
      <c r="D40" s="433"/>
      <c r="E40" s="433"/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73"/>
      <c r="AQ40" s="474"/>
      <c r="AR40" s="475"/>
      <c r="AS40" s="473"/>
      <c r="AT40" s="474"/>
      <c r="AU40" s="552"/>
      <c r="AV40" s="562"/>
      <c r="AW40" s="473"/>
      <c r="AX40" s="474"/>
      <c r="AY40" s="492"/>
      <c r="AZ40" s="473"/>
      <c r="BA40" s="474"/>
      <c r="BB40" s="476"/>
    </row>
    <row r="41" spans="2:54" x14ac:dyDescent="0.3">
      <c r="B41" s="609" t="s">
        <v>236</v>
      </c>
      <c r="C41" s="452" t="s">
        <v>228</v>
      </c>
      <c r="D41" s="440">
        <v>80.709999999999994</v>
      </c>
      <c r="E41" s="440">
        <v>78.02</v>
      </c>
      <c r="F41" s="440">
        <v>73.709999999999994</v>
      </c>
      <c r="G41" s="440">
        <v>224.53</v>
      </c>
      <c r="H41" s="440">
        <v>81.069999999999993</v>
      </c>
      <c r="I41" s="440">
        <v>78.36</v>
      </c>
      <c r="J41" s="440">
        <v>74.040000000000006</v>
      </c>
      <c r="K41" s="440">
        <v>224.53</v>
      </c>
      <c r="L41" s="440">
        <v>80.040000000000006</v>
      </c>
      <c r="M41" s="440">
        <v>77.319999999999993</v>
      </c>
      <c r="N41" s="440">
        <v>73.099999999999994</v>
      </c>
      <c r="O41" s="440">
        <v>224.53</v>
      </c>
      <c r="P41" s="440">
        <v>80.790000000000006</v>
      </c>
      <c r="Q41" s="440">
        <v>83.67</v>
      </c>
      <c r="R41" s="440">
        <v>76.41</v>
      </c>
      <c r="S41" s="440">
        <v>224.53</v>
      </c>
      <c r="T41" s="440">
        <v>61.16</v>
      </c>
      <c r="U41" s="440">
        <v>63.68</v>
      </c>
      <c r="V41" s="440">
        <v>58.16</v>
      </c>
      <c r="W41" s="440">
        <v>224.53</v>
      </c>
      <c r="X41" s="440">
        <v>62.43</v>
      </c>
      <c r="Y41" s="440">
        <v>64.98</v>
      </c>
      <c r="Z41" s="440">
        <v>59.34</v>
      </c>
      <c r="AA41" s="440">
        <v>224.53</v>
      </c>
      <c r="AB41" s="435">
        <v>85.36</v>
      </c>
      <c r="AC41" s="440">
        <f>+AC37</f>
        <v>88.34</v>
      </c>
      <c r="AD41" s="435">
        <v>80.680000000000007</v>
      </c>
      <c r="AE41" s="440">
        <v>224.53</v>
      </c>
      <c r="AF41" s="435">
        <v>87.05</v>
      </c>
      <c r="AG41" s="440">
        <v>90.09</v>
      </c>
      <c r="AH41" s="435">
        <v>82.27</v>
      </c>
      <c r="AI41" s="440">
        <v>224.53</v>
      </c>
      <c r="AJ41" s="435">
        <v>87.05</v>
      </c>
      <c r="AK41" s="440">
        <v>90.09</v>
      </c>
      <c r="AL41" s="435">
        <v>82.27</v>
      </c>
      <c r="AM41" s="435">
        <v>220.1</v>
      </c>
      <c r="AN41" s="440">
        <v>220.19</v>
      </c>
      <c r="AO41" s="435">
        <v>219.94</v>
      </c>
      <c r="AP41" s="477">
        <v>88.92</v>
      </c>
      <c r="AQ41" s="494">
        <v>92</v>
      </c>
      <c r="AR41" s="479">
        <v>84.03</v>
      </c>
      <c r="AS41" s="477">
        <v>215.32</v>
      </c>
      <c r="AT41" s="494">
        <v>215.6</v>
      </c>
      <c r="AU41" s="553">
        <v>214.82</v>
      </c>
      <c r="AV41" s="562"/>
      <c r="AW41" s="477">
        <v>91.44</v>
      </c>
      <c r="AX41" s="494">
        <v>94.59</v>
      </c>
      <c r="AY41" s="479">
        <v>86.39</v>
      </c>
      <c r="AZ41" s="477">
        <v>211.19</v>
      </c>
      <c r="BA41" s="494">
        <v>211.68</v>
      </c>
      <c r="BB41" s="480">
        <v>210.29</v>
      </c>
    </row>
    <row r="42" spans="2:54" x14ac:dyDescent="0.3">
      <c r="B42" s="609"/>
      <c r="C42" s="455" t="s">
        <v>230</v>
      </c>
      <c r="D42" s="441">
        <v>6.05</v>
      </c>
      <c r="E42" s="441">
        <v>6.37</v>
      </c>
      <c r="F42" s="441">
        <v>6.13</v>
      </c>
      <c r="G42" s="441">
        <v>7.38</v>
      </c>
      <c r="H42" s="441">
        <v>5.64</v>
      </c>
      <c r="I42" s="441">
        <v>5.92</v>
      </c>
      <c r="J42" s="441">
        <v>5.0999999999999996</v>
      </c>
      <c r="K42" s="441">
        <v>7.38</v>
      </c>
      <c r="L42" s="441">
        <v>5.48</v>
      </c>
      <c r="M42" s="441">
        <v>5.74</v>
      </c>
      <c r="N42" s="441">
        <v>4.91</v>
      </c>
      <c r="O42" s="441">
        <v>7.38</v>
      </c>
      <c r="P42" s="441">
        <v>6.05</v>
      </c>
      <c r="Q42" s="441">
        <v>5.64</v>
      </c>
      <c r="R42" s="441">
        <v>4.84</v>
      </c>
      <c r="S42" s="441">
        <v>7.38</v>
      </c>
      <c r="T42" s="441">
        <v>6.35</v>
      </c>
      <c r="U42" s="441">
        <v>6.11</v>
      </c>
      <c r="V42" s="441">
        <v>5.71</v>
      </c>
      <c r="W42" s="441">
        <v>7.38</v>
      </c>
      <c r="X42" s="441">
        <v>6.72</v>
      </c>
      <c r="Y42" s="441">
        <v>6.43</v>
      </c>
      <c r="Z42" s="441">
        <v>5.75</v>
      </c>
      <c r="AA42" s="441">
        <v>7.38</v>
      </c>
      <c r="AB42" s="434">
        <v>6.6</v>
      </c>
      <c r="AC42" s="441">
        <f>+AC38</f>
        <v>6.37</v>
      </c>
      <c r="AD42" s="434">
        <v>6.06</v>
      </c>
      <c r="AE42" s="441">
        <v>7.38</v>
      </c>
      <c r="AF42" s="434">
        <v>6.82</v>
      </c>
      <c r="AG42" s="441">
        <v>6.75</v>
      </c>
      <c r="AH42" s="434">
        <v>6.45</v>
      </c>
      <c r="AI42" s="441">
        <v>7.38</v>
      </c>
      <c r="AJ42" s="434">
        <v>6.82</v>
      </c>
      <c r="AK42" s="441">
        <v>6.75</v>
      </c>
      <c r="AL42" s="434">
        <v>6.45</v>
      </c>
      <c r="AM42" s="434">
        <v>7.36</v>
      </c>
      <c r="AN42" s="441">
        <v>7.36</v>
      </c>
      <c r="AO42" s="434">
        <v>7.35</v>
      </c>
      <c r="AP42" s="481">
        <v>7.37</v>
      </c>
      <c r="AQ42" s="495">
        <v>7.37</v>
      </c>
      <c r="AR42" s="483">
        <v>7.06</v>
      </c>
      <c r="AS42" s="481">
        <v>7.88</v>
      </c>
      <c r="AT42" s="495">
        <v>7.95</v>
      </c>
      <c r="AU42" s="554">
        <v>7.92</v>
      </c>
      <c r="AV42" s="562"/>
      <c r="AW42" s="481">
        <v>9.0299999999999994</v>
      </c>
      <c r="AX42" s="495">
        <v>8.1999999999999993</v>
      </c>
      <c r="AY42" s="483">
        <v>8</v>
      </c>
      <c r="AZ42" s="481">
        <v>9.52</v>
      </c>
      <c r="BA42" s="495">
        <v>8.75</v>
      </c>
      <c r="BB42" s="484">
        <v>8.81</v>
      </c>
    </row>
    <row r="43" spans="2:54" x14ac:dyDescent="0.3">
      <c r="B43" s="609"/>
      <c r="C43" s="459" t="s">
        <v>231</v>
      </c>
      <c r="D43" s="442">
        <v>583.37</v>
      </c>
      <c r="E43" s="442">
        <v>973.45</v>
      </c>
      <c r="F43" s="442">
        <v>1011.96</v>
      </c>
      <c r="G43" s="442">
        <v>340.39</v>
      </c>
      <c r="H43" s="442">
        <v>597.32000000000005</v>
      </c>
      <c r="I43" s="442">
        <v>1004.45</v>
      </c>
      <c r="J43" s="442">
        <v>1016.94</v>
      </c>
      <c r="K43" s="442">
        <v>340.39</v>
      </c>
      <c r="L43" s="442">
        <v>605.17999999999995</v>
      </c>
      <c r="M43" s="442">
        <v>1010.98</v>
      </c>
      <c r="N43" s="442">
        <v>1015.56</v>
      </c>
      <c r="O43" s="442">
        <v>340.39</v>
      </c>
      <c r="P43" s="442">
        <v>1071.48</v>
      </c>
      <c r="Q43" s="442">
        <v>641.17999999999995</v>
      </c>
      <c r="R43" s="442">
        <v>1096.5899999999999</v>
      </c>
      <c r="S43" s="442">
        <v>340.39</v>
      </c>
      <c r="T43" s="442">
        <v>1019.61</v>
      </c>
      <c r="U43" s="442">
        <v>644.97</v>
      </c>
      <c r="V43" s="442">
        <v>997.54</v>
      </c>
      <c r="W43" s="442">
        <v>340.39</v>
      </c>
      <c r="X43" s="442">
        <v>1086.02</v>
      </c>
      <c r="Y43" s="442">
        <v>643.38</v>
      </c>
      <c r="Z43" s="442">
        <v>1073.25</v>
      </c>
      <c r="AA43" s="442">
        <v>340.39</v>
      </c>
      <c r="AB43" s="442">
        <v>1241.24</v>
      </c>
      <c r="AC43" s="442">
        <f>+AC39</f>
        <v>700.06</v>
      </c>
      <c r="AD43" s="442">
        <v>1377.19</v>
      </c>
      <c r="AE43" s="442">
        <v>340.39</v>
      </c>
      <c r="AF43" s="442">
        <v>1079.24</v>
      </c>
      <c r="AG43" s="442">
        <v>647.27</v>
      </c>
      <c r="AH43" s="442">
        <v>1105.23</v>
      </c>
      <c r="AI43" s="442">
        <v>340.39</v>
      </c>
      <c r="AJ43" s="442">
        <v>1079.24</v>
      </c>
      <c r="AK43" s="442">
        <v>647.27</v>
      </c>
      <c r="AL43" s="442">
        <v>1105.23</v>
      </c>
      <c r="AM43" s="442">
        <v>364.22</v>
      </c>
      <c r="AN43" s="442">
        <v>350.29</v>
      </c>
      <c r="AO43" s="442">
        <v>365.06</v>
      </c>
      <c r="AP43" s="496">
        <v>1027.73</v>
      </c>
      <c r="AQ43" s="497">
        <v>630.92999999999995</v>
      </c>
      <c r="AR43" s="492">
        <v>1114.22</v>
      </c>
      <c r="AS43" s="496">
        <v>348.46</v>
      </c>
      <c r="AT43" s="497">
        <v>348.8</v>
      </c>
      <c r="AU43" s="556">
        <v>411.06</v>
      </c>
      <c r="AV43" s="562"/>
      <c r="AW43" s="496">
        <v>1190.3399999999999</v>
      </c>
      <c r="AX43" s="497">
        <v>715.69</v>
      </c>
      <c r="AY43" s="492">
        <v>1216.55</v>
      </c>
      <c r="AZ43" s="496">
        <v>546.82000000000005</v>
      </c>
      <c r="BA43" s="497">
        <v>448.41</v>
      </c>
      <c r="BB43" s="493">
        <v>550.4</v>
      </c>
    </row>
    <row r="44" spans="2:54" x14ac:dyDescent="0.3">
      <c r="B44" s="457"/>
      <c r="C44" s="454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  <c r="AB44" s="433"/>
      <c r="AC44" s="433"/>
      <c r="AD44" s="433"/>
      <c r="AE44" s="433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73"/>
      <c r="AQ44" s="474"/>
      <c r="AR44" s="475"/>
      <c r="AS44" s="473"/>
      <c r="AT44" s="474"/>
      <c r="AU44" s="552"/>
      <c r="AV44" s="562"/>
      <c r="AW44" s="473"/>
      <c r="AX44" s="474"/>
      <c r="AY44" s="492"/>
      <c r="AZ44" s="473"/>
      <c r="BA44" s="474"/>
      <c r="BB44" s="476"/>
    </row>
    <row r="45" spans="2:54" x14ac:dyDescent="0.3">
      <c r="B45" s="606" t="s">
        <v>237</v>
      </c>
      <c r="C45" s="452" t="s">
        <v>228</v>
      </c>
      <c r="D45" s="433">
        <v>80.709999999999994</v>
      </c>
      <c r="E45" s="443">
        <v>78.02</v>
      </c>
      <c r="F45" s="443">
        <v>73.709999999999994</v>
      </c>
      <c r="G45" s="440">
        <v>224.53</v>
      </c>
      <c r="H45" s="433">
        <v>81.069999999999993</v>
      </c>
      <c r="I45" s="443">
        <v>78.36</v>
      </c>
      <c r="J45" s="443">
        <v>74.040000000000006</v>
      </c>
      <c r="K45" s="440">
        <v>224.53</v>
      </c>
      <c r="L45" s="433">
        <v>80.040000000000006</v>
      </c>
      <c r="M45" s="443">
        <v>77.319999999999993</v>
      </c>
      <c r="N45" s="443">
        <v>73.099999999999994</v>
      </c>
      <c r="O45" s="440">
        <v>224.53</v>
      </c>
      <c r="P45" s="433">
        <v>80.790000000000006</v>
      </c>
      <c r="Q45" s="443">
        <v>83.67</v>
      </c>
      <c r="R45" s="443">
        <v>76.42</v>
      </c>
      <c r="S45" s="440">
        <v>224.53</v>
      </c>
      <c r="T45" s="433">
        <v>61.16</v>
      </c>
      <c r="U45" s="443">
        <v>63.68</v>
      </c>
      <c r="V45" s="443">
        <v>58.16</v>
      </c>
      <c r="W45" s="440">
        <v>224.53</v>
      </c>
      <c r="X45" s="433">
        <v>62.43</v>
      </c>
      <c r="Y45" s="443">
        <v>64.98</v>
      </c>
      <c r="Z45" s="443">
        <v>59.34</v>
      </c>
      <c r="AA45" s="440">
        <v>224.53</v>
      </c>
      <c r="AB45" s="435">
        <v>85.36</v>
      </c>
      <c r="AC45" s="443">
        <f>+AC41</f>
        <v>88.34</v>
      </c>
      <c r="AD45" s="435">
        <v>80.680000000000007</v>
      </c>
      <c r="AE45" s="440">
        <v>224.53</v>
      </c>
      <c r="AF45" s="435">
        <v>87.05</v>
      </c>
      <c r="AG45" s="443">
        <v>90.09</v>
      </c>
      <c r="AH45" s="435">
        <v>82.27</v>
      </c>
      <c r="AI45" s="440">
        <v>224.53</v>
      </c>
      <c r="AJ45" s="435">
        <v>87.05</v>
      </c>
      <c r="AK45" s="443">
        <v>90.09</v>
      </c>
      <c r="AL45" s="435">
        <v>82.27</v>
      </c>
      <c r="AM45" s="435">
        <v>220.1</v>
      </c>
      <c r="AN45" s="443">
        <v>220.19</v>
      </c>
      <c r="AO45" s="435">
        <v>219.94</v>
      </c>
      <c r="AP45" s="477">
        <v>88.92</v>
      </c>
      <c r="AQ45" s="498">
        <v>92</v>
      </c>
      <c r="AR45" s="479">
        <v>84.03</v>
      </c>
      <c r="AS45" s="477">
        <v>215.32</v>
      </c>
      <c r="AT45" s="498">
        <v>215.6</v>
      </c>
      <c r="AU45" s="553">
        <v>214.82</v>
      </c>
      <c r="AV45" s="562"/>
      <c r="AW45" s="477">
        <v>91.44</v>
      </c>
      <c r="AX45" s="498">
        <v>94.59</v>
      </c>
      <c r="AY45" s="475">
        <v>86.39</v>
      </c>
      <c r="AZ45" s="477">
        <v>211.19</v>
      </c>
      <c r="BA45" s="498">
        <v>211.68</v>
      </c>
      <c r="BB45" s="480">
        <v>210.29</v>
      </c>
    </row>
    <row r="46" spans="2:54" x14ac:dyDescent="0.3">
      <c r="B46" s="606"/>
      <c r="C46" s="455" t="s">
        <v>230</v>
      </c>
      <c r="D46" s="441">
        <v>6.05</v>
      </c>
      <c r="E46" s="441">
        <v>6.37</v>
      </c>
      <c r="F46" s="441">
        <v>6.13</v>
      </c>
      <c r="G46" s="441">
        <v>7.26</v>
      </c>
      <c r="H46" s="441">
        <v>5.64</v>
      </c>
      <c r="I46" s="441">
        <v>5.92</v>
      </c>
      <c r="J46" s="441">
        <v>5.4</v>
      </c>
      <c r="K46" s="441">
        <v>7.26</v>
      </c>
      <c r="L46" s="441">
        <v>5.48</v>
      </c>
      <c r="M46" s="441">
        <v>5.74</v>
      </c>
      <c r="N46" s="441">
        <v>4.91</v>
      </c>
      <c r="O46" s="441">
        <v>7.26</v>
      </c>
      <c r="P46" s="441">
        <v>6.05</v>
      </c>
      <c r="Q46" s="441">
        <v>5.64</v>
      </c>
      <c r="R46" s="441">
        <v>4.84</v>
      </c>
      <c r="S46" s="441">
        <v>7.26</v>
      </c>
      <c r="T46" s="441">
        <v>6.35</v>
      </c>
      <c r="U46" s="441">
        <v>6.11</v>
      </c>
      <c r="V46" s="441">
        <v>5.71</v>
      </c>
      <c r="W46" s="441">
        <v>7.26</v>
      </c>
      <c r="X46" s="441">
        <v>6.72</v>
      </c>
      <c r="Y46" s="441">
        <v>6.43</v>
      </c>
      <c r="Z46" s="441">
        <v>5.75</v>
      </c>
      <c r="AA46" s="441">
        <v>7.26</v>
      </c>
      <c r="AB46" s="434">
        <v>6.6</v>
      </c>
      <c r="AC46" s="441">
        <f>+AC42</f>
        <v>6.37</v>
      </c>
      <c r="AD46" s="434">
        <v>6.06</v>
      </c>
      <c r="AE46" s="441">
        <v>7.26</v>
      </c>
      <c r="AF46" s="434">
        <v>6.82</v>
      </c>
      <c r="AG46" s="441">
        <v>6.75</v>
      </c>
      <c r="AH46" s="434">
        <v>6.45</v>
      </c>
      <c r="AI46" s="441">
        <v>7.26</v>
      </c>
      <c r="AJ46" s="434">
        <v>6.82</v>
      </c>
      <c r="AK46" s="441">
        <v>6.75</v>
      </c>
      <c r="AL46" s="434">
        <v>6.45</v>
      </c>
      <c r="AM46" s="434">
        <v>7.25</v>
      </c>
      <c r="AN46" s="441">
        <v>7.24</v>
      </c>
      <c r="AO46" s="434">
        <v>7.23</v>
      </c>
      <c r="AP46" s="481">
        <v>7.37</v>
      </c>
      <c r="AQ46" s="495">
        <v>7.37</v>
      </c>
      <c r="AR46" s="483">
        <v>7.06</v>
      </c>
      <c r="AS46" s="481">
        <v>7.78</v>
      </c>
      <c r="AT46" s="495">
        <v>7.84</v>
      </c>
      <c r="AU46" s="554">
        <v>7.8</v>
      </c>
      <c r="AV46" s="562"/>
      <c r="AW46" s="481">
        <v>9.0299999999999994</v>
      </c>
      <c r="AX46" s="495">
        <v>8.1999999999999993</v>
      </c>
      <c r="AY46" s="479">
        <v>8</v>
      </c>
      <c r="AZ46" s="481">
        <v>9.42</v>
      </c>
      <c r="BA46" s="495">
        <v>8.64</v>
      </c>
      <c r="BB46" s="484">
        <v>8.6999999999999993</v>
      </c>
    </row>
    <row r="47" spans="2:54" x14ac:dyDescent="0.3">
      <c r="B47" s="606"/>
      <c r="C47" s="455" t="s">
        <v>233</v>
      </c>
      <c r="D47" s="441">
        <v>170.53</v>
      </c>
      <c r="E47" s="441">
        <v>254.46</v>
      </c>
      <c r="F47" s="441">
        <v>334.81</v>
      </c>
      <c r="G47" s="441">
        <v>97.33</v>
      </c>
      <c r="H47" s="441">
        <v>170.83</v>
      </c>
      <c r="I47" s="441">
        <v>254.71</v>
      </c>
      <c r="J47" s="441">
        <v>335.19</v>
      </c>
      <c r="K47" s="441">
        <v>97.33</v>
      </c>
      <c r="L47" s="441">
        <v>169.03</v>
      </c>
      <c r="M47" s="441">
        <v>251.47</v>
      </c>
      <c r="N47" s="441">
        <v>331.15</v>
      </c>
      <c r="O47" s="441">
        <v>97.33</v>
      </c>
      <c r="P47" s="441">
        <v>280.37</v>
      </c>
      <c r="Q47" s="441">
        <v>188.51</v>
      </c>
      <c r="R47" s="441">
        <v>369.15</v>
      </c>
      <c r="S47" s="441">
        <v>97.33</v>
      </c>
      <c r="T47" s="441">
        <v>241.88</v>
      </c>
      <c r="U47" s="441">
        <v>163.05000000000001</v>
      </c>
      <c r="V47" s="441">
        <v>319.58999999999997</v>
      </c>
      <c r="W47" s="441">
        <v>97.33</v>
      </c>
      <c r="X47" s="441">
        <v>262.97000000000003</v>
      </c>
      <c r="Y47" s="441">
        <v>177.43</v>
      </c>
      <c r="Z47" s="441">
        <v>347.09</v>
      </c>
      <c r="AA47" s="441">
        <v>97.33</v>
      </c>
      <c r="AB47" s="441">
        <v>336.52</v>
      </c>
      <c r="AC47" s="441">
        <v>226.26</v>
      </c>
      <c r="AD47" s="441">
        <v>441.11</v>
      </c>
      <c r="AE47" s="441">
        <v>97.33</v>
      </c>
      <c r="AF47" s="441">
        <v>328.16</v>
      </c>
      <c r="AG47" s="441">
        <v>220.03</v>
      </c>
      <c r="AH47" s="441">
        <v>430.36</v>
      </c>
      <c r="AI47" s="441">
        <v>97.33</v>
      </c>
      <c r="AJ47" s="441">
        <v>328.16</v>
      </c>
      <c r="AK47" s="441">
        <v>220.03</v>
      </c>
      <c r="AL47" s="441">
        <v>430.36</v>
      </c>
      <c r="AM47" s="441">
        <v>104.78</v>
      </c>
      <c r="AN47" s="441">
        <v>101.29</v>
      </c>
      <c r="AO47" s="441">
        <v>108.07</v>
      </c>
      <c r="AP47" s="499">
        <v>319.47000000000003</v>
      </c>
      <c r="AQ47" s="495">
        <v>213.25</v>
      </c>
      <c r="AR47" s="483">
        <v>419.11</v>
      </c>
      <c r="AS47" s="499">
        <v>107.26</v>
      </c>
      <c r="AT47" s="495">
        <v>100.45</v>
      </c>
      <c r="AU47" s="554">
        <v>112.93</v>
      </c>
      <c r="AV47" s="562"/>
      <c r="AW47" s="499">
        <v>343.63</v>
      </c>
      <c r="AX47" s="495">
        <v>229.6</v>
      </c>
      <c r="AY47" s="483">
        <v>450.62</v>
      </c>
      <c r="AZ47" s="499">
        <v>142.59</v>
      </c>
      <c r="BA47" s="495">
        <v>122.73</v>
      </c>
      <c r="BB47" s="484">
        <v>160.56</v>
      </c>
    </row>
    <row r="48" spans="2:54" x14ac:dyDescent="0.3">
      <c r="B48" s="606"/>
      <c r="C48" s="459" t="s">
        <v>234</v>
      </c>
      <c r="D48" s="442">
        <v>651.58000000000004</v>
      </c>
      <c r="E48" s="442">
        <v>1075.24</v>
      </c>
      <c r="F48" s="442">
        <v>1145.8900000000001</v>
      </c>
      <c r="G48" s="442">
        <v>985.26</v>
      </c>
      <c r="H48" s="442">
        <v>665.65</v>
      </c>
      <c r="I48" s="442">
        <v>1106.3399999999999</v>
      </c>
      <c r="J48" s="442">
        <v>1151.02</v>
      </c>
      <c r="K48" s="442">
        <v>985.26</v>
      </c>
      <c r="L48" s="442">
        <v>672.79</v>
      </c>
      <c r="M48" s="442">
        <v>1111.57</v>
      </c>
      <c r="N48" s="442">
        <v>1148.02</v>
      </c>
      <c r="O48" s="442">
        <v>985.26</v>
      </c>
      <c r="P48" s="442">
        <v>1183.6300000000001</v>
      </c>
      <c r="Q48" s="442">
        <v>716.58</v>
      </c>
      <c r="R48" s="442">
        <v>1244.25</v>
      </c>
      <c r="S48" s="442">
        <v>985.26</v>
      </c>
      <c r="T48" s="442">
        <v>1116.3599999999999</v>
      </c>
      <c r="U48" s="442">
        <v>710.19</v>
      </c>
      <c r="V48" s="442">
        <v>1125.3800000000001</v>
      </c>
      <c r="W48" s="442">
        <v>985.26</v>
      </c>
      <c r="X48" s="442">
        <v>1191.21</v>
      </c>
      <c r="Y48" s="442">
        <v>714.36</v>
      </c>
      <c r="Z48" s="442">
        <v>1212.08</v>
      </c>
      <c r="AA48" s="442">
        <v>985.26</v>
      </c>
      <c r="AB48" s="442">
        <v>1375.85</v>
      </c>
      <c r="AC48" s="442">
        <v>790.56</v>
      </c>
      <c r="AD48" s="442">
        <v>1553.63</v>
      </c>
      <c r="AE48" s="442">
        <v>985.26</v>
      </c>
      <c r="AF48" s="442">
        <v>1210.51</v>
      </c>
      <c r="AG48" s="442">
        <v>735.29</v>
      </c>
      <c r="AH48" s="442">
        <v>1277.3800000000001</v>
      </c>
      <c r="AI48" s="442">
        <v>985.26</v>
      </c>
      <c r="AJ48" s="442">
        <v>1210.51</v>
      </c>
      <c r="AK48" s="442">
        <v>735.29</v>
      </c>
      <c r="AL48" s="442">
        <v>1277.3800000000001</v>
      </c>
      <c r="AM48" s="442">
        <v>992.53</v>
      </c>
      <c r="AN48" s="442">
        <v>977.2</v>
      </c>
      <c r="AO48" s="442">
        <v>994.68</v>
      </c>
      <c r="AP48" s="496">
        <v>1155.52</v>
      </c>
      <c r="AQ48" s="497">
        <v>716.23</v>
      </c>
      <c r="AR48" s="492">
        <v>1281.8599999999999</v>
      </c>
      <c r="AS48" s="496">
        <v>948.44</v>
      </c>
      <c r="AT48" s="497">
        <v>946.04</v>
      </c>
      <c r="AU48" s="556">
        <v>1013.3</v>
      </c>
      <c r="AV48" s="562"/>
      <c r="AW48" s="496">
        <v>1327.79</v>
      </c>
      <c r="AX48" s="497">
        <v>807.53</v>
      </c>
      <c r="AY48" s="492">
        <v>1396.79</v>
      </c>
      <c r="AZ48" s="496">
        <v>1131.6099999999999</v>
      </c>
      <c r="BA48" s="497">
        <v>1025.25</v>
      </c>
      <c r="BB48" s="493">
        <v>1142.3599999999999</v>
      </c>
    </row>
  </sheetData>
  <mergeCells count="42">
    <mergeCell ref="T9:W9"/>
    <mergeCell ref="X9:AA9"/>
    <mergeCell ref="AB9:AE9"/>
    <mergeCell ref="AF9:AI9"/>
    <mergeCell ref="AJ9:AO9"/>
    <mergeCell ref="P9:S9"/>
    <mergeCell ref="D10:F10"/>
    <mergeCell ref="G10:G11"/>
    <mergeCell ref="H10:J10"/>
    <mergeCell ref="K10:K11"/>
    <mergeCell ref="B37:B39"/>
    <mergeCell ref="B41:B43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AW9:BB9"/>
    <mergeCell ref="AW10:AY10"/>
    <mergeCell ref="AZ10:BB10"/>
    <mergeCell ref="B28:B30"/>
    <mergeCell ref="B32:B35"/>
    <mergeCell ref="AP10:AR10"/>
    <mergeCell ref="AS10:AU10"/>
    <mergeCell ref="S10:S11"/>
    <mergeCell ref="T10:V10"/>
    <mergeCell ref="W10:W11"/>
    <mergeCell ref="AP9:AU9"/>
    <mergeCell ref="B9:B11"/>
    <mergeCell ref="C9:C11"/>
    <mergeCell ref="D9:G9"/>
    <mergeCell ref="H9:K9"/>
    <mergeCell ref="L9:O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C2" sqref="CC2"/>
    </sheetView>
  </sheetViews>
  <sheetFormatPr baseColWidth="10" defaultColWidth="11.44140625" defaultRowHeight="13.8" x14ac:dyDescent="0.3"/>
  <cols>
    <col min="1" max="1" width="2.6640625" style="192" customWidth="1"/>
    <col min="2" max="2" width="11.44140625" style="192" customWidth="1"/>
    <col min="3" max="3" width="43.6640625" style="192" bestFit="1" customWidth="1"/>
    <col min="4" max="87" width="11.44140625" style="191" customWidth="1"/>
    <col min="88" max="16384" width="11.44140625" style="192"/>
  </cols>
  <sheetData>
    <row r="1" spans="1:87" ht="14.4" x14ac:dyDescent="0.3">
      <c r="A1" s="190"/>
      <c r="B1" s="7"/>
      <c r="C1" s="450" t="s">
        <v>315</v>
      </c>
    </row>
    <row r="2" spans="1:87" x14ac:dyDescent="0.3">
      <c r="B2" s="193"/>
      <c r="C2" s="195" t="s">
        <v>212</v>
      </c>
      <c r="CC2" s="462" t="s">
        <v>325</v>
      </c>
    </row>
    <row r="3" spans="1:87" x14ac:dyDescent="0.3">
      <c r="B3" s="194"/>
      <c r="C3" s="195" t="s">
        <v>213</v>
      </c>
    </row>
    <row r="4" spans="1:87" x14ac:dyDescent="0.3">
      <c r="B4" s="194"/>
    </row>
    <row r="6" spans="1:87" s="191" customFormat="1" x14ac:dyDescent="0.3">
      <c r="B6" s="636" t="s">
        <v>214</v>
      </c>
      <c r="C6" s="636" t="s">
        <v>215</v>
      </c>
      <c r="D6" s="630">
        <v>40179</v>
      </c>
      <c r="E6" s="631"/>
      <c r="F6" s="630">
        <v>40210</v>
      </c>
      <c r="G6" s="631"/>
      <c r="H6" s="630">
        <v>40238</v>
      </c>
      <c r="I6" s="631"/>
      <c r="J6" s="630">
        <v>40269</v>
      </c>
      <c r="K6" s="631"/>
      <c r="L6" s="630">
        <v>40299</v>
      </c>
      <c r="M6" s="631"/>
      <c r="N6" s="630">
        <v>40330</v>
      </c>
      <c r="O6" s="631"/>
      <c r="P6" s="630">
        <v>40360</v>
      </c>
      <c r="Q6" s="631"/>
      <c r="R6" s="630">
        <v>40391</v>
      </c>
      <c r="S6" s="631"/>
      <c r="T6" s="630">
        <v>40422</v>
      </c>
      <c r="U6" s="631"/>
      <c r="V6" s="630">
        <v>40452</v>
      </c>
      <c r="W6" s="631"/>
      <c r="X6" s="630">
        <v>40483</v>
      </c>
      <c r="Y6" s="631"/>
      <c r="Z6" s="630">
        <v>40513</v>
      </c>
      <c r="AA6" s="631"/>
      <c r="AB6" s="630">
        <v>40544</v>
      </c>
      <c r="AC6" s="631"/>
      <c r="AD6" s="630">
        <v>40575</v>
      </c>
      <c r="AE6" s="631"/>
      <c r="AF6" s="630">
        <v>40603</v>
      </c>
      <c r="AG6" s="631"/>
      <c r="AH6" s="630">
        <v>40634</v>
      </c>
      <c r="AI6" s="631"/>
      <c r="AJ6" s="630">
        <v>40664</v>
      </c>
      <c r="AK6" s="631"/>
      <c r="AL6" s="630">
        <v>40695</v>
      </c>
      <c r="AM6" s="631"/>
      <c r="AN6" s="630">
        <v>40725</v>
      </c>
      <c r="AO6" s="631"/>
      <c r="AP6" s="630">
        <v>40756</v>
      </c>
      <c r="AQ6" s="631"/>
      <c r="AR6" s="630">
        <v>40787</v>
      </c>
      <c r="AS6" s="631"/>
      <c r="AT6" s="630">
        <v>40817</v>
      </c>
      <c r="AU6" s="631"/>
      <c r="AV6" s="630">
        <v>40848</v>
      </c>
      <c r="AW6" s="631"/>
      <c r="AX6" s="630">
        <v>40878</v>
      </c>
      <c r="AY6" s="631"/>
      <c r="AZ6" s="630">
        <v>40909</v>
      </c>
      <c r="BA6" s="631"/>
      <c r="BB6" s="630">
        <v>40940</v>
      </c>
      <c r="BC6" s="631"/>
      <c r="BD6" s="630">
        <v>40969</v>
      </c>
      <c r="BE6" s="631"/>
      <c r="BF6" s="630">
        <v>41000</v>
      </c>
      <c r="BG6" s="631"/>
      <c r="BH6" s="630">
        <v>41030</v>
      </c>
      <c r="BI6" s="631"/>
      <c r="BJ6" s="630">
        <v>41061</v>
      </c>
      <c r="BK6" s="631"/>
      <c r="BL6" s="630">
        <v>41091</v>
      </c>
      <c r="BM6" s="631"/>
      <c r="BN6" s="630">
        <v>41122</v>
      </c>
      <c r="BO6" s="631"/>
      <c r="BP6" s="630">
        <v>41153</v>
      </c>
      <c r="BQ6" s="631"/>
      <c r="BR6" s="630">
        <v>41183</v>
      </c>
      <c r="BS6" s="631"/>
      <c r="BT6" s="630">
        <v>41214</v>
      </c>
      <c r="BU6" s="631"/>
      <c r="BV6" s="630">
        <v>41244</v>
      </c>
      <c r="BW6" s="631"/>
      <c r="BX6" s="630">
        <v>41275</v>
      </c>
      <c r="BY6" s="631"/>
      <c r="BZ6" s="630">
        <v>41306</v>
      </c>
      <c r="CA6" s="631"/>
      <c r="CB6" s="630">
        <v>41334</v>
      </c>
      <c r="CC6" s="631"/>
      <c r="CD6" s="630">
        <v>41365</v>
      </c>
      <c r="CE6" s="631"/>
      <c r="CF6" s="630">
        <v>41395</v>
      </c>
      <c r="CG6" s="631"/>
      <c r="CH6" s="630">
        <v>41426</v>
      </c>
      <c r="CI6" s="631"/>
    </row>
    <row r="7" spans="1:87" ht="12.75" customHeight="1" x14ac:dyDescent="0.3">
      <c r="B7" s="636"/>
      <c r="C7" s="636"/>
      <c r="D7" s="632" t="s">
        <v>217</v>
      </c>
      <c r="E7" s="634" t="s">
        <v>216</v>
      </c>
      <c r="F7" s="632" t="s">
        <v>217</v>
      </c>
      <c r="G7" s="634" t="s">
        <v>216</v>
      </c>
      <c r="H7" s="632" t="s">
        <v>217</v>
      </c>
      <c r="I7" s="634" t="s">
        <v>216</v>
      </c>
      <c r="J7" s="632" t="s">
        <v>217</v>
      </c>
      <c r="K7" s="634" t="s">
        <v>216</v>
      </c>
      <c r="L7" s="632" t="s">
        <v>217</v>
      </c>
      <c r="M7" s="634" t="s">
        <v>216</v>
      </c>
      <c r="N7" s="632" t="s">
        <v>217</v>
      </c>
      <c r="O7" s="634" t="s">
        <v>216</v>
      </c>
      <c r="P7" s="632" t="s">
        <v>217</v>
      </c>
      <c r="Q7" s="634" t="s">
        <v>216</v>
      </c>
      <c r="R7" s="632" t="s">
        <v>217</v>
      </c>
      <c r="S7" s="634" t="s">
        <v>216</v>
      </c>
      <c r="T7" s="632" t="s">
        <v>217</v>
      </c>
      <c r="U7" s="634" t="s">
        <v>216</v>
      </c>
      <c r="V7" s="632" t="s">
        <v>217</v>
      </c>
      <c r="W7" s="634" t="s">
        <v>216</v>
      </c>
      <c r="X7" s="632" t="s">
        <v>217</v>
      </c>
      <c r="Y7" s="634" t="s">
        <v>216</v>
      </c>
      <c r="Z7" s="632" t="s">
        <v>217</v>
      </c>
      <c r="AA7" s="634" t="s">
        <v>216</v>
      </c>
      <c r="AB7" s="632" t="s">
        <v>217</v>
      </c>
      <c r="AC7" s="634" t="s">
        <v>216</v>
      </c>
      <c r="AD7" s="632" t="s">
        <v>217</v>
      </c>
      <c r="AE7" s="634" t="s">
        <v>216</v>
      </c>
      <c r="AF7" s="632" t="s">
        <v>217</v>
      </c>
      <c r="AG7" s="634" t="s">
        <v>216</v>
      </c>
      <c r="AH7" s="632" t="s">
        <v>217</v>
      </c>
      <c r="AI7" s="634" t="s">
        <v>216</v>
      </c>
      <c r="AJ7" s="632" t="s">
        <v>217</v>
      </c>
      <c r="AK7" s="634" t="s">
        <v>216</v>
      </c>
      <c r="AL7" s="632" t="s">
        <v>217</v>
      </c>
      <c r="AM7" s="634" t="s">
        <v>216</v>
      </c>
      <c r="AN7" s="632" t="s">
        <v>217</v>
      </c>
      <c r="AO7" s="634" t="s">
        <v>216</v>
      </c>
      <c r="AP7" s="632" t="s">
        <v>217</v>
      </c>
      <c r="AQ7" s="634" t="s">
        <v>216</v>
      </c>
      <c r="AR7" s="632" t="s">
        <v>217</v>
      </c>
      <c r="AS7" s="634" t="s">
        <v>216</v>
      </c>
      <c r="AT7" s="632" t="s">
        <v>217</v>
      </c>
      <c r="AU7" s="634" t="s">
        <v>216</v>
      </c>
      <c r="AV7" s="632" t="s">
        <v>217</v>
      </c>
      <c r="AW7" s="634" t="s">
        <v>216</v>
      </c>
      <c r="AX7" s="632" t="s">
        <v>217</v>
      </c>
      <c r="AY7" s="634" t="s">
        <v>216</v>
      </c>
      <c r="AZ7" s="632" t="s">
        <v>217</v>
      </c>
      <c r="BA7" s="634" t="s">
        <v>216</v>
      </c>
      <c r="BB7" s="632" t="s">
        <v>217</v>
      </c>
      <c r="BC7" s="634" t="s">
        <v>216</v>
      </c>
      <c r="BD7" s="632" t="s">
        <v>217</v>
      </c>
      <c r="BE7" s="634" t="s">
        <v>216</v>
      </c>
      <c r="BF7" s="632" t="s">
        <v>217</v>
      </c>
      <c r="BG7" s="634" t="s">
        <v>216</v>
      </c>
      <c r="BH7" s="632" t="s">
        <v>217</v>
      </c>
      <c r="BI7" s="634" t="s">
        <v>216</v>
      </c>
      <c r="BJ7" s="632" t="s">
        <v>217</v>
      </c>
      <c r="BK7" s="634" t="s">
        <v>216</v>
      </c>
      <c r="BL7" s="632" t="s">
        <v>217</v>
      </c>
      <c r="BM7" s="634" t="s">
        <v>216</v>
      </c>
      <c r="BN7" s="632" t="s">
        <v>217</v>
      </c>
      <c r="BO7" s="634" t="s">
        <v>216</v>
      </c>
      <c r="BP7" s="632" t="s">
        <v>217</v>
      </c>
      <c r="BQ7" s="634" t="s">
        <v>216</v>
      </c>
      <c r="BR7" s="632" t="s">
        <v>217</v>
      </c>
      <c r="BS7" s="634" t="s">
        <v>216</v>
      </c>
      <c r="BT7" s="632" t="s">
        <v>217</v>
      </c>
      <c r="BU7" s="634" t="s">
        <v>216</v>
      </c>
      <c r="BV7" s="632" t="s">
        <v>217</v>
      </c>
      <c r="BW7" s="634" t="s">
        <v>216</v>
      </c>
      <c r="BX7" s="632" t="s">
        <v>217</v>
      </c>
      <c r="BY7" s="634" t="s">
        <v>216</v>
      </c>
      <c r="BZ7" s="632" t="s">
        <v>217</v>
      </c>
      <c r="CA7" s="634" t="s">
        <v>216</v>
      </c>
      <c r="CB7" s="632" t="s">
        <v>217</v>
      </c>
      <c r="CC7" s="634" t="s">
        <v>216</v>
      </c>
      <c r="CD7" s="632" t="s">
        <v>217</v>
      </c>
      <c r="CE7" s="634" t="s">
        <v>216</v>
      </c>
      <c r="CF7" s="632" t="s">
        <v>217</v>
      </c>
      <c r="CG7" s="634" t="s">
        <v>216</v>
      </c>
      <c r="CH7" s="632" t="s">
        <v>217</v>
      </c>
      <c r="CI7" s="634" t="s">
        <v>216</v>
      </c>
    </row>
    <row r="8" spans="1:87" x14ac:dyDescent="0.3">
      <c r="B8" s="636"/>
      <c r="C8" s="636"/>
      <c r="D8" s="633"/>
      <c r="E8" s="635"/>
      <c r="F8" s="633"/>
      <c r="G8" s="635"/>
      <c r="H8" s="633"/>
      <c r="I8" s="635"/>
      <c r="J8" s="633"/>
      <c r="K8" s="635"/>
      <c r="L8" s="633"/>
      <c r="M8" s="635"/>
      <c r="N8" s="633"/>
      <c r="O8" s="635"/>
      <c r="P8" s="633"/>
      <c r="Q8" s="635"/>
      <c r="R8" s="633"/>
      <c r="S8" s="635"/>
      <c r="T8" s="633"/>
      <c r="U8" s="635"/>
      <c r="V8" s="633"/>
      <c r="W8" s="635"/>
      <c r="X8" s="633"/>
      <c r="Y8" s="635"/>
      <c r="Z8" s="633"/>
      <c r="AA8" s="635"/>
      <c r="AB8" s="633"/>
      <c r="AC8" s="635"/>
      <c r="AD8" s="633"/>
      <c r="AE8" s="635"/>
      <c r="AF8" s="633"/>
      <c r="AG8" s="635"/>
      <c r="AH8" s="633"/>
      <c r="AI8" s="635"/>
      <c r="AJ8" s="633"/>
      <c r="AK8" s="635"/>
      <c r="AL8" s="633"/>
      <c r="AM8" s="635"/>
      <c r="AN8" s="633"/>
      <c r="AO8" s="635"/>
      <c r="AP8" s="633"/>
      <c r="AQ8" s="635"/>
      <c r="AR8" s="633"/>
      <c r="AS8" s="635"/>
      <c r="AT8" s="633"/>
      <c r="AU8" s="635"/>
      <c r="AV8" s="633"/>
      <c r="AW8" s="635"/>
      <c r="AX8" s="633"/>
      <c r="AY8" s="635"/>
      <c r="AZ8" s="633"/>
      <c r="BA8" s="635"/>
      <c r="BB8" s="633"/>
      <c r="BC8" s="635"/>
      <c r="BD8" s="633"/>
      <c r="BE8" s="635"/>
      <c r="BF8" s="633"/>
      <c r="BG8" s="635"/>
      <c r="BH8" s="633"/>
      <c r="BI8" s="635"/>
      <c r="BJ8" s="633"/>
      <c r="BK8" s="635"/>
      <c r="BL8" s="633"/>
      <c r="BM8" s="635"/>
      <c r="BN8" s="633"/>
      <c r="BO8" s="635"/>
      <c r="BP8" s="633"/>
      <c r="BQ8" s="635"/>
      <c r="BR8" s="633"/>
      <c r="BS8" s="635"/>
      <c r="BT8" s="633"/>
      <c r="BU8" s="635"/>
      <c r="BV8" s="633"/>
      <c r="BW8" s="635"/>
      <c r="BX8" s="633"/>
      <c r="BY8" s="635"/>
      <c r="BZ8" s="633"/>
      <c r="CA8" s="635"/>
      <c r="CB8" s="633"/>
      <c r="CC8" s="635"/>
      <c r="CD8" s="633"/>
      <c r="CE8" s="635"/>
      <c r="CF8" s="633"/>
      <c r="CG8" s="635"/>
      <c r="CH8" s="633"/>
      <c r="CI8" s="635"/>
    </row>
    <row r="9" spans="1:87" x14ac:dyDescent="0.3">
      <c r="B9" s="637" t="s">
        <v>218</v>
      </c>
      <c r="C9" s="196" t="s">
        <v>228</v>
      </c>
      <c r="D9" s="197"/>
      <c r="E9" s="198"/>
      <c r="F9" s="197"/>
      <c r="G9" s="198"/>
      <c r="H9" s="197"/>
      <c r="I9" s="198"/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197"/>
      <c r="AY9" s="198"/>
      <c r="AZ9" s="197"/>
      <c r="BA9" s="198"/>
      <c r="BB9" s="197"/>
      <c r="BC9" s="198"/>
      <c r="BD9" s="197"/>
      <c r="BE9" s="198"/>
      <c r="BF9" s="197"/>
      <c r="BG9" s="198"/>
      <c r="BH9" s="197"/>
      <c r="BI9" s="198"/>
      <c r="BJ9" s="197"/>
      <c r="BK9" s="198"/>
      <c r="BL9" s="197"/>
      <c r="BM9" s="198"/>
      <c r="BN9" s="197"/>
      <c r="BO9" s="198"/>
      <c r="BP9" s="197"/>
      <c r="BQ9" s="198"/>
      <c r="BR9" s="197"/>
      <c r="BS9" s="198"/>
      <c r="BT9" s="197"/>
      <c r="BU9" s="198"/>
      <c r="BV9" s="197"/>
      <c r="BW9" s="198"/>
      <c r="BX9" s="197"/>
      <c r="BY9" s="198"/>
      <c r="BZ9" s="197"/>
      <c r="CA9" s="198"/>
      <c r="CB9" s="197"/>
      <c r="CC9" s="198"/>
      <c r="CD9" s="197"/>
      <c r="CE9" s="198"/>
      <c r="CF9" s="197"/>
      <c r="CG9" s="198"/>
      <c r="CH9" s="197"/>
      <c r="CI9" s="198"/>
    </row>
    <row r="10" spans="1:87" x14ac:dyDescent="0.3">
      <c r="B10" s="638"/>
      <c r="C10" s="199" t="s">
        <v>239</v>
      </c>
      <c r="D10" s="200">
        <v>15.22</v>
      </c>
      <c r="E10" s="201">
        <v>16.23</v>
      </c>
      <c r="F10" s="200">
        <v>15.22</v>
      </c>
      <c r="G10" s="201">
        <v>16</v>
      </c>
      <c r="H10" s="200">
        <v>15.22</v>
      </c>
      <c r="I10" s="201">
        <v>16.37</v>
      </c>
      <c r="J10" s="200">
        <v>15.22</v>
      </c>
      <c r="K10" s="201">
        <v>16.28</v>
      </c>
      <c r="L10" s="200">
        <v>15.22</v>
      </c>
      <c r="M10" s="201">
        <v>16.3</v>
      </c>
      <c r="N10" s="200">
        <v>15.22</v>
      </c>
      <c r="O10" s="201">
        <v>16.7</v>
      </c>
      <c r="P10" s="200">
        <v>15.22</v>
      </c>
      <c r="Q10" s="201">
        <v>16.13</v>
      </c>
      <c r="R10" s="200">
        <v>15.22</v>
      </c>
      <c r="S10" s="201">
        <v>16.28</v>
      </c>
      <c r="T10" s="200">
        <v>15.22</v>
      </c>
      <c r="U10" s="201">
        <v>16.32</v>
      </c>
      <c r="V10" s="200">
        <v>15.22</v>
      </c>
      <c r="W10" s="201">
        <v>16.38</v>
      </c>
      <c r="X10" s="200">
        <v>15.22</v>
      </c>
      <c r="Y10" s="201">
        <v>16.510000000000002</v>
      </c>
      <c r="Z10" s="200">
        <v>16.89</v>
      </c>
      <c r="AA10" s="201">
        <v>16.97</v>
      </c>
      <c r="AB10" s="200">
        <v>16.89</v>
      </c>
      <c r="AC10" s="201">
        <v>17.239999999999998</v>
      </c>
      <c r="AD10" s="200">
        <v>16.89</v>
      </c>
      <c r="AE10" s="201">
        <v>17.98</v>
      </c>
      <c r="AF10" s="200">
        <v>16.89</v>
      </c>
      <c r="AG10" s="201">
        <v>18.37</v>
      </c>
      <c r="AH10" s="200">
        <v>16.89</v>
      </c>
      <c r="AI10" s="201">
        <v>19.489999999999998</v>
      </c>
      <c r="AJ10" s="200">
        <v>16.89</v>
      </c>
      <c r="AK10" s="201">
        <v>20.38</v>
      </c>
      <c r="AL10" s="200">
        <v>18.239999999999998</v>
      </c>
      <c r="AM10" s="201">
        <v>21.08</v>
      </c>
      <c r="AN10" s="200">
        <v>18.239999999999998</v>
      </c>
      <c r="AO10" s="201">
        <v>20.94</v>
      </c>
      <c r="AP10" s="200">
        <v>18.239999999999998</v>
      </c>
      <c r="AQ10" s="201">
        <v>21.37</v>
      </c>
      <c r="AR10" s="200">
        <v>18.239999999999998</v>
      </c>
      <c r="AS10" s="201">
        <v>21.59</v>
      </c>
      <c r="AT10" s="200">
        <v>18.239999999999998</v>
      </c>
      <c r="AU10" s="201">
        <v>21.26</v>
      </c>
      <c r="AV10" s="200">
        <v>18.239999999999998</v>
      </c>
      <c r="AW10" s="201">
        <v>3.1000000000000014</v>
      </c>
      <c r="AX10" s="200">
        <v>18.239999999999998</v>
      </c>
      <c r="AY10" s="201">
        <v>21.58</v>
      </c>
      <c r="AZ10" s="200">
        <v>18.239999999999998</v>
      </c>
      <c r="BA10" s="201">
        <v>21.71</v>
      </c>
      <c r="BB10" s="200">
        <v>18.239999999999998</v>
      </c>
      <c r="BC10" s="201">
        <v>21.07</v>
      </c>
      <c r="BD10" s="200">
        <v>18.239999999999998</v>
      </c>
      <c r="BE10" s="201">
        <v>22.12</v>
      </c>
      <c r="BF10" s="200">
        <v>18.239999999999998</v>
      </c>
      <c r="BG10" s="201">
        <v>22.858113576415374</v>
      </c>
      <c r="BH10" s="200">
        <v>18.239999999999998</v>
      </c>
      <c r="BI10" s="201">
        <v>23.202312322813441</v>
      </c>
      <c r="BJ10" s="200">
        <v>18.239999999999998</v>
      </c>
      <c r="BK10" s="201">
        <v>22.865774930045383</v>
      </c>
      <c r="BL10" s="200">
        <v>18.239999999999998</v>
      </c>
      <c r="BM10" s="201">
        <v>21.419331833788231</v>
      </c>
      <c r="BN10" s="200">
        <v>18.239999999999998</v>
      </c>
      <c r="BO10" s="201">
        <v>19.953906826250424</v>
      </c>
      <c r="BP10" s="200">
        <v>18.239999999999998</v>
      </c>
      <c r="BQ10" s="201">
        <v>20.568515019235811</v>
      </c>
      <c r="BR10" s="200">
        <v>18.239999999999998</v>
      </c>
      <c r="BS10" s="201">
        <v>21.621997933983756</v>
      </c>
      <c r="BT10" s="200">
        <v>18.239999999999998</v>
      </c>
      <c r="BU10" s="201">
        <v>21.940830755362438</v>
      </c>
      <c r="BV10" s="200">
        <v>18.239999999999998</v>
      </c>
      <c r="BW10" s="201">
        <v>21.612146252528664</v>
      </c>
      <c r="BX10" s="200">
        <v>18.239999999999998</v>
      </c>
      <c r="BY10" s="201">
        <v>21.370263022258829</v>
      </c>
      <c r="BZ10" s="200">
        <v>18.239999999999998</v>
      </c>
      <c r="CA10" s="201">
        <v>21.611290453005228</v>
      </c>
      <c r="CB10" s="200">
        <v>18.239999999999998</v>
      </c>
      <c r="CC10" s="201">
        <v>22.136156460955007</v>
      </c>
      <c r="CD10" s="200">
        <v>18.239999999999998</v>
      </c>
      <c r="CE10" s="201">
        <v>22.605496495170687</v>
      </c>
      <c r="CF10" s="200">
        <v>18.239999999999998</v>
      </c>
      <c r="CG10" s="201">
        <v>22.246994710960042</v>
      </c>
      <c r="CH10" s="200">
        <v>18.239999999999998</v>
      </c>
      <c r="CI10" s="201">
        <v>21.761831639537096</v>
      </c>
    </row>
    <row r="11" spans="1:87" x14ac:dyDescent="0.3">
      <c r="B11" s="638"/>
      <c r="C11" s="199" t="s">
        <v>240</v>
      </c>
      <c r="D11" s="200">
        <v>35.85</v>
      </c>
      <c r="E11" s="201">
        <v>38.24</v>
      </c>
      <c r="F11" s="200">
        <v>35.85</v>
      </c>
      <c r="G11" s="201">
        <v>37.700000000000003</v>
      </c>
      <c r="H11" s="200">
        <v>35.85</v>
      </c>
      <c r="I11" s="201">
        <v>38.57</v>
      </c>
      <c r="J11" s="200">
        <v>35.85</v>
      </c>
      <c r="K11" s="201">
        <v>38.35</v>
      </c>
      <c r="L11" s="200">
        <v>35.85</v>
      </c>
      <c r="M11" s="201">
        <v>38.39</v>
      </c>
      <c r="N11" s="200">
        <v>35.85</v>
      </c>
      <c r="O11" s="201">
        <v>39.33</v>
      </c>
      <c r="P11" s="200">
        <v>35.85</v>
      </c>
      <c r="Q11" s="201">
        <v>38.01</v>
      </c>
      <c r="R11" s="200">
        <v>35.85</v>
      </c>
      <c r="S11" s="201">
        <v>38.35</v>
      </c>
      <c r="T11" s="200">
        <v>35.85</v>
      </c>
      <c r="U11" s="201">
        <v>38.44</v>
      </c>
      <c r="V11" s="200">
        <v>35.85</v>
      </c>
      <c r="W11" s="201">
        <v>38.58</v>
      </c>
      <c r="X11" s="200">
        <v>35.85</v>
      </c>
      <c r="Y11" s="201">
        <v>38.9</v>
      </c>
      <c r="Z11" s="200">
        <v>39.79</v>
      </c>
      <c r="AA11" s="201">
        <v>39.97</v>
      </c>
      <c r="AB11" s="200">
        <v>39.79</v>
      </c>
      <c r="AC11" s="201">
        <v>40.61</v>
      </c>
      <c r="AD11" s="200">
        <v>39.79</v>
      </c>
      <c r="AE11" s="201">
        <v>42.36</v>
      </c>
      <c r="AF11" s="200">
        <v>39.79</v>
      </c>
      <c r="AG11" s="201">
        <v>43.27</v>
      </c>
      <c r="AH11" s="200">
        <v>39.79</v>
      </c>
      <c r="AI11" s="201">
        <v>45.91</v>
      </c>
      <c r="AJ11" s="200">
        <v>39.79</v>
      </c>
      <c r="AK11" s="201">
        <v>48.01</v>
      </c>
      <c r="AL11" s="200">
        <v>42.97</v>
      </c>
      <c r="AM11" s="201">
        <v>49.66</v>
      </c>
      <c r="AN11" s="200">
        <v>42.97</v>
      </c>
      <c r="AO11" s="201">
        <v>49.33</v>
      </c>
      <c r="AP11" s="200">
        <v>42.97</v>
      </c>
      <c r="AQ11" s="201">
        <v>50.34</v>
      </c>
      <c r="AR11" s="200">
        <v>42.97</v>
      </c>
      <c r="AS11" s="201">
        <v>50.85</v>
      </c>
      <c r="AT11" s="200">
        <v>42.97</v>
      </c>
      <c r="AU11" s="201">
        <v>50.09</v>
      </c>
      <c r="AV11" s="200">
        <v>42.97</v>
      </c>
      <c r="AW11" s="201">
        <v>7.3000000000000043</v>
      </c>
      <c r="AX11" s="200">
        <v>42.97</v>
      </c>
      <c r="AY11" s="201">
        <v>50.83</v>
      </c>
      <c r="AZ11" s="200">
        <v>42.97</v>
      </c>
      <c r="BA11" s="201">
        <v>51.14</v>
      </c>
      <c r="BB11" s="200">
        <v>42.97</v>
      </c>
      <c r="BC11" s="201">
        <v>49.64</v>
      </c>
      <c r="BD11" s="200">
        <v>42.97</v>
      </c>
      <c r="BE11" s="201">
        <v>52.12</v>
      </c>
      <c r="BF11" s="200">
        <v>42.97</v>
      </c>
      <c r="BG11" s="201">
        <v>53.847119256665877</v>
      </c>
      <c r="BH11" s="200">
        <v>42.97</v>
      </c>
      <c r="BI11" s="201">
        <v>54.657952175284969</v>
      </c>
      <c r="BJ11" s="200">
        <v>42.97</v>
      </c>
      <c r="BK11" s="201">
        <v>53.865167194926549</v>
      </c>
      <c r="BL11" s="200">
        <v>42.97</v>
      </c>
      <c r="BM11" s="201">
        <v>50.457764670577284</v>
      </c>
      <c r="BN11" s="200">
        <v>42.97</v>
      </c>
      <c r="BO11" s="201">
        <v>47.005646240996747</v>
      </c>
      <c r="BP11" s="200">
        <v>42.97</v>
      </c>
      <c r="BQ11" s="201">
        <v>48.453485781786966</v>
      </c>
      <c r="BR11" s="200">
        <v>42.97</v>
      </c>
      <c r="BS11" s="201">
        <v>50.935187517831473</v>
      </c>
      <c r="BT11" s="200">
        <v>42.97</v>
      </c>
      <c r="BU11" s="201">
        <v>51.686265637131356</v>
      </c>
      <c r="BV11" s="200">
        <v>42.97</v>
      </c>
      <c r="BW11" s="201">
        <v>50.911979799293476</v>
      </c>
      <c r="BX11" s="200">
        <v>42.97</v>
      </c>
      <c r="BY11" s="201">
        <v>50.342172710752017</v>
      </c>
      <c r="BZ11" s="200">
        <v>42.97</v>
      </c>
      <c r="CA11" s="201">
        <v>50.909963782580448</v>
      </c>
      <c r="CB11" s="200">
        <v>42.97</v>
      </c>
      <c r="CC11" s="201">
        <v>52.146396632971161</v>
      </c>
      <c r="CD11" s="200">
        <v>42.97</v>
      </c>
      <c r="CE11" s="201">
        <v>53.252026312771832</v>
      </c>
      <c r="CF11" s="200">
        <v>42.97</v>
      </c>
      <c r="CG11" s="201">
        <v>52.40749956459625</v>
      </c>
      <c r="CH11" s="200">
        <v>42.97</v>
      </c>
      <c r="CI11" s="201">
        <v>51.264595375302321</v>
      </c>
    </row>
    <row r="12" spans="1:87" x14ac:dyDescent="0.3">
      <c r="B12" s="638"/>
      <c r="C12" s="199" t="s">
        <v>241</v>
      </c>
      <c r="D12" s="200">
        <v>54.99</v>
      </c>
      <c r="E12" s="201">
        <v>58.66</v>
      </c>
      <c r="F12" s="200">
        <v>54.99</v>
      </c>
      <c r="G12" s="201">
        <v>57.83</v>
      </c>
      <c r="H12" s="200">
        <v>54.99</v>
      </c>
      <c r="I12" s="201">
        <v>59.16</v>
      </c>
      <c r="J12" s="200">
        <v>54.99</v>
      </c>
      <c r="K12" s="201">
        <v>58.82</v>
      </c>
      <c r="L12" s="200">
        <v>54.99</v>
      </c>
      <c r="M12" s="201">
        <v>58.88</v>
      </c>
      <c r="N12" s="200">
        <v>54.99</v>
      </c>
      <c r="O12" s="201">
        <v>60.33</v>
      </c>
      <c r="P12" s="200">
        <v>54.99</v>
      </c>
      <c r="Q12" s="201">
        <v>58.3</v>
      </c>
      <c r="R12" s="200">
        <v>54.99</v>
      </c>
      <c r="S12" s="201">
        <v>58.83</v>
      </c>
      <c r="T12" s="200">
        <v>54.99</v>
      </c>
      <c r="U12" s="201">
        <v>58.96</v>
      </c>
      <c r="V12" s="200">
        <v>54.99</v>
      </c>
      <c r="W12" s="201">
        <v>59.17</v>
      </c>
      <c r="X12" s="200">
        <v>54.99</v>
      </c>
      <c r="Y12" s="201">
        <v>59.67</v>
      </c>
      <c r="Z12" s="200">
        <v>61.04</v>
      </c>
      <c r="AA12" s="201">
        <v>61.3</v>
      </c>
      <c r="AB12" s="200">
        <v>61.04</v>
      </c>
      <c r="AC12" s="201">
        <v>62.3</v>
      </c>
      <c r="AD12" s="200">
        <v>61.04</v>
      </c>
      <c r="AE12" s="201">
        <v>64.97</v>
      </c>
      <c r="AF12" s="200">
        <v>61.04</v>
      </c>
      <c r="AG12" s="201">
        <v>66.27</v>
      </c>
      <c r="AH12" s="200">
        <v>61.04</v>
      </c>
      <c r="AI12" s="201">
        <v>70.41</v>
      </c>
      <c r="AJ12" s="200">
        <v>61.04</v>
      </c>
      <c r="AK12" s="201">
        <v>73.64</v>
      </c>
      <c r="AL12" s="200">
        <v>65.92</v>
      </c>
      <c r="AM12" s="201">
        <v>76.17</v>
      </c>
      <c r="AN12" s="200">
        <v>65.92</v>
      </c>
      <c r="AO12" s="201">
        <v>75.67</v>
      </c>
      <c r="AP12" s="200">
        <v>65.92</v>
      </c>
      <c r="AQ12" s="201">
        <v>77.209999999999994</v>
      </c>
      <c r="AR12" s="200">
        <v>65.92</v>
      </c>
      <c r="AS12" s="201">
        <v>78</v>
      </c>
      <c r="AT12" s="200">
        <v>65.92</v>
      </c>
      <c r="AU12" s="201">
        <v>76.83</v>
      </c>
      <c r="AV12" s="200">
        <v>65.92</v>
      </c>
      <c r="AW12" s="201">
        <v>11.189999999999998</v>
      </c>
      <c r="AX12" s="200">
        <v>65.92</v>
      </c>
      <c r="AY12" s="201">
        <v>77.959999999999994</v>
      </c>
      <c r="AZ12" s="200">
        <v>65.92</v>
      </c>
      <c r="BA12" s="201">
        <v>78.430000000000007</v>
      </c>
      <c r="BB12" s="200">
        <v>65.92</v>
      </c>
      <c r="BC12" s="201">
        <v>76.14</v>
      </c>
      <c r="BD12" s="200">
        <v>65.92</v>
      </c>
      <c r="BE12" s="201">
        <v>79.94</v>
      </c>
      <c r="BF12" s="200">
        <v>65.92</v>
      </c>
      <c r="BG12" s="201">
        <v>82.591540637829496</v>
      </c>
      <c r="BH12" s="200">
        <v>65.92</v>
      </c>
      <c r="BI12" s="201">
        <v>83.835208653372007</v>
      </c>
      <c r="BJ12" s="200">
        <v>65.92</v>
      </c>
      <c r="BK12" s="201">
        <v>82.619222843430506</v>
      </c>
      <c r="BL12" s="200">
        <v>65.92</v>
      </c>
      <c r="BM12" s="201">
        <v>77.392896385411177</v>
      </c>
      <c r="BN12" s="200">
        <v>65.92</v>
      </c>
      <c r="BO12" s="201">
        <v>72.097983983425891</v>
      </c>
      <c r="BP12" s="200">
        <v>65.92</v>
      </c>
      <c r="BQ12" s="201">
        <v>74.318702564493321</v>
      </c>
      <c r="BR12" s="200">
        <v>65.92</v>
      </c>
      <c r="BS12" s="201">
        <v>78.125174899744906</v>
      </c>
      <c r="BT12" s="200">
        <v>65.92</v>
      </c>
      <c r="BU12" s="201">
        <v>79.277190084004971</v>
      </c>
      <c r="BV12" s="200">
        <v>65.92</v>
      </c>
      <c r="BW12" s="201">
        <v>78.08957854370577</v>
      </c>
      <c r="BX12" s="200">
        <v>65.92</v>
      </c>
      <c r="BY12" s="201">
        <v>77.215599657580498</v>
      </c>
      <c r="BZ12" s="200">
        <v>65.92</v>
      </c>
      <c r="CA12" s="201">
        <v>78.086486346229321</v>
      </c>
      <c r="CB12" s="200">
        <v>65.92</v>
      </c>
      <c r="CC12" s="201">
        <v>79.982946090384516</v>
      </c>
      <c r="CD12" s="200">
        <v>65.92</v>
      </c>
      <c r="CE12" s="201">
        <v>81.678777917420334</v>
      </c>
      <c r="CF12" s="200">
        <v>65.92</v>
      </c>
      <c r="CG12" s="201">
        <v>80.383429787296507</v>
      </c>
      <c r="CH12" s="200">
        <v>65.92</v>
      </c>
      <c r="CI12" s="201">
        <v>78.63042574365808</v>
      </c>
    </row>
    <row r="13" spans="1:87" x14ac:dyDescent="0.3">
      <c r="B13" s="638"/>
      <c r="C13" s="199" t="s">
        <v>242</v>
      </c>
      <c r="D13" s="200">
        <v>74.040000000000006</v>
      </c>
      <c r="E13" s="201">
        <v>78.97</v>
      </c>
      <c r="F13" s="200">
        <v>74.040000000000006</v>
      </c>
      <c r="G13" s="201">
        <v>77.86</v>
      </c>
      <c r="H13" s="200">
        <v>74.040000000000006</v>
      </c>
      <c r="I13" s="201">
        <v>79.650000000000006</v>
      </c>
      <c r="J13" s="200">
        <v>74.040000000000006</v>
      </c>
      <c r="K13" s="201">
        <v>79.19</v>
      </c>
      <c r="L13" s="200">
        <v>74.040000000000006</v>
      </c>
      <c r="M13" s="201">
        <v>79.27</v>
      </c>
      <c r="N13" s="200">
        <v>74.040000000000006</v>
      </c>
      <c r="O13" s="201">
        <v>81.22</v>
      </c>
      <c r="P13" s="200">
        <v>74.040000000000006</v>
      </c>
      <c r="Q13" s="201">
        <v>78.489999999999995</v>
      </c>
      <c r="R13" s="200">
        <v>74.040000000000006</v>
      </c>
      <c r="S13" s="201">
        <v>79.209999999999994</v>
      </c>
      <c r="T13" s="200">
        <v>74.040000000000006</v>
      </c>
      <c r="U13" s="201">
        <v>79.38</v>
      </c>
      <c r="V13" s="200">
        <v>74.040000000000006</v>
      </c>
      <c r="W13" s="201">
        <v>79.67</v>
      </c>
      <c r="X13" s="200">
        <v>74.040000000000006</v>
      </c>
      <c r="Y13" s="201">
        <v>80.34</v>
      </c>
      <c r="Z13" s="200">
        <v>82.18</v>
      </c>
      <c r="AA13" s="201">
        <v>82.54</v>
      </c>
      <c r="AB13" s="200">
        <v>82.18</v>
      </c>
      <c r="AC13" s="201">
        <v>83.87</v>
      </c>
      <c r="AD13" s="200">
        <v>82.18</v>
      </c>
      <c r="AE13" s="201">
        <v>87.47</v>
      </c>
      <c r="AF13" s="200">
        <v>82.18</v>
      </c>
      <c r="AG13" s="201">
        <v>89.35</v>
      </c>
      <c r="AH13" s="200">
        <v>82.18</v>
      </c>
      <c r="AI13" s="201">
        <v>94.8</v>
      </c>
      <c r="AJ13" s="200">
        <v>82.18</v>
      </c>
      <c r="AK13" s="201">
        <v>99.15</v>
      </c>
      <c r="AL13" s="200">
        <v>88.75</v>
      </c>
      <c r="AM13" s="201">
        <v>102.56</v>
      </c>
      <c r="AN13" s="200">
        <v>88.75</v>
      </c>
      <c r="AO13" s="201">
        <v>101.88</v>
      </c>
      <c r="AP13" s="200">
        <v>88.75</v>
      </c>
      <c r="AQ13" s="201">
        <v>103.96</v>
      </c>
      <c r="AR13" s="200">
        <v>88.75</v>
      </c>
      <c r="AS13" s="201">
        <v>105.02</v>
      </c>
      <c r="AT13" s="200">
        <v>88.75</v>
      </c>
      <c r="AU13" s="201">
        <v>103.44</v>
      </c>
      <c r="AV13" s="200">
        <v>88.75</v>
      </c>
      <c r="AW13" s="201">
        <v>15.060000000000002</v>
      </c>
      <c r="AX13" s="200">
        <v>88.75</v>
      </c>
      <c r="AY13" s="201">
        <v>104.97</v>
      </c>
      <c r="AZ13" s="200">
        <v>88.75</v>
      </c>
      <c r="BA13" s="201">
        <v>105.6</v>
      </c>
      <c r="BB13" s="200">
        <v>88.75</v>
      </c>
      <c r="BC13" s="201">
        <v>102.51</v>
      </c>
      <c r="BD13" s="200">
        <v>88.75</v>
      </c>
      <c r="BE13" s="201">
        <v>107.63</v>
      </c>
      <c r="BF13" s="200">
        <v>88.75</v>
      </c>
      <c r="BG13" s="201">
        <v>111.19853849047759</v>
      </c>
      <c r="BH13" s="200">
        <v>88.75</v>
      </c>
      <c r="BI13" s="201">
        <v>112.87297227180284</v>
      </c>
      <c r="BJ13" s="200">
        <v>88.75</v>
      </c>
      <c r="BK13" s="201">
        <v>111.23580890317666</v>
      </c>
      <c r="BL13" s="200">
        <v>88.75</v>
      </c>
      <c r="BM13" s="201">
        <v>104.19925456216619</v>
      </c>
      <c r="BN13" s="200">
        <v>88.75</v>
      </c>
      <c r="BO13" s="201">
        <v>97.07035835816211</v>
      </c>
      <c r="BP13" s="200">
        <v>88.75</v>
      </c>
      <c r="BQ13" s="201">
        <v>100.0602609402704</v>
      </c>
      <c r="BR13" s="200">
        <v>88.75</v>
      </c>
      <c r="BS13" s="201">
        <v>105.18517031011135</v>
      </c>
      <c r="BT13" s="200">
        <v>88.75</v>
      </c>
      <c r="BU13" s="201">
        <v>106.73620572874212</v>
      </c>
      <c r="BV13" s="200">
        <v>88.75</v>
      </c>
      <c r="BW13" s="201">
        <v>105.13724454511689</v>
      </c>
      <c r="BX13" s="200">
        <v>88.75</v>
      </c>
      <c r="BY13" s="201">
        <v>103.96054806920502</v>
      </c>
      <c r="BZ13" s="200">
        <v>88.75</v>
      </c>
      <c r="CA13" s="201">
        <v>105.1330813119643</v>
      </c>
      <c r="CB13" s="200">
        <v>88.75</v>
      </c>
      <c r="CC13" s="201">
        <v>107.68641244282219</v>
      </c>
      <c r="CD13" s="200">
        <v>88.75</v>
      </c>
      <c r="CE13" s="201">
        <v>109.96962473352072</v>
      </c>
      <c r="CF13" s="200">
        <v>88.75</v>
      </c>
      <c r="CG13" s="201">
        <v>108.22561054279659</v>
      </c>
      <c r="CH13" s="200">
        <v>88.75</v>
      </c>
      <c r="CI13" s="201">
        <v>105.86542345686632</v>
      </c>
    </row>
    <row r="14" spans="1:87" x14ac:dyDescent="0.3">
      <c r="B14" s="638"/>
      <c r="C14" s="199" t="s">
        <v>243</v>
      </c>
      <c r="D14" s="200">
        <v>93.06</v>
      </c>
      <c r="E14" s="201">
        <v>99.26</v>
      </c>
      <c r="F14" s="200">
        <v>93.06</v>
      </c>
      <c r="G14" s="201">
        <v>97.86</v>
      </c>
      <c r="H14" s="200">
        <v>93.06</v>
      </c>
      <c r="I14" s="201">
        <v>100.1</v>
      </c>
      <c r="J14" s="200">
        <v>93.06</v>
      </c>
      <c r="K14" s="201">
        <v>99.53</v>
      </c>
      <c r="L14" s="200">
        <v>93.06</v>
      </c>
      <c r="M14" s="201">
        <v>99.63</v>
      </c>
      <c r="N14" s="200">
        <v>93.06</v>
      </c>
      <c r="O14" s="201">
        <v>102.08</v>
      </c>
      <c r="P14" s="200">
        <v>93.06</v>
      </c>
      <c r="Q14" s="201">
        <v>98.65</v>
      </c>
      <c r="R14" s="200">
        <v>93.06</v>
      </c>
      <c r="S14" s="201">
        <v>99.55</v>
      </c>
      <c r="T14" s="200">
        <v>93.06</v>
      </c>
      <c r="U14" s="201">
        <v>99.77</v>
      </c>
      <c r="V14" s="200">
        <v>93.06</v>
      </c>
      <c r="W14" s="201">
        <v>100.13</v>
      </c>
      <c r="X14" s="200">
        <v>93.06</v>
      </c>
      <c r="Y14" s="201">
        <v>100.97</v>
      </c>
      <c r="Z14" s="200">
        <v>103.3</v>
      </c>
      <c r="AA14" s="201">
        <v>103.73</v>
      </c>
      <c r="AB14" s="200">
        <v>103.3</v>
      </c>
      <c r="AC14" s="201">
        <v>105.42</v>
      </c>
      <c r="AD14" s="200">
        <v>103.3</v>
      </c>
      <c r="AE14" s="201">
        <v>109.93</v>
      </c>
      <c r="AF14" s="200">
        <v>103.3</v>
      </c>
      <c r="AG14" s="201">
        <v>112.3</v>
      </c>
      <c r="AH14" s="200">
        <v>103.3</v>
      </c>
      <c r="AI14" s="201">
        <v>119.15</v>
      </c>
      <c r="AJ14" s="200">
        <v>103.3</v>
      </c>
      <c r="AK14" s="201">
        <v>124.62</v>
      </c>
      <c r="AL14" s="200">
        <v>111.56</v>
      </c>
      <c r="AM14" s="201">
        <v>128.9</v>
      </c>
      <c r="AN14" s="200">
        <v>111.56</v>
      </c>
      <c r="AO14" s="201">
        <v>128.04</v>
      </c>
      <c r="AP14" s="200">
        <v>111.56</v>
      </c>
      <c r="AQ14" s="201">
        <v>130.66</v>
      </c>
      <c r="AR14" s="200">
        <v>111.56</v>
      </c>
      <c r="AS14" s="201">
        <v>131.99</v>
      </c>
      <c r="AT14" s="200">
        <v>111.56</v>
      </c>
      <c r="AU14" s="201">
        <v>130.01</v>
      </c>
      <c r="AV14" s="200">
        <v>111.56</v>
      </c>
      <c r="AW14" s="201">
        <v>18.919999999999987</v>
      </c>
      <c r="AX14" s="200">
        <v>111.56</v>
      </c>
      <c r="AY14" s="201">
        <v>131.93</v>
      </c>
      <c r="AZ14" s="200">
        <v>111.58</v>
      </c>
      <c r="BA14" s="201">
        <v>132.72999999999999</v>
      </c>
      <c r="BB14" s="200">
        <v>111.58</v>
      </c>
      <c r="BC14" s="201">
        <v>128.84</v>
      </c>
      <c r="BD14" s="200">
        <v>111.58</v>
      </c>
      <c r="BE14" s="201">
        <v>135.27000000000001</v>
      </c>
      <c r="BF14" s="200">
        <v>111.58</v>
      </c>
      <c r="BG14" s="201">
        <v>139.7597285002872</v>
      </c>
      <c r="BH14" s="200">
        <v>111.58</v>
      </c>
      <c r="BI14" s="201">
        <v>141.8642382703483</v>
      </c>
      <c r="BJ14" s="200">
        <v>111.58</v>
      </c>
      <c r="BK14" s="201">
        <v>139.80657176667026</v>
      </c>
      <c r="BL14" s="200">
        <v>111.58</v>
      </c>
      <c r="BM14" s="201">
        <v>130.96268822622824</v>
      </c>
      <c r="BN14" s="200">
        <v>111.58</v>
      </c>
      <c r="BO14" s="201">
        <v>122.00274494366744</v>
      </c>
      <c r="BP14" s="200">
        <v>111.58</v>
      </c>
      <c r="BQ14" s="201">
        <v>125.76059984707106</v>
      </c>
      <c r="BR14" s="200">
        <v>111.58</v>
      </c>
      <c r="BS14" s="201">
        <v>132.20183506329548</v>
      </c>
      <c r="BT14" s="200">
        <v>111.58</v>
      </c>
      <c r="BU14" s="201">
        <v>134.15125177276715</v>
      </c>
      <c r="BV14" s="200">
        <v>111.58</v>
      </c>
      <c r="BW14" s="201">
        <v>132.1415996321943</v>
      </c>
      <c r="BX14" s="200">
        <v>111.58</v>
      </c>
      <c r="BY14" s="201">
        <v>130.66267030242824</v>
      </c>
      <c r="BZ14" s="200">
        <v>111.58</v>
      </c>
      <c r="CA14" s="201">
        <v>132.13636707839467</v>
      </c>
      <c r="CB14" s="200">
        <v>111.58</v>
      </c>
      <c r="CC14" s="201">
        <v>135.345517760268</v>
      </c>
      <c r="CD14" s="200">
        <v>111.58</v>
      </c>
      <c r="CE14" s="201">
        <v>138.21516995343842</v>
      </c>
      <c r="CF14" s="200">
        <v>111.58</v>
      </c>
      <c r="CG14" s="201">
        <v>136.02320814256331</v>
      </c>
      <c r="CH14" s="200">
        <v>111.58</v>
      </c>
      <c r="CI14" s="201">
        <v>133.05681028502542</v>
      </c>
    </row>
    <row r="15" spans="1:87" x14ac:dyDescent="0.3">
      <c r="B15" s="638"/>
      <c r="C15" s="199" t="s">
        <v>244</v>
      </c>
      <c r="D15" s="200">
        <v>112.11</v>
      </c>
      <c r="E15" s="201">
        <v>119.57</v>
      </c>
      <c r="F15" s="200">
        <v>112.11</v>
      </c>
      <c r="G15" s="201">
        <v>117.89</v>
      </c>
      <c r="H15" s="200">
        <v>112.11</v>
      </c>
      <c r="I15" s="201">
        <v>120.59</v>
      </c>
      <c r="J15" s="200">
        <v>112.11</v>
      </c>
      <c r="K15" s="201">
        <v>119.9</v>
      </c>
      <c r="L15" s="200">
        <v>112.11</v>
      </c>
      <c r="M15" s="201">
        <v>120.03</v>
      </c>
      <c r="N15" s="200">
        <v>112.11</v>
      </c>
      <c r="O15" s="201">
        <v>122.98</v>
      </c>
      <c r="P15" s="200">
        <v>112.11</v>
      </c>
      <c r="Q15" s="201">
        <v>118.84</v>
      </c>
      <c r="R15" s="200">
        <v>112.11</v>
      </c>
      <c r="S15" s="201">
        <v>119.93</v>
      </c>
      <c r="T15" s="200">
        <v>112.11</v>
      </c>
      <c r="U15" s="201">
        <v>120.19</v>
      </c>
      <c r="V15" s="200">
        <v>112.11</v>
      </c>
      <c r="W15" s="201">
        <v>120.63</v>
      </c>
      <c r="X15" s="200">
        <v>112.11</v>
      </c>
      <c r="Y15" s="201">
        <v>121.64</v>
      </c>
      <c r="Z15" s="200">
        <v>124.44</v>
      </c>
      <c r="AA15" s="201">
        <v>124.97</v>
      </c>
      <c r="AB15" s="200">
        <v>124.44</v>
      </c>
      <c r="AC15" s="201">
        <v>126.99</v>
      </c>
      <c r="AD15" s="200">
        <v>124.44</v>
      </c>
      <c r="AE15" s="201">
        <v>132.43</v>
      </c>
      <c r="AF15" s="200">
        <v>124.44</v>
      </c>
      <c r="AG15" s="201">
        <v>135.29</v>
      </c>
      <c r="AH15" s="200">
        <v>124.44</v>
      </c>
      <c r="AI15" s="201">
        <v>143.54</v>
      </c>
      <c r="AJ15" s="200">
        <v>124.44</v>
      </c>
      <c r="AK15" s="201">
        <v>150.13</v>
      </c>
      <c r="AL15" s="200">
        <v>134.4</v>
      </c>
      <c r="AM15" s="201">
        <v>155.28</v>
      </c>
      <c r="AN15" s="200">
        <v>134.4</v>
      </c>
      <c r="AO15" s="201">
        <v>154.25</v>
      </c>
      <c r="AP15" s="200">
        <v>134.4</v>
      </c>
      <c r="AQ15" s="201">
        <v>157.4</v>
      </c>
      <c r="AR15" s="200">
        <v>134.4</v>
      </c>
      <c r="AS15" s="201">
        <v>159.01</v>
      </c>
      <c r="AT15" s="200">
        <v>134.4</v>
      </c>
      <c r="AU15" s="201">
        <v>156.62</v>
      </c>
      <c r="AV15" s="200">
        <v>134.4</v>
      </c>
      <c r="AW15" s="201">
        <v>22.78</v>
      </c>
      <c r="AX15" s="200">
        <v>134.4</v>
      </c>
      <c r="AY15" s="201">
        <v>158.93</v>
      </c>
      <c r="AZ15" s="200">
        <v>134.4</v>
      </c>
      <c r="BA15" s="201">
        <v>159.88999999999999</v>
      </c>
      <c r="BB15" s="200">
        <v>134.4</v>
      </c>
      <c r="BC15" s="201">
        <v>155.21</v>
      </c>
      <c r="BD15" s="200">
        <v>134.4</v>
      </c>
      <c r="BE15" s="201">
        <v>162.96</v>
      </c>
      <c r="BF15" s="200">
        <v>134.4</v>
      </c>
      <c r="BG15" s="201">
        <v>168.3667263529353</v>
      </c>
      <c r="BH15" s="200">
        <v>134.4</v>
      </c>
      <c r="BI15" s="201">
        <v>170.90200188877915</v>
      </c>
      <c r="BJ15" s="200">
        <v>134.4</v>
      </c>
      <c r="BK15" s="201">
        <v>168.42315782641643</v>
      </c>
      <c r="BL15" s="200">
        <v>134.4</v>
      </c>
      <c r="BM15" s="201">
        <v>157.76904640298326</v>
      </c>
      <c r="BN15" s="200">
        <v>134.4</v>
      </c>
      <c r="BO15" s="201">
        <v>146.97511931840367</v>
      </c>
      <c r="BP15" s="200">
        <v>134.4</v>
      </c>
      <c r="BQ15" s="201">
        <v>151.50215822284815</v>
      </c>
      <c r="BR15" s="200">
        <v>134.4</v>
      </c>
      <c r="BS15" s="201">
        <v>159.26183047366192</v>
      </c>
      <c r="BT15" s="200">
        <v>134.4</v>
      </c>
      <c r="BU15" s="201">
        <v>161.6102674175043</v>
      </c>
      <c r="BV15" s="200">
        <v>134.4</v>
      </c>
      <c r="BW15" s="201">
        <v>159.1892656336054</v>
      </c>
      <c r="BX15" s="200">
        <v>134.4</v>
      </c>
      <c r="BY15" s="201">
        <v>157.40761871405277</v>
      </c>
      <c r="BZ15" s="200">
        <v>134.4</v>
      </c>
      <c r="CA15" s="201">
        <v>159.18296204412968</v>
      </c>
      <c r="CB15" s="200">
        <v>134.4</v>
      </c>
      <c r="CC15" s="201">
        <v>163.04898411270565</v>
      </c>
      <c r="CD15" s="200">
        <v>134.4</v>
      </c>
      <c r="CE15" s="201">
        <v>166.5060167695388</v>
      </c>
      <c r="CF15" s="200">
        <v>134.4</v>
      </c>
      <c r="CG15" s="201">
        <v>163.8653888980634</v>
      </c>
      <c r="CH15" s="200">
        <v>134.4</v>
      </c>
      <c r="CI15" s="201">
        <v>160.29180799823365</v>
      </c>
    </row>
    <row r="16" spans="1:87" x14ac:dyDescent="0.3">
      <c r="B16" s="638"/>
      <c r="C16" s="202" t="s">
        <v>245</v>
      </c>
      <c r="D16" s="203">
        <v>120.59</v>
      </c>
      <c r="E16" s="204">
        <v>128.62</v>
      </c>
      <c r="F16" s="203">
        <v>120.59</v>
      </c>
      <c r="G16" s="204">
        <v>126.8</v>
      </c>
      <c r="H16" s="203">
        <v>120.59</v>
      </c>
      <c r="I16" s="204">
        <v>129.71</v>
      </c>
      <c r="J16" s="203">
        <v>120.59</v>
      </c>
      <c r="K16" s="204">
        <v>128.97</v>
      </c>
      <c r="L16" s="203">
        <v>120.59</v>
      </c>
      <c r="M16" s="204">
        <v>129.11000000000001</v>
      </c>
      <c r="N16" s="203">
        <v>120.59</v>
      </c>
      <c r="O16" s="204">
        <v>132.28</v>
      </c>
      <c r="P16" s="203">
        <v>120.59</v>
      </c>
      <c r="Q16" s="204">
        <v>127.83</v>
      </c>
      <c r="R16" s="203">
        <v>120.59</v>
      </c>
      <c r="S16" s="204">
        <v>129</v>
      </c>
      <c r="T16" s="203">
        <v>120.59</v>
      </c>
      <c r="U16" s="204">
        <v>129.28</v>
      </c>
      <c r="V16" s="203">
        <v>120.59</v>
      </c>
      <c r="W16" s="204">
        <v>129.75</v>
      </c>
      <c r="X16" s="203">
        <v>120.59</v>
      </c>
      <c r="Y16" s="204">
        <v>130.84</v>
      </c>
      <c r="Z16" s="203">
        <v>133.85</v>
      </c>
      <c r="AA16" s="204">
        <v>134.41999999999999</v>
      </c>
      <c r="AB16" s="203">
        <v>133.85</v>
      </c>
      <c r="AC16" s="204">
        <v>136.6</v>
      </c>
      <c r="AD16" s="203">
        <v>133.85</v>
      </c>
      <c r="AE16" s="204">
        <v>142.44999999999999</v>
      </c>
      <c r="AF16" s="203">
        <v>133.85</v>
      </c>
      <c r="AG16" s="204">
        <v>145.52000000000001</v>
      </c>
      <c r="AH16" s="203">
        <v>133.85</v>
      </c>
      <c r="AI16" s="204">
        <v>154.4</v>
      </c>
      <c r="AJ16" s="203">
        <v>133.85</v>
      </c>
      <c r="AK16" s="204">
        <v>161.47999999999999</v>
      </c>
      <c r="AL16" s="203">
        <v>144.56</v>
      </c>
      <c r="AM16" s="204">
        <v>167.03</v>
      </c>
      <c r="AN16" s="203">
        <v>144.56</v>
      </c>
      <c r="AO16" s="204">
        <v>165.92</v>
      </c>
      <c r="AP16" s="203">
        <v>144.56</v>
      </c>
      <c r="AQ16" s="204">
        <v>169.31</v>
      </c>
      <c r="AR16" s="203">
        <v>144.56</v>
      </c>
      <c r="AS16" s="204">
        <v>171.03</v>
      </c>
      <c r="AT16" s="203">
        <v>144.56</v>
      </c>
      <c r="AU16" s="204">
        <v>168.46</v>
      </c>
      <c r="AV16" s="203">
        <v>144.56</v>
      </c>
      <c r="AW16" s="204">
        <v>24.509999999999991</v>
      </c>
      <c r="AX16" s="203">
        <v>144.56</v>
      </c>
      <c r="AY16" s="204">
        <v>170.96</v>
      </c>
      <c r="AZ16" s="203">
        <v>144.56</v>
      </c>
      <c r="BA16" s="204">
        <v>171.99</v>
      </c>
      <c r="BB16" s="203">
        <v>144.56</v>
      </c>
      <c r="BC16" s="204">
        <v>166.95</v>
      </c>
      <c r="BD16" s="203">
        <v>144.56</v>
      </c>
      <c r="BE16" s="204">
        <v>175.29</v>
      </c>
      <c r="BF16" s="203">
        <v>144.56</v>
      </c>
      <c r="BG16" s="204">
        <v>181.10130666204043</v>
      </c>
      <c r="BH16" s="203">
        <v>144.56</v>
      </c>
      <c r="BI16" s="204">
        <v>183.82834021691968</v>
      </c>
      <c r="BJ16" s="203">
        <v>144.56</v>
      </c>
      <c r="BK16" s="204">
        <v>181.16200638463809</v>
      </c>
      <c r="BL16" s="203">
        <v>144.56</v>
      </c>
      <c r="BM16" s="204">
        <v>169.70206093162676</v>
      </c>
      <c r="BN16" s="203">
        <v>144.56</v>
      </c>
      <c r="BO16" s="204">
        <v>158.09172472461134</v>
      </c>
      <c r="BP16" s="203">
        <v>144.56</v>
      </c>
      <c r="BQ16" s="204">
        <v>162.96117059829413</v>
      </c>
      <c r="BR16" s="203">
        <v>144.56</v>
      </c>
      <c r="BS16" s="204">
        <v>171.30775317035022</v>
      </c>
      <c r="BT16" s="203">
        <v>144.56</v>
      </c>
      <c r="BU16" s="204">
        <v>173.83381641548175</v>
      </c>
      <c r="BV16" s="203">
        <v>144.56</v>
      </c>
      <c r="BW16" s="204">
        <v>171.22969981838088</v>
      </c>
      <c r="BX16" s="203">
        <v>144.56</v>
      </c>
      <c r="BY16" s="204">
        <v>169.31329630961977</v>
      </c>
      <c r="BZ16" s="203">
        <v>144.56</v>
      </c>
      <c r="CA16" s="204">
        <v>171.22291945081395</v>
      </c>
      <c r="CB16" s="203">
        <v>144.56</v>
      </c>
      <c r="CC16" s="204">
        <v>175.38135184045211</v>
      </c>
      <c r="CD16" s="203">
        <v>144.56</v>
      </c>
      <c r="CE16" s="204">
        <v>179.09986050833126</v>
      </c>
      <c r="CF16" s="203">
        <v>144.56</v>
      </c>
      <c r="CG16" s="204">
        <v>176.25950619194492</v>
      </c>
      <c r="CH16" s="203">
        <v>144.56</v>
      </c>
      <c r="CI16" s="204">
        <v>172.41563404190359</v>
      </c>
    </row>
    <row r="17" spans="2:87" ht="4.5" customHeight="1" x14ac:dyDescent="0.3">
      <c r="B17" s="638"/>
      <c r="C17" s="206"/>
      <c r="D17" s="207"/>
      <c r="E17" s="208"/>
      <c r="F17" s="207"/>
      <c r="G17" s="208"/>
      <c r="H17" s="207"/>
      <c r="I17" s="208"/>
      <c r="J17" s="207"/>
      <c r="K17" s="208"/>
      <c r="L17" s="207"/>
      <c r="M17" s="208"/>
      <c r="N17" s="207"/>
      <c r="O17" s="208"/>
      <c r="P17" s="207"/>
      <c r="Q17" s="208"/>
      <c r="R17" s="207"/>
      <c r="S17" s="208"/>
      <c r="T17" s="207"/>
      <c r="U17" s="208"/>
      <c r="V17" s="207"/>
      <c r="W17" s="208"/>
      <c r="X17" s="207"/>
      <c r="Y17" s="208"/>
      <c r="Z17" s="207"/>
      <c r="AA17" s="208"/>
      <c r="AB17" s="207"/>
      <c r="AC17" s="208"/>
      <c r="AD17" s="207"/>
      <c r="AE17" s="208"/>
      <c r="AF17" s="207"/>
      <c r="AG17" s="208"/>
      <c r="AH17" s="207"/>
      <c r="AI17" s="208"/>
      <c r="AJ17" s="207"/>
      <c r="AK17" s="208"/>
      <c r="AL17" s="207"/>
      <c r="AM17" s="208"/>
      <c r="AN17" s="207"/>
      <c r="AO17" s="208"/>
      <c r="AP17" s="207"/>
      <c r="AQ17" s="208"/>
      <c r="AR17" s="207"/>
      <c r="AS17" s="208"/>
      <c r="AT17" s="207"/>
      <c r="AU17" s="208"/>
      <c r="AV17" s="207"/>
      <c r="AW17" s="208"/>
      <c r="AX17" s="207"/>
      <c r="AY17" s="208"/>
      <c r="AZ17" s="207"/>
      <c r="BA17" s="208"/>
      <c r="BB17" s="207"/>
      <c r="BC17" s="208"/>
      <c r="BD17" s="207"/>
      <c r="BE17" s="208"/>
      <c r="BF17" s="207"/>
      <c r="BG17" s="208"/>
      <c r="BH17" s="207"/>
      <c r="BI17" s="208"/>
      <c r="BJ17" s="207"/>
      <c r="BK17" s="208"/>
      <c r="BL17" s="207"/>
      <c r="BM17" s="208"/>
      <c r="BN17" s="207"/>
      <c r="BO17" s="208"/>
      <c r="BP17" s="207"/>
      <c r="BQ17" s="208"/>
      <c r="BR17" s="207"/>
      <c r="BS17" s="208"/>
      <c r="BT17" s="207"/>
      <c r="BU17" s="208"/>
      <c r="BV17" s="207"/>
      <c r="BW17" s="208"/>
      <c r="BX17" s="207"/>
      <c r="BY17" s="208"/>
      <c r="BZ17" s="207"/>
      <c r="CA17" s="208"/>
      <c r="CB17" s="207"/>
      <c r="CC17" s="208"/>
      <c r="CD17" s="207"/>
      <c r="CE17" s="208"/>
      <c r="CF17" s="207"/>
      <c r="CG17" s="208"/>
      <c r="CH17" s="207"/>
      <c r="CI17" s="208"/>
    </row>
    <row r="18" spans="2:87" x14ac:dyDescent="0.3">
      <c r="B18" s="638"/>
      <c r="C18" s="196" t="s">
        <v>246</v>
      </c>
      <c r="D18" s="221">
        <v>3.7</v>
      </c>
      <c r="E18" s="222">
        <v>8.1999999999999993</v>
      </c>
      <c r="F18" s="221">
        <v>3.7</v>
      </c>
      <c r="G18" s="222">
        <v>8.08</v>
      </c>
      <c r="H18" s="221">
        <v>3.7</v>
      </c>
      <c r="I18" s="222">
        <v>8.27</v>
      </c>
      <c r="J18" s="221">
        <v>3.7</v>
      </c>
      <c r="K18" s="222">
        <v>8.2200000000000006</v>
      </c>
      <c r="L18" s="221">
        <v>3.7</v>
      </c>
      <c r="M18" s="222">
        <v>8.23</v>
      </c>
      <c r="N18" s="221">
        <v>3.7</v>
      </c>
      <c r="O18" s="222">
        <v>8.43</v>
      </c>
      <c r="P18" s="221">
        <v>3.7</v>
      </c>
      <c r="Q18" s="222">
        <v>8.15</v>
      </c>
      <c r="R18" s="221">
        <v>3.7</v>
      </c>
      <c r="S18" s="222">
        <v>8.2200000000000006</v>
      </c>
      <c r="T18" s="221">
        <v>3.7</v>
      </c>
      <c r="U18" s="222">
        <v>8.24</v>
      </c>
      <c r="V18" s="221">
        <v>3.7</v>
      </c>
      <c r="W18" s="222">
        <v>8.27</v>
      </c>
      <c r="X18" s="221">
        <v>3.7</v>
      </c>
      <c r="Y18" s="222">
        <v>8.34</v>
      </c>
      <c r="Z18" s="221">
        <v>4.1100000000000003</v>
      </c>
      <c r="AA18" s="222">
        <v>8.57</v>
      </c>
      <c r="AB18" s="221">
        <v>4.1100000000000003</v>
      </c>
      <c r="AC18" s="222">
        <v>8.7100000000000009</v>
      </c>
      <c r="AD18" s="221">
        <v>4.1100000000000003</v>
      </c>
      <c r="AE18" s="222">
        <v>9.08</v>
      </c>
      <c r="AF18" s="221">
        <v>4.1100000000000003</v>
      </c>
      <c r="AG18" s="222">
        <v>9.2799999999999994</v>
      </c>
      <c r="AH18" s="221">
        <v>4.1100000000000003</v>
      </c>
      <c r="AI18" s="222">
        <v>9.84</v>
      </c>
      <c r="AJ18" s="221">
        <v>4.1100000000000003</v>
      </c>
      <c r="AK18" s="222">
        <v>10.29</v>
      </c>
      <c r="AL18" s="221">
        <v>4.4400000000000004</v>
      </c>
      <c r="AM18" s="222">
        <v>10.65</v>
      </c>
      <c r="AN18" s="221">
        <v>4.4400000000000004</v>
      </c>
      <c r="AO18" s="222">
        <v>10.58</v>
      </c>
      <c r="AP18" s="221">
        <v>4.4400000000000004</v>
      </c>
      <c r="AQ18" s="222">
        <v>10.79</v>
      </c>
      <c r="AR18" s="221">
        <v>4.4400000000000004</v>
      </c>
      <c r="AS18" s="222">
        <v>10.9</v>
      </c>
      <c r="AT18" s="221">
        <v>4.4400000000000004</v>
      </c>
      <c r="AU18" s="222">
        <v>10.74</v>
      </c>
      <c r="AV18" s="221">
        <v>4.4400000000000004</v>
      </c>
      <c r="AW18" s="222">
        <v>10.78</v>
      </c>
      <c r="AX18" s="221">
        <v>4.4400000000000004</v>
      </c>
      <c r="AY18" s="222">
        <v>10.9</v>
      </c>
      <c r="AZ18" s="221">
        <v>4.4400000000000004</v>
      </c>
      <c r="BA18" s="222">
        <v>10.96</v>
      </c>
      <c r="BB18" s="221">
        <v>4.4400000000000004</v>
      </c>
      <c r="BC18" s="222">
        <v>10.64</v>
      </c>
      <c r="BD18" s="221">
        <v>4.4400000000000004</v>
      </c>
      <c r="BE18" s="222">
        <v>11.17</v>
      </c>
      <c r="BF18" s="221">
        <v>4.4400000000000004</v>
      </c>
      <c r="BG18" s="222">
        <v>11.543576395303957</v>
      </c>
      <c r="BH18" s="221">
        <v>4.4400000000000004</v>
      </c>
      <c r="BI18" s="222">
        <v>11.717400211120214</v>
      </c>
      <c r="BJ18" s="221">
        <v>4.4400000000000004</v>
      </c>
      <c r="BK18" s="222">
        <v>11.547445455654181</v>
      </c>
      <c r="BL18" s="221">
        <v>4.4400000000000004</v>
      </c>
      <c r="BM18" s="222">
        <v>10.816977198626521</v>
      </c>
      <c r="BN18" s="221">
        <v>4.4400000000000004</v>
      </c>
      <c r="BO18" s="222">
        <v>10.07692288620262</v>
      </c>
      <c r="BP18" s="221">
        <v>4.4400000000000004</v>
      </c>
      <c r="BQ18" s="222">
        <v>10.387306182058966</v>
      </c>
      <c r="BR18" s="221">
        <v>4.4400000000000004</v>
      </c>
      <c r="BS18" s="222">
        <v>10.919325609947707</v>
      </c>
      <c r="BT18" s="221">
        <v>4.4400000000000004</v>
      </c>
      <c r="BU18" s="222">
        <v>11.080339379461591</v>
      </c>
      <c r="BV18" s="221">
        <v>4.4400000000000004</v>
      </c>
      <c r="BW18" s="222">
        <v>10.914350412098642</v>
      </c>
      <c r="BX18" s="221">
        <v>4.4400000000000004</v>
      </c>
      <c r="BY18" s="222">
        <v>10.792196957132715</v>
      </c>
      <c r="BZ18" s="221">
        <v>4.4400000000000004</v>
      </c>
      <c r="CA18" s="222">
        <v>10.913918224764164</v>
      </c>
      <c r="CB18" s="221">
        <v>4.4400000000000004</v>
      </c>
      <c r="CC18" s="222">
        <v>11.178980817957237</v>
      </c>
      <c r="CD18" s="221">
        <v>4.4400000000000004</v>
      </c>
      <c r="CE18" s="222">
        <v>11.416002238042109</v>
      </c>
      <c r="CF18" s="221">
        <v>4.4400000000000004</v>
      </c>
      <c r="CG18" s="222">
        <v>11.234955244813488</v>
      </c>
      <c r="CH18" s="221">
        <v>4.4400000000000004</v>
      </c>
      <c r="CI18" s="222">
        <v>10.989943032391478</v>
      </c>
    </row>
    <row r="19" spans="2:87" x14ac:dyDescent="0.3">
      <c r="B19" s="638"/>
      <c r="C19" s="199" t="s">
        <v>247</v>
      </c>
      <c r="D19" s="200">
        <v>3.7</v>
      </c>
      <c r="E19" s="201">
        <v>8.1999999999999993</v>
      </c>
      <c r="F19" s="200">
        <v>3.7</v>
      </c>
      <c r="G19" s="201">
        <v>8.08</v>
      </c>
      <c r="H19" s="200">
        <v>3.7</v>
      </c>
      <c r="I19" s="201">
        <v>8.27</v>
      </c>
      <c r="J19" s="200">
        <v>3.7</v>
      </c>
      <c r="K19" s="201">
        <v>8.2200000000000006</v>
      </c>
      <c r="L19" s="200">
        <v>3.7</v>
      </c>
      <c r="M19" s="201">
        <v>8.23</v>
      </c>
      <c r="N19" s="200">
        <v>3.7</v>
      </c>
      <c r="O19" s="201">
        <v>8.43</v>
      </c>
      <c r="P19" s="200">
        <v>3.7</v>
      </c>
      <c r="Q19" s="201">
        <v>8.15</v>
      </c>
      <c r="R19" s="200">
        <v>3.7</v>
      </c>
      <c r="S19" s="201">
        <v>8.2200000000000006</v>
      </c>
      <c r="T19" s="200">
        <v>3.7</v>
      </c>
      <c r="U19" s="201">
        <v>8.24</v>
      </c>
      <c r="V19" s="200">
        <v>3.7</v>
      </c>
      <c r="W19" s="201">
        <v>8.27</v>
      </c>
      <c r="X19" s="200">
        <v>3.7</v>
      </c>
      <c r="Y19" s="201">
        <v>8.34</v>
      </c>
      <c r="Z19" s="200">
        <v>4.1100000000000003</v>
      </c>
      <c r="AA19" s="201">
        <v>8.57</v>
      </c>
      <c r="AB19" s="200">
        <v>4.1100000000000003</v>
      </c>
      <c r="AC19" s="201">
        <v>8.7100000000000009</v>
      </c>
      <c r="AD19" s="200">
        <v>4.1100000000000003</v>
      </c>
      <c r="AE19" s="201">
        <v>9.08</v>
      </c>
      <c r="AF19" s="200">
        <v>4.1100000000000003</v>
      </c>
      <c r="AG19" s="201">
        <v>9.2799999999999994</v>
      </c>
      <c r="AH19" s="200">
        <v>4.1100000000000003</v>
      </c>
      <c r="AI19" s="201">
        <v>9.84</v>
      </c>
      <c r="AJ19" s="200">
        <v>4.1100000000000003</v>
      </c>
      <c r="AK19" s="201">
        <v>10.29</v>
      </c>
      <c r="AL19" s="200">
        <v>4.4400000000000004</v>
      </c>
      <c r="AM19" s="201">
        <v>10.65</v>
      </c>
      <c r="AN19" s="200">
        <v>4.4400000000000004</v>
      </c>
      <c r="AO19" s="201">
        <v>10.58</v>
      </c>
      <c r="AP19" s="200">
        <v>4.4400000000000004</v>
      </c>
      <c r="AQ19" s="201">
        <v>10.79</v>
      </c>
      <c r="AR19" s="200">
        <v>4.4400000000000004</v>
      </c>
      <c r="AS19" s="201">
        <v>10.9</v>
      </c>
      <c r="AT19" s="200">
        <v>4.4400000000000004</v>
      </c>
      <c r="AU19" s="201">
        <v>10.74</v>
      </c>
      <c r="AV19" s="200">
        <v>4.4400000000000004</v>
      </c>
      <c r="AW19" s="201">
        <v>10.78</v>
      </c>
      <c r="AX19" s="200">
        <v>4.4400000000000004</v>
      </c>
      <c r="AY19" s="201">
        <v>10.9</v>
      </c>
      <c r="AZ19" s="200">
        <v>4.4400000000000004</v>
      </c>
      <c r="BA19" s="201">
        <v>10.96</v>
      </c>
      <c r="BB19" s="200">
        <v>4.4400000000000004</v>
      </c>
      <c r="BC19" s="201">
        <v>10.64</v>
      </c>
      <c r="BD19" s="200">
        <v>4.4400000000000004</v>
      </c>
      <c r="BE19" s="201">
        <v>11.17</v>
      </c>
      <c r="BF19" s="200">
        <v>4.4400000000000004</v>
      </c>
      <c r="BG19" s="201">
        <v>11.543576395303957</v>
      </c>
      <c r="BH19" s="200">
        <v>4.4400000000000004</v>
      </c>
      <c r="BI19" s="201">
        <v>11.717400211120214</v>
      </c>
      <c r="BJ19" s="200">
        <v>4.4400000000000004</v>
      </c>
      <c r="BK19" s="201">
        <v>11.547445455654181</v>
      </c>
      <c r="BL19" s="200">
        <v>4.4400000000000004</v>
      </c>
      <c r="BM19" s="201">
        <v>10.816977198626521</v>
      </c>
      <c r="BN19" s="200">
        <v>4.4400000000000004</v>
      </c>
      <c r="BO19" s="201">
        <v>10.07692288620262</v>
      </c>
      <c r="BP19" s="200">
        <v>4.4400000000000004</v>
      </c>
      <c r="BQ19" s="201">
        <v>10.387306182058966</v>
      </c>
      <c r="BR19" s="200">
        <v>4.4400000000000004</v>
      </c>
      <c r="BS19" s="201">
        <v>10.919325609947707</v>
      </c>
      <c r="BT19" s="200">
        <v>4.4400000000000004</v>
      </c>
      <c r="BU19" s="201">
        <v>11.080339379461591</v>
      </c>
      <c r="BV19" s="200">
        <v>4.4400000000000004</v>
      </c>
      <c r="BW19" s="201">
        <v>10.914350412098642</v>
      </c>
      <c r="BX19" s="200">
        <v>4.4400000000000004</v>
      </c>
      <c r="BY19" s="201">
        <v>10.792196957132715</v>
      </c>
      <c r="BZ19" s="200">
        <v>4.4400000000000004</v>
      </c>
      <c r="CA19" s="201">
        <v>10.913918224764164</v>
      </c>
      <c r="CB19" s="200">
        <v>4.4400000000000004</v>
      </c>
      <c r="CC19" s="201">
        <v>11.178980817957237</v>
      </c>
      <c r="CD19" s="200">
        <v>4.4400000000000004</v>
      </c>
      <c r="CE19" s="201">
        <v>11.416002238042109</v>
      </c>
      <c r="CF19" s="200">
        <v>4.4400000000000004</v>
      </c>
      <c r="CG19" s="201">
        <v>11.234955244813488</v>
      </c>
      <c r="CH19" s="200">
        <v>4.4400000000000004</v>
      </c>
      <c r="CI19" s="201">
        <v>10.989943032391478</v>
      </c>
    </row>
    <row r="20" spans="2:87" x14ac:dyDescent="0.3">
      <c r="B20" s="638"/>
      <c r="C20" s="199" t="s">
        <v>248</v>
      </c>
      <c r="D20" s="200">
        <v>5.81</v>
      </c>
      <c r="E20" s="201">
        <v>8.1999999999999993</v>
      </c>
      <c r="F20" s="200">
        <v>5.81</v>
      </c>
      <c r="G20" s="201">
        <v>8.08</v>
      </c>
      <c r="H20" s="200">
        <v>5.81</v>
      </c>
      <c r="I20" s="201">
        <v>8.27</v>
      </c>
      <c r="J20" s="200">
        <v>5.81</v>
      </c>
      <c r="K20" s="201">
        <v>8.2200000000000006</v>
      </c>
      <c r="L20" s="200">
        <v>5.81</v>
      </c>
      <c r="M20" s="201">
        <v>8.23</v>
      </c>
      <c r="N20" s="200">
        <v>5.81</v>
      </c>
      <c r="O20" s="201">
        <v>8.43</v>
      </c>
      <c r="P20" s="200">
        <v>5.81</v>
      </c>
      <c r="Q20" s="201">
        <v>8.15</v>
      </c>
      <c r="R20" s="200">
        <v>5.81</v>
      </c>
      <c r="S20" s="201">
        <v>8.2200000000000006</v>
      </c>
      <c r="T20" s="200">
        <v>5.81</v>
      </c>
      <c r="U20" s="201">
        <v>8.24</v>
      </c>
      <c r="V20" s="200">
        <v>5.81</v>
      </c>
      <c r="W20" s="201">
        <v>8.27</v>
      </c>
      <c r="X20" s="200">
        <v>5.81</v>
      </c>
      <c r="Y20" s="201">
        <v>8.34</v>
      </c>
      <c r="Z20" s="200">
        <v>6.45</v>
      </c>
      <c r="AA20" s="201">
        <v>8.57</v>
      </c>
      <c r="AB20" s="200">
        <v>6.45</v>
      </c>
      <c r="AC20" s="201">
        <v>8.7100000000000009</v>
      </c>
      <c r="AD20" s="200">
        <v>6.45</v>
      </c>
      <c r="AE20" s="201">
        <v>9.08</v>
      </c>
      <c r="AF20" s="200">
        <v>6.45</v>
      </c>
      <c r="AG20" s="201">
        <v>9.2799999999999994</v>
      </c>
      <c r="AH20" s="200">
        <v>6.45</v>
      </c>
      <c r="AI20" s="201">
        <v>9.84</v>
      </c>
      <c r="AJ20" s="200">
        <v>6.45</v>
      </c>
      <c r="AK20" s="201">
        <v>10.29</v>
      </c>
      <c r="AL20" s="200">
        <v>6.97</v>
      </c>
      <c r="AM20" s="201">
        <v>10.65</v>
      </c>
      <c r="AN20" s="200">
        <v>6.97</v>
      </c>
      <c r="AO20" s="201">
        <v>10.58</v>
      </c>
      <c r="AP20" s="200">
        <v>6.97</v>
      </c>
      <c r="AQ20" s="201">
        <v>10.79</v>
      </c>
      <c r="AR20" s="200">
        <v>6.97</v>
      </c>
      <c r="AS20" s="201">
        <v>10.9</v>
      </c>
      <c r="AT20" s="200">
        <v>6.97</v>
      </c>
      <c r="AU20" s="201">
        <v>10.74</v>
      </c>
      <c r="AV20" s="200">
        <v>6.97</v>
      </c>
      <c r="AW20" s="201">
        <v>10.78</v>
      </c>
      <c r="AX20" s="200">
        <v>6.97</v>
      </c>
      <c r="AY20" s="201">
        <v>10.9</v>
      </c>
      <c r="AZ20" s="200">
        <v>6.97</v>
      </c>
      <c r="BA20" s="201">
        <v>10.96</v>
      </c>
      <c r="BB20" s="200">
        <v>6.97</v>
      </c>
      <c r="BC20" s="201">
        <v>10.64</v>
      </c>
      <c r="BD20" s="200">
        <v>6.97</v>
      </c>
      <c r="BE20" s="201">
        <v>11.17</v>
      </c>
      <c r="BF20" s="200">
        <v>6.97</v>
      </c>
      <c r="BG20" s="201">
        <v>11.543576395303957</v>
      </c>
      <c r="BH20" s="200">
        <v>6.97</v>
      </c>
      <c r="BI20" s="201">
        <v>11.717400211120214</v>
      </c>
      <c r="BJ20" s="200">
        <v>6.97</v>
      </c>
      <c r="BK20" s="201">
        <v>11.547445455654181</v>
      </c>
      <c r="BL20" s="200">
        <v>6.97</v>
      </c>
      <c r="BM20" s="201">
        <v>10.816977198626521</v>
      </c>
      <c r="BN20" s="200">
        <v>6.97</v>
      </c>
      <c r="BO20" s="201">
        <v>10.07692288620262</v>
      </c>
      <c r="BP20" s="200">
        <v>6.97</v>
      </c>
      <c r="BQ20" s="201">
        <v>10.387306182058966</v>
      </c>
      <c r="BR20" s="200">
        <v>6.97</v>
      </c>
      <c r="BS20" s="201">
        <v>10.919325609947707</v>
      </c>
      <c r="BT20" s="200">
        <v>6.97</v>
      </c>
      <c r="BU20" s="201">
        <v>11.080339379461591</v>
      </c>
      <c r="BV20" s="200">
        <v>6.97</v>
      </c>
      <c r="BW20" s="201">
        <v>10.914350412098642</v>
      </c>
      <c r="BX20" s="200">
        <v>6.97</v>
      </c>
      <c r="BY20" s="201">
        <v>10.792196957132715</v>
      </c>
      <c r="BZ20" s="200">
        <v>6.97</v>
      </c>
      <c r="CA20" s="201">
        <v>10.913918224764164</v>
      </c>
      <c r="CB20" s="200">
        <v>6.97</v>
      </c>
      <c r="CC20" s="201">
        <v>11.178980817957237</v>
      </c>
      <c r="CD20" s="200">
        <v>6.97</v>
      </c>
      <c r="CE20" s="201">
        <v>11.416002238042109</v>
      </c>
      <c r="CF20" s="200">
        <v>6.97</v>
      </c>
      <c r="CG20" s="201">
        <v>11.234955244813488</v>
      </c>
      <c r="CH20" s="200">
        <v>6.97</v>
      </c>
      <c r="CI20" s="201">
        <v>10.989943032391478</v>
      </c>
    </row>
    <row r="21" spans="2:87" x14ac:dyDescent="0.3">
      <c r="B21" s="638"/>
      <c r="C21" s="199" t="s">
        <v>249</v>
      </c>
      <c r="D21" s="200">
        <v>9.06</v>
      </c>
      <c r="E21" s="201">
        <v>10.1</v>
      </c>
      <c r="F21" s="200">
        <v>9.06</v>
      </c>
      <c r="G21" s="201">
        <v>9.9600000000000009</v>
      </c>
      <c r="H21" s="200">
        <v>9.06</v>
      </c>
      <c r="I21" s="201">
        <v>10.19</v>
      </c>
      <c r="J21" s="200">
        <v>9.06</v>
      </c>
      <c r="K21" s="201">
        <v>10.130000000000001</v>
      </c>
      <c r="L21" s="200">
        <v>9.06</v>
      </c>
      <c r="M21" s="201">
        <v>10.14</v>
      </c>
      <c r="N21" s="200">
        <v>9.06</v>
      </c>
      <c r="O21" s="201">
        <v>10.39</v>
      </c>
      <c r="P21" s="200">
        <v>9.06</v>
      </c>
      <c r="Q21" s="201">
        <v>10.039999999999999</v>
      </c>
      <c r="R21" s="200">
        <v>9.06</v>
      </c>
      <c r="S21" s="201">
        <v>10.130000000000001</v>
      </c>
      <c r="T21" s="200">
        <v>9.06</v>
      </c>
      <c r="U21" s="201">
        <v>10.15</v>
      </c>
      <c r="V21" s="200">
        <v>9.06</v>
      </c>
      <c r="W21" s="201">
        <v>10.19</v>
      </c>
      <c r="X21" s="200">
        <v>9.06</v>
      </c>
      <c r="Y21" s="201">
        <v>10.28</v>
      </c>
      <c r="Z21" s="200">
        <v>10.06</v>
      </c>
      <c r="AA21" s="201">
        <v>10.56</v>
      </c>
      <c r="AB21" s="200">
        <v>10.06</v>
      </c>
      <c r="AC21" s="201">
        <v>10.73</v>
      </c>
      <c r="AD21" s="200">
        <v>10.06</v>
      </c>
      <c r="AE21" s="201">
        <v>11.19</v>
      </c>
      <c r="AF21" s="200">
        <v>10.06</v>
      </c>
      <c r="AG21" s="201">
        <v>11.43</v>
      </c>
      <c r="AH21" s="200">
        <v>10.06</v>
      </c>
      <c r="AI21" s="201">
        <v>12.13</v>
      </c>
      <c r="AJ21" s="200">
        <v>10.06</v>
      </c>
      <c r="AK21" s="201">
        <v>12.68</v>
      </c>
      <c r="AL21" s="200">
        <v>10.86</v>
      </c>
      <c r="AM21" s="201">
        <v>13.12</v>
      </c>
      <c r="AN21" s="200">
        <v>10.86</v>
      </c>
      <c r="AO21" s="201">
        <v>13.03</v>
      </c>
      <c r="AP21" s="200">
        <v>10.86</v>
      </c>
      <c r="AQ21" s="201">
        <v>13.3</v>
      </c>
      <c r="AR21" s="200">
        <v>10.86</v>
      </c>
      <c r="AS21" s="201">
        <v>13.43</v>
      </c>
      <c r="AT21" s="200">
        <v>10.86</v>
      </c>
      <c r="AU21" s="201">
        <v>13.23</v>
      </c>
      <c r="AV21" s="200">
        <v>10.86</v>
      </c>
      <c r="AW21" s="201">
        <v>13.28</v>
      </c>
      <c r="AX21" s="200">
        <v>10.86</v>
      </c>
      <c r="AY21" s="201">
        <v>13.43</v>
      </c>
      <c r="AZ21" s="200">
        <v>10.86</v>
      </c>
      <c r="BA21" s="201">
        <v>13.51</v>
      </c>
      <c r="BB21" s="200">
        <v>10.86</v>
      </c>
      <c r="BC21" s="201">
        <v>13.11</v>
      </c>
      <c r="BD21" s="200">
        <v>10.86</v>
      </c>
      <c r="BE21" s="201">
        <v>13.77</v>
      </c>
      <c r="BF21" s="200">
        <v>10.86</v>
      </c>
      <c r="BG21" s="201">
        <v>14.22333520135666</v>
      </c>
      <c r="BH21" s="200">
        <v>10.86</v>
      </c>
      <c r="BI21" s="201">
        <v>14.437510974415977</v>
      </c>
      <c r="BJ21" s="200">
        <v>10.86</v>
      </c>
      <c r="BK21" s="201">
        <v>14.228102436431044</v>
      </c>
      <c r="BL21" s="200">
        <v>10.86</v>
      </c>
      <c r="BM21" s="201">
        <v>13.328061191164821</v>
      </c>
      <c r="BN21" s="200">
        <v>10.86</v>
      </c>
      <c r="BO21" s="201">
        <v>12.416208556213942</v>
      </c>
      <c r="BP21" s="200">
        <v>10.86</v>
      </c>
      <c r="BQ21" s="201">
        <v>12.798645117179797</v>
      </c>
      <c r="BR21" s="200">
        <v>10.86</v>
      </c>
      <c r="BS21" s="201">
        <v>13.454169055114139</v>
      </c>
      <c r="BT21" s="200">
        <v>10.86</v>
      </c>
      <c r="BU21" s="201">
        <v>13.652561021122319</v>
      </c>
      <c r="BV21" s="200">
        <v>10.86</v>
      </c>
      <c r="BW21" s="201">
        <v>13.448038900621542</v>
      </c>
      <c r="BX21" s="200">
        <v>10.86</v>
      </c>
      <c r="BY21" s="201">
        <v>13.297528393609953</v>
      </c>
      <c r="BZ21" s="200">
        <v>10.86</v>
      </c>
      <c r="CA21" s="201">
        <v>13.447506384084415</v>
      </c>
      <c r="CB21" s="200">
        <v>10.86</v>
      </c>
      <c r="CC21" s="201">
        <v>13.774101364983023</v>
      </c>
      <c r="CD21" s="200">
        <v>10.86</v>
      </c>
      <c r="CE21" s="201">
        <v>14.066145614730457</v>
      </c>
      <c r="CF21" s="200">
        <v>10.86</v>
      </c>
      <c r="CG21" s="201">
        <v>13.843069855216619</v>
      </c>
      <c r="CH21" s="200">
        <v>10.86</v>
      </c>
      <c r="CI21" s="201">
        <v>13.541179807768073</v>
      </c>
    </row>
    <row r="22" spans="2:87" x14ac:dyDescent="0.3">
      <c r="B22" s="638"/>
      <c r="C22" s="199" t="s">
        <v>250</v>
      </c>
      <c r="D22" s="200">
        <v>9.06</v>
      </c>
      <c r="E22" s="201">
        <v>10.1</v>
      </c>
      <c r="F22" s="200">
        <v>9.06</v>
      </c>
      <c r="G22" s="201">
        <v>9.9600000000000009</v>
      </c>
      <c r="H22" s="200">
        <v>9.06</v>
      </c>
      <c r="I22" s="201">
        <v>10.19</v>
      </c>
      <c r="J22" s="200">
        <v>9.06</v>
      </c>
      <c r="K22" s="201">
        <v>10.130000000000001</v>
      </c>
      <c r="L22" s="200">
        <v>9.06</v>
      </c>
      <c r="M22" s="201">
        <v>10.14</v>
      </c>
      <c r="N22" s="200">
        <v>9.06</v>
      </c>
      <c r="O22" s="201">
        <v>10.39</v>
      </c>
      <c r="P22" s="200">
        <v>9.06</v>
      </c>
      <c r="Q22" s="201">
        <v>10.039999999999999</v>
      </c>
      <c r="R22" s="200">
        <v>9.06</v>
      </c>
      <c r="S22" s="201">
        <v>10.130000000000001</v>
      </c>
      <c r="T22" s="200">
        <v>9.06</v>
      </c>
      <c r="U22" s="201">
        <v>10.15</v>
      </c>
      <c r="V22" s="200">
        <v>9.06</v>
      </c>
      <c r="W22" s="201">
        <v>10.19</v>
      </c>
      <c r="X22" s="200">
        <v>9.06</v>
      </c>
      <c r="Y22" s="201">
        <v>10.28</v>
      </c>
      <c r="Z22" s="200">
        <v>10.06</v>
      </c>
      <c r="AA22" s="201">
        <v>10.56</v>
      </c>
      <c r="AB22" s="200">
        <v>10.06</v>
      </c>
      <c r="AC22" s="201">
        <v>10.73</v>
      </c>
      <c r="AD22" s="200">
        <v>10.06</v>
      </c>
      <c r="AE22" s="201">
        <v>11.19</v>
      </c>
      <c r="AF22" s="200">
        <v>10.06</v>
      </c>
      <c r="AG22" s="201">
        <v>11.43</v>
      </c>
      <c r="AH22" s="200">
        <v>10.06</v>
      </c>
      <c r="AI22" s="201">
        <v>12.13</v>
      </c>
      <c r="AJ22" s="200">
        <v>10.06</v>
      </c>
      <c r="AK22" s="201">
        <v>12.68</v>
      </c>
      <c r="AL22" s="200">
        <v>10.86</v>
      </c>
      <c r="AM22" s="201">
        <v>13.12</v>
      </c>
      <c r="AN22" s="200">
        <v>10.86</v>
      </c>
      <c r="AO22" s="201">
        <v>13.03</v>
      </c>
      <c r="AP22" s="200">
        <v>10.86</v>
      </c>
      <c r="AQ22" s="201">
        <v>13.3</v>
      </c>
      <c r="AR22" s="200">
        <v>10.86</v>
      </c>
      <c r="AS22" s="201">
        <v>13.43</v>
      </c>
      <c r="AT22" s="200">
        <v>10.86</v>
      </c>
      <c r="AU22" s="201">
        <v>13.23</v>
      </c>
      <c r="AV22" s="200">
        <v>10.86</v>
      </c>
      <c r="AW22" s="201">
        <v>13.28</v>
      </c>
      <c r="AX22" s="200">
        <v>10.86</v>
      </c>
      <c r="AY22" s="201">
        <v>13.43</v>
      </c>
      <c r="AZ22" s="200">
        <v>10.86</v>
      </c>
      <c r="BA22" s="201">
        <v>13.51</v>
      </c>
      <c r="BB22" s="200">
        <v>10.86</v>
      </c>
      <c r="BC22" s="201">
        <v>13.11</v>
      </c>
      <c r="BD22" s="200">
        <v>10.86</v>
      </c>
      <c r="BE22" s="201">
        <v>13.77</v>
      </c>
      <c r="BF22" s="200">
        <v>10.86</v>
      </c>
      <c r="BG22" s="201">
        <v>14.22333520135666</v>
      </c>
      <c r="BH22" s="200">
        <v>10.86</v>
      </c>
      <c r="BI22" s="201">
        <v>14.437510974415977</v>
      </c>
      <c r="BJ22" s="200">
        <v>10.86</v>
      </c>
      <c r="BK22" s="201">
        <v>14.228102436431044</v>
      </c>
      <c r="BL22" s="200">
        <v>10.86</v>
      </c>
      <c r="BM22" s="201">
        <v>13.328061191164821</v>
      </c>
      <c r="BN22" s="200">
        <v>10.86</v>
      </c>
      <c r="BO22" s="201">
        <v>12.416208556213942</v>
      </c>
      <c r="BP22" s="200">
        <v>10.86</v>
      </c>
      <c r="BQ22" s="201">
        <v>12.798645117179797</v>
      </c>
      <c r="BR22" s="200">
        <v>10.86</v>
      </c>
      <c r="BS22" s="201">
        <v>13.454169055114139</v>
      </c>
      <c r="BT22" s="200">
        <v>10.86</v>
      </c>
      <c r="BU22" s="201">
        <v>13.652561021122319</v>
      </c>
      <c r="BV22" s="200">
        <v>10.86</v>
      </c>
      <c r="BW22" s="201">
        <v>13.448038900621542</v>
      </c>
      <c r="BX22" s="200">
        <v>10.86</v>
      </c>
      <c r="BY22" s="201">
        <v>13.297528393609953</v>
      </c>
      <c r="BZ22" s="200">
        <v>10.86</v>
      </c>
      <c r="CA22" s="201">
        <v>13.447506384084415</v>
      </c>
      <c r="CB22" s="200">
        <v>10.86</v>
      </c>
      <c r="CC22" s="201">
        <v>13.774101364983023</v>
      </c>
      <c r="CD22" s="200">
        <v>10.86</v>
      </c>
      <c r="CE22" s="201">
        <v>14.066145614730457</v>
      </c>
      <c r="CF22" s="200">
        <v>10.86</v>
      </c>
      <c r="CG22" s="201">
        <v>13.843069855216619</v>
      </c>
      <c r="CH22" s="200">
        <v>10.86</v>
      </c>
      <c r="CI22" s="201">
        <v>13.541179807768073</v>
      </c>
    </row>
    <row r="23" spans="2:87" x14ac:dyDescent="0.3">
      <c r="B23" s="638"/>
      <c r="C23" s="199" t="s">
        <v>251</v>
      </c>
      <c r="D23" s="200">
        <v>9.06</v>
      </c>
      <c r="E23" s="201">
        <v>10.1</v>
      </c>
      <c r="F23" s="200">
        <v>9.06</v>
      </c>
      <c r="G23" s="201">
        <v>9.9600000000000009</v>
      </c>
      <c r="H23" s="200">
        <v>9.06</v>
      </c>
      <c r="I23" s="201">
        <v>10.19</v>
      </c>
      <c r="J23" s="200">
        <v>9.06</v>
      </c>
      <c r="K23" s="201">
        <v>10.130000000000001</v>
      </c>
      <c r="L23" s="200">
        <v>9.06</v>
      </c>
      <c r="M23" s="201">
        <v>10.14</v>
      </c>
      <c r="N23" s="200">
        <v>9.06</v>
      </c>
      <c r="O23" s="201">
        <v>10.39</v>
      </c>
      <c r="P23" s="200">
        <v>9.06</v>
      </c>
      <c r="Q23" s="201">
        <v>10.039999999999999</v>
      </c>
      <c r="R23" s="200">
        <v>9.06</v>
      </c>
      <c r="S23" s="201">
        <v>10.130000000000001</v>
      </c>
      <c r="T23" s="200">
        <v>9.06</v>
      </c>
      <c r="U23" s="201">
        <v>10.15</v>
      </c>
      <c r="V23" s="200">
        <v>9.06</v>
      </c>
      <c r="W23" s="201">
        <v>10.19</v>
      </c>
      <c r="X23" s="200">
        <v>9.06</v>
      </c>
      <c r="Y23" s="201">
        <v>10.28</v>
      </c>
      <c r="Z23" s="200">
        <v>10.06</v>
      </c>
      <c r="AA23" s="201">
        <v>10.56</v>
      </c>
      <c r="AB23" s="200">
        <v>10.06</v>
      </c>
      <c r="AC23" s="201">
        <v>10.73</v>
      </c>
      <c r="AD23" s="200">
        <v>10.06</v>
      </c>
      <c r="AE23" s="201">
        <v>11.19</v>
      </c>
      <c r="AF23" s="200">
        <v>10.06</v>
      </c>
      <c r="AG23" s="201">
        <v>11.43</v>
      </c>
      <c r="AH23" s="200">
        <v>10.06</v>
      </c>
      <c r="AI23" s="201">
        <v>12.13</v>
      </c>
      <c r="AJ23" s="200">
        <v>10.06</v>
      </c>
      <c r="AK23" s="201">
        <v>12.68</v>
      </c>
      <c r="AL23" s="200">
        <v>10.86</v>
      </c>
      <c r="AM23" s="201">
        <v>13.12</v>
      </c>
      <c r="AN23" s="200">
        <v>10.86</v>
      </c>
      <c r="AO23" s="201">
        <v>13.03</v>
      </c>
      <c r="AP23" s="200">
        <v>10.86</v>
      </c>
      <c r="AQ23" s="201">
        <v>13.3</v>
      </c>
      <c r="AR23" s="200">
        <v>10.86</v>
      </c>
      <c r="AS23" s="201">
        <v>13.43</v>
      </c>
      <c r="AT23" s="200">
        <v>10.86</v>
      </c>
      <c r="AU23" s="201">
        <v>13.23</v>
      </c>
      <c r="AV23" s="200">
        <v>10.86</v>
      </c>
      <c r="AW23" s="201">
        <v>13.28</v>
      </c>
      <c r="AX23" s="200">
        <v>10.86</v>
      </c>
      <c r="AY23" s="201">
        <v>13.43</v>
      </c>
      <c r="AZ23" s="200">
        <v>10.86</v>
      </c>
      <c r="BA23" s="201">
        <v>13.51</v>
      </c>
      <c r="BB23" s="200">
        <v>10.86</v>
      </c>
      <c r="BC23" s="201">
        <v>13.11</v>
      </c>
      <c r="BD23" s="200">
        <v>10.86</v>
      </c>
      <c r="BE23" s="201">
        <v>13.77</v>
      </c>
      <c r="BF23" s="200">
        <v>10.86</v>
      </c>
      <c r="BG23" s="201">
        <v>14.22333520135666</v>
      </c>
      <c r="BH23" s="200">
        <v>10.86</v>
      </c>
      <c r="BI23" s="201">
        <v>14.437510974415977</v>
      </c>
      <c r="BJ23" s="200">
        <v>10.86</v>
      </c>
      <c r="BK23" s="201">
        <v>14.228102436431044</v>
      </c>
      <c r="BL23" s="200">
        <v>10.86</v>
      </c>
      <c r="BM23" s="201">
        <v>13.328061191164821</v>
      </c>
      <c r="BN23" s="200">
        <v>10.86</v>
      </c>
      <c r="BO23" s="201">
        <v>12.416208556213942</v>
      </c>
      <c r="BP23" s="200">
        <v>10.86</v>
      </c>
      <c r="BQ23" s="201">
        <v>12.798645117179797</v>
      </c>
      <c r="BR23" s="200">
        <v>10.86</v>
      </c>
      <c r="BS23" s="201">
        <v>13.454169055114139</v>
      </c>
      <c r="BT23" s="200">
        <v>10.86</v>
      </c>
      <c r="BU23" s="201">
        <v>13.652561021122319</v>
      </c>
      <c r="BV23" s="200">
        <v>10.86</v>
      </c>
      <c r="BW23" s="201">
        <v>13.448038900621542</v>
      </c>
      <c r="BX23" s="200">
        <v>10.86</v>
      </c>
      <c r="BY23" s="201">
        <v>13.297528393609953</v>
      </c>
      <c r="BZ23" s="200">
        <v>10.86</v>
      </c>
      <c r="CA23" s="201">
        <v>13.447506384084415</v>
      </c>
      <c r="CB23" s="200">
        <v>10.86</v>
      </c>
      <c r="CC23" s="201">
        <v>13.774101364983023</v>
      </c>
      <c r="CD23" s="200">
        <v>10.86</v>
      </c>
      <c r="CE23" s="201">
        <v>14.066145614730457</v>
      </c>
      <c r="CF23" s="200">
        <v>10.86</v>
      </c>
      <c r="CG23" s="201">
        <v>13.843069855216619</v>
      </c>
      <c r="CH23" s="200">
        <v>10.86</v>
      </c>
      <c r="CI23" s="201">
        <v>13.541179807768073</v>
      </c>
    </row>
    <row r="24" spans="2:87" x14ac:dyDescent="0.3">
      <c r="B24" s="638"/>
      <c r="C24" s="199" t="s">
        <v>252</v>
      </c>
      <c r="D24" s="200">
        <v>9.06</v>
      </c>
      <c r="E24" s="201">
        <v>10.1</v>
      </c>
      <c r="F24" s="200">
        <v>9.06</v>
      </c>
      <c r="G24" s="201">
        <v>9.9600000000000009</v>
      </c>
      <c r="H24" s="200">
        <v>9.06</v>
      </c>
      <c r="I24" s="201">
        <v>10.19</v>
      </c>
      <c r="J24" s="200">
        <v>9.06</v>
      </c>
      <c r="K24" s="201">
        <v>10.130000000000001</v>
      </c>
      <c r="L24" s="200">
        <v>9.06</v>
      </c>
      <c r="M24" s="201">
        <v>10.14</v>
      </c>
      <c r="N24" s="200">
        <v>9.06</v>
      </c>
      <c r="O24" s="201">
        <v>10.39</v>
      </c>
      <c r="P24" s="200">
        <v>9.06</v>
      </c>
      <c r="Q24" s="201">
        <v>10.039999999999999</v>
      </c>
      <c r="R24" s="200">
        <v>9.06</v>
      </c>
      <c r="S24" s="201">
        <v>10.130000000000001</v>
      </c>
      <c r="T24" s="200">
        <v>9.06</v>
      </c>
      <c r="U24" s="201">
        <v>10.15</v>
      </c>
      <c r="V24" s="200">
        <v>9.06</v>
      </c>
      <c r="W24" s="201">
        <v>10.19</v>
      </c>
      <c r="X24" s="200">
        <v>9.06</v>
      </c>
      <c r="Y24" s="201">
        <v>10.28</v>
      </c>
      <c r="Z24" s="200">
        <v>10.06</v>
      </c>
      <c r="AA24" s="201">
        <v>10.56</v>
      </c>
      <c r="AB24" s="200">
        <v>10.06</v>
      </c>
      <c r="AC24" s="201">
        <v>10.73</v>
      </c>
      <c r="AD24" s="200">
        <v>10.06</v>
      </c>
      <c r="AE24" s="201">
        <v>11.19</v>
      </c>
      <c r="AF24" s="200">
        <v>10.06</v>
      </c>
      <c r="AG24" s="201">
        <v>11.43</v>
      </c>
      <c r="AH24" s="200">
        <v>10.06</v>
      </c>
      <c r="AI24" s="201">
        <v>12.13</v>
      </c>
      <c r="AJ24" s="200">
        <v>10.06</v>
      </c>
      <c r="AK24" s="201">
        <v>12.68</v>
      </c>
      <c r="AL24" s="200">
        <v>10.86</v>
      </c>
      <c r="AM24" s="201">
        <v>13.12</v>
      </c>
      <c r="AN24" s="200">
        <v>10.86</v>
      </c>
      <c r="AO24" s="201">
        <v>13.03</v>
      </c>
      <c r="AP24" s="200">
        <v>10.86</v>
      </c>
      <c r="AQ24" s="201">
        <v>13.3</v>
      </c>
      <c r="AR24" s="200">
        <v>10.86</v>
      </c>
      <c r="AS24" s="201">
        <v>13.43</v>
      </c>
      <c r="AT24" s="200">
        <v>10.86</v>
      </c>
      <c r="AU24" s="201">
        <v>13.23</v>
      </c>
      <c r="AV24" s="200">
        <v>10.86</v>
      </c>
      <c r="AW24" s="201">
        <v>13.28</v>
      </c>
      <c r="AX24" s="200">
        <v>10.86</v>
      </c>
      <c r="AY24" s="201">
        <v>13.43</v>
      </c>
      <c r="AZ24" s="200">
        <v>10.86</v>
      </c>
      <c r="BA24" s="201">
        <v>13.51</v>
      </c>
      <c r="BB24" s="200">
        <v>10.86</v>
      </c>
      <c r="BC24" s="201">
        <v>13.11</v>
      </c>
      <c r="BD24" s="200">
        <v>10.86</v>
      </c>
      <c r="BE24" s="201">
        <v>13.77</v>
      </c>
      <c r="BF24" s="200">
        <v>10.86</v>
      </c>
      <c r="BG24" s="201">
        <v>14.22333520135666</v>
      </c>
      <c r="BH24" s="200">
        <v>10.86</v>
      </c>
      <c r="BI24" s="201">
        <v>14.437510974415977</v>
      </c>
      <c r="BJ24" s="200">
        <v>10.86</v>
      </c>
      <c r="BK24" s="201">
        <v>14.228102436431044</v>
      </c>
      <c r="BL24" s="200">
        <v>10.86</v>
      </c>
      <c r="BM24" s="201">
        <v>13.328061191164821</v>
      </c>
      <c r="BN24" s="200">
        <v>10.86</v>
      </c>
      <c r="BO24" s="201">
        <v>12.416208556213942</v>
      </c>
      <c r="BP24" s="200">
        <v>10.86</v>
      </c>
      <c r="BQ24" s="201">
        <v>12.798645117179797</v>
      </c>
      <c r="BR24" s="200">
        <v>10.86</v>
      </c>
      <c r="BS24" s="201">
        <v>13.454169055114139</v>
      </c>
      <c r="BT24" s="200">
        <v>10.86</v>
      </c>
      <c r="BU24" s="201">
        <v>13.652561021122319</v>
      </c>
      <c r="BV24" s="200">
        <v>10.86</v>
      </c>
      <c r="BW24" s="201">
        <v>13.448038900621542</v>
      </c>
      <c r="BX24" s="200">
        <v>10.86</v>
      </c>
      <c r="BY24" s="201">
        <v>13.297528393609953</v>
      </c>
      <c r="BZ24" s="200">
        <v>10.86</v>
      </c>
      <c r="CA24" s="201">
        <v>13.447506384084415</v>
      </c>
      <c r="CB24" s="200">
        <v>10.86</v>
      </c>
      <c r="CC24" s="201">
        <v>13.774101364983023</v>
      </c>
      <c r="CD24" s="200">
        <v>10.86</v>
      </c>
      <c r="CE24" s="201">
        <v>14.066145614730457</v>
      </c>
      <c r="CF24" s="200">
        <v>10.86</v>
      </c>
      <c r="CG24" s="201">
        <v>13.843069855216619</v>
      </c>
      <c r="CH24" s="200">
        <v>10.86</v>
      </c>
      <c r="CI24" s="201">
        <v>13.541179807768073</v>
      </c>
    </row>
    <row r="25" spans="2:87" x14ac:dyDescent="0.3">
      <c r="B25" s="638"/>
      <c r="C25" s="199" t="s">
        <v>253</v>
      </c>
      <c r="D25" s="200">
        <v>9.26</v>
      </c>
      <c r="E25" s="201">
        <v>10.1</v>
      </c>
      <c r="F25" s="200">
        <v>9.26</v>
      </c>
      <c r="G25" s="201">
        <v>9.9600000000000009</v>
      </c>
      <c r="H25" s="200">
        <v>9.26</v>
      </c>
      <c r="I25" s="201">
        <v>10.19</v>
      </c>
      <c r="J25" s="200">
        <v>9.26</v>
      </c>
      <c r="K25" s="201">
        <v>10.130000000000001</v>
      </c>
      <c r="L25" s="200">
        <v>9.26</v>
      </c>
      <c r="M25" s="201">
        <v>10.14</v>
      </c>
      <c r="N25" s="200">
        <v>9.26</v>
      </c>
      <c r="O25" s="201">
        <v>10.39</v>
      </c>
      <c r="P25" s="200">
        <v>9.26</v>
      </c>
      <c r="Q25" s="201">
        <v>10.039999999999999</v>
      </c>
      <c r="R25" s="200">
        <v>9.26</v>
      </c>
      <c r="S25" s="201">
        <v>10.130000000000001</v>
      </c>
      <c r="T25" s="200">
        <v>9.26</v>
      </c>
      <c r="U25" s="201">
        <v>10.15</v>
      </c>
      <c r="V25" s="200">
        <v>9.26</v>
      </c>
      <c r="W25" s="201">
        <v>10.19</v>
      </c>
      <c r="X25" s="200">
        <v>9.26</v>
      </c>
      <c r="Y25" s="201">
        <v>10.28</v>
      </c>
      <c r="Z25" s="200">
        <v>10.28</v>
      </c>
      <c r="AA25" s="201">
        <v>10.56</v>
      </c>
      <c r="AB25" s="200">
        <v>10.28</v>
      </c>
      <c r="AC25" s="201">
        <v>10.73</v>
      </c>
      <c r="AD25" s="200">
        <v>10.28</v>
      </c>
      <c r="AE25" s="201">
        <v>11.19</v>
      </c>
      <c r="AF25" s="200">
        <v>10.28</v>
      </c>
      <c r="AG25" s="201">
        <v>11.43</v>
      </c>
      <c r="AH25" s="200">
        <v>10.28</v>
      </c>
      <c r="AI25" s="201">
        <v>12.13</v>
      </c>
      <c r="AJ25" s="200">
        <v>10.28</v>
      </c>
      <c r="AK25" s="201">
        <v>12.68</v>
      </c>
      <c r="AL25" s="200">
        <v>11.1</v>
      </c>
      <c r="AM25" s="201">
        <v>13.12</v>
      </c>
      <c r="AN25" s="200">
        <v>11.1</v>
      </c>
      <c r="AO25" s="201">
        <v>13.03</v>
      </c>
      <c r="AP25" s="200">
        <v>11.1</v>
      </c>
      <c r="AQ25" s="201">
        <v>13.3</v>
      </c>
      <c r="AR25" s="200">
        <v>11.1</v>
      </c>
      <c r="AS25" s="201">
        <v>13.43</v>
      </c>
      <c r="AT25" s="200">
        <v>11.1</v>
      </c>
      <c r="AU25" s="201">
        <v>13.23</v>
      </c>
      <c r="AV25" s="200">
        <v>11.1</v>
      </c>
      <c r="AW25" s="201">
        <v>13.28</v>
      </c>
      <c r="AX25" s="200">
        <v>11.1</v>
      </c>
      <c r="AY25" s="201">
        <v>13.43</v>
      </c>
      <c r="AZ25" s="200">
        <v>11.1</v>
      </c>
      <c r="BA25" s="201">
        <v>13.51</v>
      </c>
      <c r="BB25" s="200">
        <v>11.1</v>
      </c>
      <c r="BC25" s="201">
        <v>13.11</v>
      </c>
      <c r="BD25" s="200">
        <v>11.1</v>
      </c>
      <c r="BE25" s="201">
        <v>13.77</v>
      </c>
      <c r="BF25" s="200">
        <v>11.1</v>
      </c>
      <c r="BG25" s="201">
        <v>14.22333520135666</v>
      </c>
      <c r="BH25" s="200">
        <v>11.1</v>
      </c>
      <c r="BI25" s="201">
        <v>14.437510974415977</v>
      </c>
      <c r="BJ25" s="200">
        <v>11.1</v>
      </c>
      <c r="BK25" s="201">
        <v>14.228102436431044</v>
      </c>
      <c r="BL25" s="200">
        <v>11.1</v>
      </c>
      <c r="BM25" s="201">
        <v>13.328061191164821</v>
      </c>
      <c r="BN25" s="200">
        <v>11.1</v>
      </c>
      <c r="BO25" s="201">
        <v>12.416208556213942</v>
      </c>
      <c r="BP25" s="200">
        <v>11.1</v>
      </c>
      <c r="BQ25" s="201">
        <v>12.798645117179797</v>
      </c>
      <c r="BR25" s="200">
        <v>11.1</v>
      </c>
      <c r="BS25" s="201">
        <v>13.454169055114139</v>
      </c>
      <c r="BT25" s="200">
        <v>11.1</v>
      </c>
      <c r="BU25" s="201">
        <v>13.652561021122319</v>
      </c>
      <c r="BV25" s="200">
        <v>11.1</v>
      </c>
      <c r="BW25" s="201">
        <v>13.448038900621542</v>
      </c>
      <c r="BX25" s="200">
        <v>11.1</v>
      </c>
      <c r="BY25" s="201">
        <v>13.297528393609953</v>
      </c>
      <c r="BZ25" s="200">
        <v>11.1</v>
      </c>
      <c r="CA25" s="201">
        <v>13.447506384084415</v>
      </c>
      <c r="CB25" s="200">
        <v>11.1</v>
      </c>
      <c r="CC25" s="201">
        <v>13.774101364983023</v>
      </c>
      <c r="CD25" s="200">
        <v>11.1</v>
      </c>
      <c r="CE25" s="201">
        <v>14.066145614730457</v>
      </c>
      <c r="CF25" s="200">
        <v>11.1</v>
      </c>
      <c r="CG25" s="201">
        <v>13.843069855216619</v>
      </c>
      <c r="CH25" s="200">
        <v>11.1</v>
      </c>
      <c r="CI25" s="201">
        <v>13.541179807768073</v>
      </c>
    </row>
    <row r="26" spans="2:87" x14ac:dyDescent="0.3">
      <c r="B26" s="639"/>
      <c r="C26" s="202" t="s">
        <v>254</v>
      </c>
      <c r="D26" s="203">
        <v>9.26</v>
      </c>
      <c r="E26" s="204">
        <v>10.1</v>
      </c>
      <c r="F26" s="203">
        <v>9.26</v>
      </c>
      <c r="G26" s="204">
        <v>9.9600000000000009</v>
      </c>
      <c r="H26" s="203">
        <v>9.26</v>
      </c>
      <c r="I26" s="204">
        <v>10.19</v>
      </c>
      <c r="J26" s="203">
        <v>9.26</v>
      </c>
      <c r="K26" s="204">
        <v>10.130000000000001</v>
      </c>
      <c r="L26" s="203">
        <v>9.26</v>
      </c>
      <c r="M26" s="204">
        <v>10.14</v>
      </c>
      <c r="N26" s="203">
        <v>9.26</v>
      </c>
      <c r="O26" s="204">
        <v>10.39</v>
      </c>
      <c r="P26" s="203">
        <v>9.26</v>
      </c>
      <c r="Q26" s="204">
        <v>10.039999999999999</v>
      </c>
      <c r="R26" s="203">
        <v>9.26</v>
      </c>
      <c r="S26" s="204">
        <v>10.130000000000001</v>
      </c>
      <c r="T26" s="203">
        <v>9.26</v>
      </c>
      <c r="U26" s="204">
        <v>10.15</v>
      </c>
      <c r="V26" s="203">
        <v>9.26</v>
      </c>
      <c r="W26" s="204">
        <v>10.19</v>
      </c>
      <c r="X26" s="203">
        <v>9.26</v>
      </c>
      <c r="Y26" s="204">
        <v>10.28</v>
      </c>
      <c r="Z26" s="203">
        <v>10.28</v>
      </c>
      <c r="AA26" s="204">
        <v>10.56</v>
      </c>
      <c r="AB26" s="203">
        <v>10.28</v>
      </c>
      <c r="AC26" s="204">
        <v>10.73</v>
      </c>
      <c r="AD26" s="203">
        <v>10.28</v>
      </c>
      <c r="AE26" s="204">
        <v>11.19</v>
      </c>
      <c r="AF26" s="203">
        <v>10.28</v>
      </c>
      <c r="AG26" s="204">
        <v>11.43</v>
      </c>
      <c r="AH26" s="203">
        <v>10.28</v>
      </c>
      <c r="AI26" s="204">
        <v>12.13</v>
      </c>
      <c r="AJ26" s="203">
        <v>10.28</v>
      </c>
      <c r="AK26" s="204">
        <v>12.68</v>
      </c>
      <c r="AL26" s="203">
        <v>11.1</v>
      </c>
      <c r="AM26" s="204">
        <v>13.12</v>
      </c>
      <c r="AN26" s="203">
        <v>11.1</v>
      </c>
      <c r="AO26" s="204">
        <v>13.03</v>
      </c>
      <c r="AP26" s="203">
        <v>11.1</v>
      </c>
      <c r="AQ26" s="204">
        <v>13.3</v>
      </c>
      <c r="AR26" s="203">
        <v>11.1</v>
      </c>
      <c r="AS26" s="204">
        <v>13.43</v>
      </c>
      <c r="AT26" s="203">
        <v>11.1</v>
      </c>
      <c r="AU26" s="204">
        <v>13.23</v>
      </c>
      <c r="AV26" s="203">
        <v>11.1</v>
      </c>
      <c r="AW26" s="204">
        <v>13.28</v>
      </c>
      <c r="AX26" s="203">
        <v>11.1</v>
      </c>
      <c r="AY26" s="204">
        <v>13.43</v>
      </c>
      <c r="AZ26" s="203">
        <v>11.1</v>
      </c>
      <c r="BA26" s="204">
        <v>13.51</v>
      </c>
      <c r="BB26" s="203">
        <v>11.1</v>
      </c>
      <c r="BC26" s="204">
        <v>13.11</v>
      </c>
      <c r="BD26" s="203">
        <v>11.1</v>
      </c>
      <c r="BE26" s="204">
        <v>13.77</v>
      </c>
      <c r="BF26" s="203">
        <v>11.1</v>
      </c>
      <c r="BG26" s="204">
        <v>14.22333520135666</v>
      </c>
      <c r="BH26" s="203">
        <v>11.1</v>
      </c>
      <c r="BI26" s="204">
        <v>14.437510974415977</v>
      </c>
      <c r="BJ26" s="203">
        <v>11.1</v>
      </c>
      <c r="BK26" s="204">
        <v>14.228102436431044</v>
      </c>
      <c r="BL26" s="203">
        <v>11.1</v>
      </c>
      <c r="BM26" s="204">
        <v>13.328061191164821</v>
      </c>
      <c r="BN26" s="203">
        <v>11.1</v>
      </c>
      <c r="BO26" s="204">
        <v>12.416208556213942</v>
      </c>
      <c r="BP26" s="203">
        <v>11.1</v>
      </c>
      <c r="BQ26" s="204">
        <v>12.798645117179797</v>
      </c>
      <c r="BR26" s="203">
        <v>11.1</v>
      </c>
      <c r="BS26" s="204">
        <v>13.454169055114139</v>
      </c>
      <c r="BT26" s="203">
        <v>11.1</v>
      </c>
      <c r="BU26" s="204">
        <v>13.652561021122319</v>
      </c>
      <c r="BV26" s="203">
        <v>11.1</v>
      </c>
      <c r="BW26" s="204">
        <v>13.448038900621542</v>
      </c>
      <c r="BX26" s="203">
        <v>11.1</v>
      </c>
      <c r="BY26" s="204">
        <v>13.297528393609953</v>
      </c>
      <c r="BZ26" s="203">
        <v>11.1</v>
      </c>
      <c r="CA26" s="204">
        <v>13.447506384084415</v>
      </c>
      <c r="CB26" s="203">
        <v>11.1</v>
      </c>
      <c r="CC26" s="204">
        <v>13.774101364983023</v>
      </c>
      <c r="CD26" s="203">
        <v>11.1</v>
      </c>
      <c r="CE26" s="204">
        <v>14.066145614730457</v>
      </c>
      <c r="CF26" s="203">
        <v>11.1</v>
      </c>
      <c r="CG26" s="204">
        <v>13.843069855216619</v>
      </c>
      <c r="CH26" s="203">
        <v>11.1</v>
      </c>
      <c r="CI26" s="204">
        <v>13.541179807768073</v>
      </c>
    </row>
    <row r="27" spans="2:87" ht="4.5" customHeight="1" x14ac:dyDescent="0.3">
      <c r="B27" s="205"/>
      <c r="C27" s="206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</row>
    <row r="28" spans="2:87" x14ac:dyDescent="0.3">
      <c r="B28" s="637" t="s">
        <v>227</v>
      </c>
      <c r="C28" s="215" t="s">
        <v>228</v>
      </c>
      <c r="D28" s="209">
        <v>114.84</v>
      </c>
      <c r="E28" s="210">
        <v>83.14</v>
      </c>
      <c r="F28" s="209">
        <v>114.84</v>
      </c>
      <c r="G28" s="210">
        <v>81.96</v>
      </c>
      <c r="H28" s="209">
        <v>114.84</v>
      </c>
      <c r="I28" s="210">
        <v>83.85</v>
      </c>
      <c r="J28" s="209">
        <v>114.84</v>
      </c>
      <c r="K28" s="210">
        <v>83.36</v>
      </c>
      <c r="L28" s="209">
        <v>114.84</v>
      </c>
      <c r="M28" s="210">
        <v>83.45</v>
      </c>
      <c r="N28" s="209">
        <v>114.84</v>
      </c>
      <c r="O28" s="210">
        <v>85.5</v>
      </c>
      <c r="P28" s="209">
        <v>114.84</v>
      </c>
      <c r="Q28" s="210">
        <v>82.63</v>
      </c>
      <c r="R28" s="209">
        <v>114.84</v>
      </c>
      <c r="S28" s="210">
        <v>83.38</v>
      </c>
      <c r="T28" s="209">
        <v>114.84</v>
      </c>
      <c r="U28" s="210">
        <v>83.56</v>
      </c>
      <c r="V28" s="209">
        <v>114.84</v>
      </c>
      <c r="W28" s="210">
        <v>83.87</v>
      </c>
      <c r="X28" s="209">
        <v>114.84</v>
      </c>
      <c r="Y28" s="210">
        <v>84.58</v>
      </c>
      <c r="Z28" s="209">
        <v>127.47</v>
      </c>
      <c r="AA28" s="210">
        <v>86.89</v>
      </c>
      <c r="AB28" s="209">
        <v>127.47</v>
      </c>
      <c r="AC28" s="210">
        <v>88.3</v>
      </c>
      <c r="AD28" s="209">
        <v>127.47</v>
      </c>
      <c r="AE28" s="210">
        <v>92.08</v>
      </c>
      <c r="AF28" s="209">
        <v>127.47</v>
      </c>
      <c r="AG28" s="210">
        <v>94.06</v>
      </c>
      <c r="AH28" s="209">
        <v>127.47</v>
      </c>
      <c r="AI28" s="210">
        <v>99.8</v>
      </c>
      <c r="AJ28" s="209">
        <v>127.47</v>
      </c>
      <c r="AK28" s="210">
        <v>104.38</v>
      </c>
      <c r="AL28" s="209">
        <v>137.66999999999999</v>
      </c>
      <c r="AM28" s="210">
        <v>107.97</v>
      </c>
      <c r="AN28" s="209">
        <v>137.66999999999999</v>
      </c>
      <c r="AO28" s="210">
        <v>107.25</v>
      </c>
      <c r="AP28" s="209">
        <v>137.66999999999999</v>
      </c>
      <c r="AQ28" s="210">
        <v>109.44</v>
      </c>
      <c r="AR28" s="209">
        <v>137.66999999999999</v>
      </c>
      <c r="AS28" s="210">
        <v>110.55</v>
      </c>
      <c r="AT28" s="209">
        <v>137.66999999999999</v>
      </c>
      <c r="AU28" s="210">
        <v>108.89</v>
      </c>
      <c r="AV28" s="209">
        <v>137.66999999999999</v>
      </c>
      <c r="AW28" s="210">
        <v>109.29</v>
      </c>
      <c r="AX28" s="209">
        <v>137.66999999999999</v>
      </c>
      <c r="AY28" s="210">
        <v>110.5</v>
      </c>
      <c r="AZ28" s="209">
        <v>137.66999999999999</v>
      </c>
      <c r="BA28" s="210">
        <v>11.17</v>
      </c>
      <c r="BB28" s="209">
        <v>137.66999999999999</v>
      </c>
      <c r="BC28" s="210">
        <v>107.92</v>
      </c>
      <c r="BD28" s="209">
        <v>137.66999999999999</v>
      </c>
      <c r="BE28" s="210">
        <v>113.3</v>
      </c>
      <c r="BF28" s="209">
        <v>137.66999999999999</v>
      </c>
      <c r="BG28" s="210">
        <v>117.06194237380659</v>
      </c>
      <c r="BH28" s="209">
        <v>137.66999999999999</v>
      </c>
      <c r="BI28" s="210">
        <v>118.82466761713376</v>
      </c>
      <c r="BJ28" s="209">
        <v>137.66999999999999</v>
      </c>
      <c r="BK28" s="210">
        <v>117.10117802350895</v>
      </c>
      <c r="BL28" s="209">
        <v>137.66999999999999</v>
      </c>
      <c r="BM28" s="210">
        <v>109.69359218686537</v>
      </c>
      <c r="BN28" s="209">
        <v>137.66999999999999</v>
      </c>
      <c r="BO28" s="210">
        <v>102.18879537972536</v>
      </c>
      <c r="BP28" s="209">
        <v>137.66999999999999</v>
      </c>
      <c r="BQ28" s="210">
        <v>105.33635296925273</v>
      </c>
      <c r="BR28" s="209">
        <v>137.66999999999999</v>
      </c>
      <c r="BS28" s="210">
        <v>110.73149442944987</v>
      </c>
      <c r="BT28" s="209">
        <v>137.66999999999999</v>
      </c>
      <c r="BU28" s="210">
        <v>112.36431461989721</v>
      </c>
      <c r="BV28" s="209">
        <v>137.66999999999999</v>
      </c>
      <c r="BW28" s="210">
        <v>110.68104157983366</v>
      </c>
      <c r="BX28" s="209">
        <v>137.66999999999999</v>
      </c>
      <c r="BY28" s="210">
        <v>109.44229890457402</v>
      </c>
      <c r="BZ28" s="209">
        <v>137.66999999999999</v>
      </c>
      <c r="CA28" s="210">
        <v>110.67665882295563</v>
      </c>
      <c r="CB28" s="209">
        <v>137.66999999999999</v>
      </c>
      <c r="CC28" s="210">
        <v>113.3646249217846</v>
      </c>
      <c r="CD28" s="209">
        <v>137.66999999999999</v>
      </c>
      <c r="CE28" s="210">
        <v>115.76822904490719</v>
      </c>
      <c r="CF28" s="209">
        <v>137.66999999999999</v>
      </c>
      <c r="CG28" s="210">
        <v>113.93225447667011</v>
      </c>
      <c r="CH28" s="209">
        <v>137.66999999999999</v>
      </c>
      <c r="CI28" s="210">
        <v>111.44761674316041</v>
      </c>
    </row>
    <row r="29" spans="2:87" x14ac:dyDescent="0.3">
      <c r="B29" s="638"/>
      <c r="C29" s="216" t="s">
        <v>246</v>
      </c>
      <c r="D29" s="211">
        <v>4.9800000000000004</v>
      </c>
      <c r="E29" s="212">
        <v>8.1999999999999993</v>
      </c>
      <c r="F29" s="211">
        <v>4.9800000000000004</v>
      </c>
      <c r="G29" s="212">
        <v>8.08</v>
      </c>
      <c r="H29" s="211">
        <v>4.9800000000000004</v>
      </c>
      <c r="I29" s="212">
        <v>8.27</v>
      </c>
      <c r="J29" s="211">
        <v>4.9800000000000004</v>
      </c>
      <c r="K29" s="212">
        <v>8.2200000000000006</v>
      </c>
      <c r="L29" s="211">
        <v>4.9800000000000004</v>
      </c>
      <c r="M29" s="212">
        <v>8.23</v>
      </c>
      <c r="N29" s="211">
        <v>4.9800000000000004</v>
      </c>
      <c r="O29" s="212">
        <v>8.43</v>
      </c>
      <c r="P29" s="211">
        <v>4.9800000000000004</v>
      </c>
      <c r="Q29" s="212">
        <v>8.15</v>
      </c>
      <c r="R29" s="211">
        <v>4.9800000000000004</v>
      </c>
      <c r="S29" s="212">
        <v>8.2200000000000006</v>
      </c>
      <c r="T29" s="211">
        <v>4.9800000000000004</v>
      </c>
      <c r="U29" s="212">
        <v>8.24</v>
      </c>
      <c r="V29" s="211">
        <v>4.9800000000000004</v>
      </c>
      <c r="W29" s="212">
        <v>8.27</v>
      </c>
      <c r="X29" s="211">
        <v>4.9800000000000004</v>
      </c>
      <c r="Y29" s="212">
        <v>8.34</v>
      </c>
      <c r="Z29" s="211">
        <v>5.53</v>
      </c>
      <c r="AA29" s="212">
        <v>8.57</v>
      </c>
      <c r="AB29" s="211">
        <v>5.53</v>
      </c>
      <c r="AC29" s="212">
        <v>8.7100000000000009</v>
      </c>
      <c r="AD29" s="211">
        <v>5.53</v>
      </c>
      <c r="AE29" s="212">
        <v>9.08</v>
      </c>
      <c r="AF29" s="211">
        <v>5.53</v>
      </c>
      <c r="AG29" s="212">
        <v>9.2799999999999994</v>
      </c>
      <c r="AH29" s="211">
        <v>5.53</v>
      </c>
      <c r="AI29" s="212">
        <v>9.84</v>
      </c>
      <c r="AJ29" s="211">
        <v>5.53</v>
      </c>
      <c r="AK29" s="212">
        <v>10.29</v>
      </c>
      <c r="AL29" s="211">
        <v>5.97</v>
      </c>
      <c r="AM29" s="212">
        <v>10.65</v>
      </c>
      <c r="AN29" s="211">
        <v>5.97</v>
      </c>
      <c r="AO29" s="212">
        <v>10.58</v>
      </c>
      <c r="AP29" s="211">
        <v>5.97</v>
      </c>
      <c r="AQ29" s="212">
        <v>10.79</v>
      </c>
      <c r="AR29" s="211">
        <v>5.97</v>
      </c>
      <c r="AS29" s="212">
        <v>10.9</v>
      </c>
      <c r="AT29" s="211">
        <v>5.97</v>
      </c>
      <c r="AU29" s="212">
        <v>10.74</v>
      </c>
      <c r="AV29" s="211">
        <v>5.97</v>
      </c>
      <c r="AW29" s="212">
        <v>10.78</v>
      </c>
      <c r="AX29" s="211">
        <v>5.97</v>
      </c>
      <c r="AY29" s="212">
        <v>10.9</v>
      </c>
      <c r="AZ29" s="211">
        <v>5.97</v>
      </c>
      <c r="BA29" s="212">
        <v>10.96</v>
      </c>
      <c r="BB29" s="211">
        <v>5.97</v>
      </c>
      <c r="BC29" s="212">
        <v>10.64</v>
      </c>
      <c r="BD29" s="211">
        <v>5.97</v>
      </c>
      <c r="BE29" s="212">
        <v>11.17</v>
      </c>
      <c r="BF29" s="211">
        <v>5.97</v>
      </c>
      <c r="BG29" s="212">
        <v>11.543576395303957</v>
      </c>
      <c r="BH29" s="211">
        <v>5.97</v>
      </c>
      <c r="BI29" s="212">
        <v>11.717400211120214</v>
      </c>
      <c r="BJ29" s="211">
        <v>5.97</v>
      </c>
      <c r="BK29" s="212">
        <v>11.547445455654181</v>
      </c>
      <c r="BL29" s="211">
        <v>5.97</v>
      </c>
      <c r="BM29" s="212">
        <v>10.816977198626521</v>
      </c>
      <c r="BN29" s="211">
        <v>5.97</v>
      </c>
      <c r="BO29" s="212">
        <v>10.07692288620262</v>
      </c>
      <c r="BP29" s="211">
        <v>5.97</v>
      </c>
      <c r="BQ29" s="212">
        <v>10.387306182058966</v>
      </c>
      <c r="BR29" s="211">
        <v>5.97</v>
      </c>
      <c r="BS29" s="212">
        <v>10.919325609947707</v>
      </c>
      <c r="BT29" s="211">
        <v>5.97</v>
      </c>
      <c r="BU29" s="212">
        <v>11.080339379461591</v>
      </c>
      <c r="BV29" s="211">
        <v>5.97</v>
      </c>
      <c r="BW29" s="212">
        <v>10.914350412098642</v>
      </c>
      <c r="BX29" s="211">
        <v>5.97</v>
      </c>
      <c r="BY29" s="212">
        <v>10.792196957132715</v>
      </c>
      <c r="BZ29" s="211">
        <v>5.97</v>
      </c>
      <c r="CA29" s="212">
        <v>10.913918224764164</v>
      </c>
      <c r="CB29" s="211">
        <v>5.97</v>
      </c>
      <c r="CC29" s="212">
        <v>11.178980817957237</v>
      </c>
      <c r="CD29" s="211">
        <v>5.97</v>
      </c>
      <c r="CE29" s="212">
        <v>11.416002238042109</v>
      </c>
      <c r="CF29" s="211">
        <v>5.97</v>
      </c>
      <c r="CG29" s="212">
        <v>11.234955244813488</v>
      </c>
      <c r="CH29" s="211">
        <v>5.97</v>
      </c>
      <c r="CI29" s="212">
        <v>10.989943032391478</v>
      </c>
    </row>
    <row r="30" spans="2:87" x14ac:dyDescent="0.3">
      <c r="B30" s="638"/>
      <c r="C30" s="216" t="s">
        <v>247</v>
      </c>
      <c r="D30" s="211">
        <v>4.9800000000000004</v>
      </c>
      <c r="E30" s="212">
        <v>8.1999999999999993</v>
      </c>
      <c r="F30" s="211">
        <v>4.9800000000000004</v>
      </c>
      <c r="G30" s="212">
        <v>8.08</v>
      </c>
      <c r="H30" s="211">
        <v>4.9800000000000004</v>
      </c>
      <c r="I30" s="212">
        <v>8.27</v>
      </c>
      <c r="J30" s="211">
        <v>4.9800000000000004</v>
      </c>
      <c r="K30" s="212">
        <v>8.2200000000000006</v>
      </c>
      <c r="L30" s="211">
        <v>4.9800000000000004</v>
      </c>
      <c r="M30" s="212">
        <v>8.23</v>
      </c>
      <c r="N30" s="211">
        <v>4.9800000000000004</v>
      </c>
      <c r="O30" s="212">
        <v>8.43</v>
      </c>
      <c r="P30" s="211">
        <v>4.9800000000000004</v>
      </c>
      <c r="Q30" s="212">
        <v>8.15</v>
      </c>
      <c r="R30" s="211">
        <v>4.9800000000000004</v>
      </c>
      <c r="S30" s="212">
        <v>8.2200000000000006</v>
      </c>
      <c r="T30" s="211">
        <v>4.9800000000000004</v>
      </c>
      <c r="U30" s="212">
        <v>8.24</v>
      </c>
      <c r="V30" s="211">
        <v>4.9800000000000004</v>
      </c>
      <c r="W30" s="212">
        <v>8.27</v>
      </c>
      <c r="X30" s="211">
        <v>4.9800000000000004</v>
      </c>
      <c r="Y30" s="212">
        <v>8.34</v>
      </c>
      <c r="Z30" s="211">
        <v>5.53</v>
      </c>
      <c r="AA30" s="212">
        <v>8.57</v>
      </c>
      <c r="AB30" s="211">
        <v>5.53</v>
      </c>
      <c r="AC30" s="212">
        <v>8.7100000000000009</v>
      </c>
      <c r="AD30" s="211">
        <v>5.53</v>
      </c>
      <c r="AE30" s="212">
        <v>9.08</v>
      </c>
      <c r="AF30" s="211">
        <v>5.53</v>
      </c>
      <c r="AG30" s="212">
        <v>9.2799999999999994</v>
      </c>
      <c r="AH30" s="211">
        <v>5.53</v>
      </c>
      <c r="AI30" s="212">
        <v>9.84</v>
      </c>
      <c r="AJ30" s="211">
        <v>5.53</v>
      </c>
      <c r="AK30" s="212">
        <v>10.29</v>
      </c>
      <c r="AL30" s="211">
        <v>5.97</v>
      </c>
      <c r="AM30" s="212">
        <v>10.65</v>
      </c>
      <c r="AN30" s="211">
        <v>5.97</v>
      </c>
      <c r="AO30" s="212">
        <v>10.58</v>
      </c>
      <c r="AP30" s="211">
        <v>5.97</v>
      </c>
      <c r="AQ30" s="212">
        <v>10.79</v>
      </c>
      <c r="AR30" s="211">
        <v>5.97</v>
      </c>
      <c r="AS30" s="212">
        <v>10.9</v>
      </c>
      <c r="AT30" s="211">
        <v>5.97</v>
      </c>
      <c r="AU30" s="212">
        <v>10.74</v>
      </c>
      <c r="AV30" s="211">
        <v>5.97</v>
      </c>
      <c r="AW30" s="212">
        <v>10.78</v>
      </c>
      <c r="AX30" s="211">
        <v>5.97</v>
      </c>
      <c r="AY30" s="212">
        <v>10.9</v>
      </c>
      <c r="AZ30" s="211">
        <v>5.97</v>
      </c>
      <c r="BA30" s="212">
        <v>10.996</v>
      </c>
      <c r="BB30" s="211">
        <v>5.97</v>
      </c>
      <c r="BC30" s="212">
        <v>10.64</v>
      </c>
      <c r="BD30" s="211">
        <v>5.97</v>
      </c>
      <c r="BE30" s="212">
        <v>11.17</v>
      </c>
      <c r="BF30" s="211">
        <v>5.97</v>
      </c>
      <c r="BG30" s="212">
        <v>11.543576395303957</v>
      </c>
      <c r="BH30" s="211">
        <v>5.97</v>
      </c>
      <c r="BI30" s="212">
        <v>11.717400211120214</v>
      </c>
      <c r="BJ30" s="211">
        <v>5.97</v>
      </c>
      <c r="BK30" s="212">
        <v>11.547445455654181</v>
      </c>
      <c r="BL30" s="211">
        <v>5.97</v>
      </c>
      <c r="BM30" s="212">
        <v>10.816977198626521</v>
      </c>
      <c r="BN30" s="211">
        <v>5.97</v>
      </c>
      <c r="BO30" s="212">
        <v>10.07692288620262</v>
      </c>
      <c r="BP30" s="211">
        <v>5.97</v>
      </c>
      <c r="BQ30" s="212">
        <v>10.387306182058966</v>
      </c>
      <c r="BR30" s="211">
        <v>5.97</v>
      </c>
      <c r="BS30" s="212">
        <v>10.919325609947707</v>
      </c>
      <c r="BT30" s="211">
        <v>5.97</v>
      </c>
      <c r="BU30" s="212">
        <v>11.080339379461591</v>
      </c>
      <c r="BV30" s="211">
        <v>5.97</v>
      </c>
      <c r="BW30" s="212">
        <v>10.914350412098642</v>
      </c>
      <c r="BX30" s="211">
        <v>5.97</v>
      </c>
      <c r="BY30" s="212">
        <v>10.792196957132715</v>
      </c>
      <c r="BZ30" s="211">
        <v>5.97</v>
      </c>
      <c r="CA30" s="212">
        <v>10.913918224764164</v>
      </c>
      <c r="CB30" s="211">
        <v>5.97</v>
      </c>
      <c r="CC30" s="212">
        <v>11.178980817957237</v>
      </c>
      <c r="CD30" s="211">
        <v>5.97</v>
      </c>
      <c r="CE30" s="212">
        <v>11.416002238042109</v>
      </c>
      <c r="CF30" s="211">
        <v>5.97</v>
      </c>
      <c r="CG30" s="212">
        <v>11.234955244813488</v>
      </c>
      <c r="CH30" s="211">
        <v>5.97</v>
      </c>
      <c r="CI30" s="212">
        <v>10.989943032391478</v>
      </c>
    </row>
    <row r="31" spans="2:87" x14ac:dyDescent="0.3">
      <c r="B31" s="638"/>
      <c r="C31" s="216" t="s">
        <v>248</v>
      </c>
      <c r="D31" s="211">
        <v>7.19</v>
      </c>
      <c r="E31" s="212">
        <v>8.1999999999999993</v>
      </c>
      <c r="F31" s="211">
        <v>7.19</v>
      </c>
      <c r="G31" s="212">
        <v>8.08</v>
      </c>
      <c r="H31" s="211">
        <v>7.19</v>
      </c>
      <c r="I31" s="212">
        <v>8.27</v>
      </c>
      <c r="J31" s="211">
        <v>7.19</v>
      </c>
      <c r="K31" s="212">
        <v>8.2200000000000006</v>
      </c>
      <c r="L31" s="211">
        <v>7.19</v>
      </c>
      <c r="M31" s="212">
        <v>8.23</v>
      </c>
      <c r="N31" s="211">
        <v>7.19</v>
      </c>
      <c r="O31" s="212">
        <v>8.43</v>
      </c>
      <c r="P31" s="211">
        <v>7.19</v>
      </c>
      <c r="Q31" s="212">
        <v>8.15</v>
      </c>
      <c r="R31" s="211">
        <v>7.19</v>
      </c>
      <c r="S31" s="212">
        <v>8.2200000000000006</v>
      </c>
      <c r="T31" s="211">
        <v>7.19</v>
      </c>
      <c r="U31" s="212">
        <v>8.24</v>
      </c>
      <c r="V31" s="211">
        <v>7.19</v>
      </c>
      <c r="W31" s="212">
        <v>8.27</v>
      </c>
      <c r="X31" s="211">
        <v>7.19</v>
      </c>
      <c r="Y31" s="212">
        <v>8.34</v>
      </c>
      <c r="Z31" s="211">
        <v>7.98</v>
      </c>
      <c r="AA31" s="212">
        <v>8.57</v>
      </c>
      <c r="AB31" s="211">
        <v>7.98</v>
      </c>
      <c r="AC31" s="212">
        <v>8.7100000000000009</v>
      </c>
      <c r="AD31" s="211">
        <v>7.98</v>
      </c>
      <c r="AE31" s="212">
        <v>9.08</v>
      </c>
      <c r="AF31" s="211">
        <v>7.98</v>
      </c>
      <c r="AG31" s="212">
        <v>9.2799999999999994</v>
      </c>
      <c r="AH31" s="211">
        <v>7.98</v>
      </c>
      <c r="AI31" s="212">
        <v>9.84</v>
      </c>
      <c r="AJ31" s="211">
        <v>7.98</v>
      </c>
      <c r="AK31" s="212">
        <v>10.29</v>
      </c>
      <c r="AL31" s="211">
        <v>8.6199999999999992</v>
      </c>
      <c r="AM31" s="212">
        <v>10.65</v>
      </c>
      <c r="AN31" s="211">
        <v>8.6199999999999992</v>
      </c>
      <c r="AO31" s="212">
        <v>10.58</v>
      </c>
      <c r="AP31" s="211">
        <v>8.6199999999999992</v>
      </c>
      <c r="AQ31" s="212">
        <v>10.79</v>
      </c>
      <c r="AR31" s="211">
        <v>8.6199999999999992</v>
      </c>
      <c r="AS31" s="212">
        <v>10.9</v>
      </c>
      <c r="AT31" s="211">
        <v>8.6199999999999992</v>
      </c>
      <c r="AU31" s="212">
        <v>10.74</v>
      </c>
      <c r="AV31" s="211">
        <v>8.6199999999999992</v>
      </c>
      <c r="AW31" s="212">
        <v>10.78</v>
      </c>
      <c r="AX31" s="211">
        <v>8.6199999999999992</v>
      </c>
      <c r="AY31" s="212">
        <v>10.9</v>
      </c>
      <c r="AZ31" s="211">
        <v>8.6199999999999992</v>
      </c>
      <c r="BA31" s="212">
        <v>13.51</v>
      </c>
      <c r="BB31" s="211">
        <v>8.6199999999999992</v>
      </c>
      <c r="BC31" s="212">
        <v>10.64</v>
      </c>
      <c r="BD31" s="211">
        <v>8.6199999999999992</v>
      </c>
      <c r="BE31" s="212">
        <v>11.17</v>
      </c>
      <c r="BF31" s="211">
        <v>8.6199999999999992</v>
      </c>
      <c r="BG31" s="212">
        <v>11.543576395303957</v>
      </c>
      <c r="BH31" s="211">
        <v>8.6199999999999992</v>
      </c>
      <c r="BI31" s="212">
        <v>11.717400211120214</v>
      </c>
      <c r="BJ31" s="211">
        <v>8.6199999999999992</v>
      </c>
      <c r="BK31" s="212">
        <v>11.547445455654181</v>
      </c>
      <c r="BL31" s="211">
        <v>8.6199999999999992</v>
      </c>
      <c r="BM31" s="212">
        <v>10.816977198626521</v>
      </c>
      <c r="BN31" s="211">
        <v>8.6199999999999992</v>
      </c>
      <c r="BO31" s="212">
        <v>10.07692288620262</v>
      </c>
      <c r="BP31" s="211">
        <v>8.6199999999999992</v>
      </c>
      <c r="BQ31" s="212">
        <v>10.387306182058966</v>
      </c>
      <c r="BR31" s="211">
        <v>8.6199999999999992</v>
      </c>
      <c r="BS31" s="212">
        <v>10.919325609947707</v>
      </c>
      <c r="BT31" s="211">
        <v>8.6199999999999992</v>
      </c>
      <c r="BU31" s="212">
        <v>11.080339379461591</v>
      </c>
      <c r="BV31" s="211">
        <v>8.6199999999999992</v>
      </c>
      <c r="BW31" s="212">
        <v>10.914350412098642</v>
      </c>
      <c r="BX31" s="211">
        <v>8.6199999999999992</v>
      </c>
      <c r="BY31" s="212">
        <v>10.792196957132715</v>
      </c>
      <c r="BZ31" s="211">
        <v>8.6199999999999992</v>
      </c>
      <c r="CA31" s="212">
        <v>10.913918224764164</v>
      </c>
      <c r="CB31" s="211">
        <v>8.6199999999999992</v>
      </c>
      <c r="CC31" s="212">
        <v>11.178980817957237</v>
      </c>
      <c r="CD31" s="211">
        <v>8.6199999999999992</v>
      </c>
      <c r="CE31" s="212">
        <v>11.416002238042109</v>
      </c>
      <c r="CF31" s="211">
        <v>8.6199999999999992</v>
      </c>
      <c r="CG31" s="212">
        <v>11.234955244813488</v>
      </c>
      <c r="CH31" s="211">
        <v>8.6199999999999992</v>
      </c>
      <c r="CI31" s="212">
        <v>10.989943032391478</v>
      </c>
    </row>
    <row r="32" spans="2:87" x14ac:dyDescent="0.3">
      <c r="B32" s="638"/>
      <c r="C32" s="216" t="s">
        <v>249</v>
      </c>
      <c r="D32" s="211">
        <v>9.42</v>
      </c>
      <c r="E32" s="212">
        <v>10.1</v>
      </c>
      <c r="F32" s="211">
        <v>9.42</v>
      </c>
      <c r="G32" s="212">
        <v>9.9600000000000009</v>
      </c>
      <c r="H32" s="211">
        <v>9.42</v>
      </c>
      <c r="I32" s="212">
        <v>10.19</v>
      </c>
      <c r="J32" s="211">
        <v>9.42</v>
      </c>
      <c r="K32" s="212">
        <v>10.130000000000001</v>
      </c>
      <c r="L32" s="211">
        <v>9.42</v>
      </c>
      <c r="M32" s="212">
        <v>10.14</v>
      </c>
      <c r="N32" s="211">
        <v>9.42</v>
      </c>
      <c r="O32" s="212">
        <v>10.39</v>
      </c>
      <c r="P32" s="211">
        <v>9.42</v>
      </c>
      <c r="Q32" s="212">
        <v>10.039999999999999</v>
      </c>
      <c r="R32" s="211">
        <v>9.42</v>
      </c>
      <c r="S32" s="212">
        <v>10.130000000000001</v>
      </c>
      <c r="T32" s="211">
        <v>9.42</v>
      </c>
      <c r="U32" s="212">
        <v>10.15</v>
      </c>
      <c r="V32" s="211">
        <v>9.42</v>
      </c>
      <c r="W32" s="212">
        <v>10.19</v>
      </c>
      <c r="X32" s="211">
        <v>9.42</v>
      </c>
      <c r="Y32" s="212">
        <v>10.28</v>
      </c>
      <c r="Z32" s="211">
        <v>10.46</v>
      </c>
      <c r="AA32" s="212">
        <v>10.56</v>
      </c>
      <c r="AB32" s="211">
        <v>10.46</v>
      </c>
      <c r="AC32" s="212">
        <v>10.73</v>
      </c>
      <c r="AD32" s="211">
        <v>10.46</v>
      </c>
      <c r="AE32" s="212">
        <v>11.19</v>
      </c>
      <c r="AF32" s="211">
        <v>10.46</v>
      </c>
      <c r="AG32" s="212">
        <v>11.43</v>
      </c>
      <c r="AH32" s="211">
        <v>10.46</v>
      </c>
      <c r="AI32" s="212">
        <v>12.13</v>
      </c>
      <c r="AJ32" s="211">
        <v>10.46</v>
      </c>
      <c r="AK32" s="212">
        <v>12.68</v>
      </c>
      <c r="AL32" s="211">
        <v>11.3</v>
      </c>
      <c r="AM32" s="212">
        <v>13.12</v>
      </c>
      <c r="AN32" s="211">
        <v>11.3</v>
      </c>
      <c r="AO32" s="212">
        <v>13.03</v>
      </c>
      <c r="AP32" s="211">
        <v>11.3</v>
      </c>
      <c r="AQ32" s="212">
        <v>13.3</v>
      </c>
      <c r="AR32" s="211">
        <v>11.3</v>
      </c>
      <c r="AS32" s="212">
        <v>13.43</v>
      </c>
      <c r="AT32" s="211">
        <v>11.3</v>
      </c>
      <c r="AU32" s="212">
        <v>13.23</v>
      </c>
      <c r="AV32" s="211">
        <v>11.3</v>
      </c>
      <c r="AW32" s="212">
        <v>13.28</v>
      </c>
      <c r="AX32" s="211">
        <v>11.3</v>
      </c>
      <c r="AY32" s="212">
        <v>13.43</v>
      </c>
      <c r="AZ32" s="211">
        <v>11.3</v>
      </c>
      <c r="BA32" s="212">
        <v>13.51</v>
      </c>
      <c r="BB32" s="211">
        <v>11.3</v>
      </c>
      <c r="BC32" s="212">
        <v>13.11</v>
      </c>
      <c r="BD32" s="211">
        <v>11.3</v>
      </c>
      <c r="BE32" s="212">
        <v>13.17</v>
      </c>
      <c r="BF32" s="211">
        <v>11.3</v>
      </c>
      <c r="BG32" s="212">
        <v>14.22333520135666</v>
      </c>
      <c r="BH32" s="211">
        <v>11.3</v>
      </c>
      <c r="BI32" s="212">
        <v>14.437510974415977</v>
      </c>
      <c r="BJ32" s="211">
        <v>11.3</v>
      </c>
      <c r="BK32" s="212">
        <v>14.228102436431044</v>
      </c>
      <c r="BL32" s="211">
        <v>11.3</v>
      </c>
      <c r="BM32" s="212">
        <v>13.328061191164821</v>
      </c>
      <c r="BN32" s="211">
        <v>11.3</v>
      </c>
      <c r="BO32" s="212">
        <v>12.416208556213942</v>
      </c>
      <c r="BP32" s="211">
        <v>11.3</v>
      </c>
      <c r="BQ32" s="212">
        <v>12.798645117179797</v>
      </c>
      <c r="BR32" s="211">
        <v>11.3</v>
      </c>
      <c r="BS32" s="212">
        <v>13.454169055114139</v>
      </c>
      <c r="BT32" s="211">
        <v>11.3</v>
      </c>
      <c r="BU32" s="212">
        <v>13.652561021122319</v>
      </c>
      <c r="BV32" s="211">
        <v>11.3</v>
      </c>
      <c r="BW32" s="212">
        <v>13.448038900621542</v>
      </c>
      <c r="BX32" s="211">
        <v>11.3</v>
      </c>
      <c r="BY32" s="212">
        <v>13.297528393609953</v>
      </c>
      <c r="BZ32" s="211">
        <v>11.3</v>
      </c>
      <c r="CA32" s="212">
        <v>13.447506384084415</v>
      </c>
      <c r="CB32" s="211">
        <v>11.3</v>
      </c>
      <c r="CC32" s="212">
        <v>13.774101364983023</v>
      </c>
      <c r="CD32" s="211">
        <v>11.3</v>
      </c>
      <c r="CE32" s="212">
        <v>14.066145614730457</v>
      </c>
      <c r="CF32" s="211">
        <v>11.3</v>
      </c>
      <c r="CG32" s="212">
        <v>13.843069855216619</v>
      </c>
      <c r="CH32" s="211">
        <v>11.3</v>
      </c>
      <c r="CI32" s="212">
        <v>13.541179807768073</v>
      </c>
    </row>
    <row r="33" spans="2:87" x14ac:dyDescent="0.3">
      <c r="B33" s="638"/>
      <c r="C33" s="216" t="s">
        <v>250</v>
      </c>
      <c r="D33" s="211">
        <v>9.42</v>
      </c>
      <c r="E33" s="212">
        <v>10.1</v>
      </c>
      <c r="F33" s="211">
        <v>9.42</v>
      </c>
      <c r="G33" s="212">
        <v>9.9600000000000009</v>
      </c>
      <c r="H33" s="211">
        <v>9.42</v>
      </c>
      <c r="I33" s="212">
        <v>10.19</v>
      </c>
      <c r="J33" s="211">
        <v>9.42</v>
      </c>
      <c r="K33" s="212">
        <v>10.130000000000001</v>
      </c>
      <c r="L33" s="211">
        <v>9.42</v>
      </c>
      <c r="M33" s="212">
        <v>10.14</v>
      </c>
      <c r="N33" s="211">
        <v>9.42</v>
      </c>
      <c r="O33" s="212">
        <v>10.39</v>
      </c>
      <c r="P33" s="211">
        <v>9.42</v>
      </c>
      <c r="Q33" s="212">
        <v>10.039999999999999</v>
      </c>
      <c r="R33" s="211">
        <v>9.42</v>
      </c>
      <c r="S33" s="212">
        <v>10.130000000000001</v>
      </c>
      <c r="T33" s="211">
        <v>9.42</v>
      </c>
      <c r="U33" s="212">
        <v>10.15</v>
      </c>
      <c r="V33" s="211">
        <v>9.42</v>
      </c>
      <c r="W33" s="212">
        <v>10.19</v>
      </c>
      <c r="X33" s="211">
        <v>9.42</v>
      </c>
      <c r="Y33" s="212">
        <v>10.28</v>
      </c>
      <c r="Z33" s="211">
        <v>10.46</v>
      </c>
      <c r="AA33" s="212">
        <v>10.56</v>
      </c>
      <c r="AB33" s="211">
        <v>10.46</v>
      </c>
      <c r="AC33" s="212">
        <v>10.73</v>
      </c>
      <c r="AD33" s="211">
        <v>10.46</v>
      </c>
      <c r="AE33" s="212">
        <v>11.19</v>
      </c>
      <c r="AF33" s="211">
        <v>10.46</v>
      </c>
      <c r="AG33" s="212">
        <v>11.43</v>
      </c>
      <c r="AH33" s="211">
        <v>10.46</v>
      </c>
      <c r="AI33" s="212">
        <v>12.13</v>
      </c>
      <c r="AJ33" s="211">
        <v>10.46</v>
      </c>
      <c r="AK33" s="212">
        <v>12.68</v>
      </c>
      <c r="AL33" s="211">
        <v>11.3</v>
      </c>
      <c r="AM33" s="212">
        <v>13.12</v>
      </c>
      <c r="AN33" s="211">
        <v>11.3</v>
      </c>
      <c r="AO33" s="212">
        <v>13.03</v>
      </c>
      <c r="AP33" s="211">
        <v>11.3</v>
      </c>
      <c r="AQ33" s="212">
        <v>13.3</v>
      </c>
      <c r="AR33" s="211">
        <v>11.3</v>
      </c>
      <c r="AS33" s="212">
        <v>13.43</v>
      </c>
      <c r="AT33" s="211">
        <v>11.3</v>
      </c>
      <c r="AU33" s="212">
        <v>13.23</v>
      </c>
      <c r="AV33" s="211">
        <v>11.3</v>
      </c>
      <c r="AW33" s="212">
        <v>13.28</v>
      </c>
      <c r="AX33" s="211">
        <v>11.3</v>
      </c>
      <c r="AY33" s="212">
        <v>13.43</v>
      </c>
      <c r="AZ33" s="211">
        <v>11.3</v>
      </c>
      <c r="BA33" s="212">
        <v>13.51</v>
      </c>
      <c r="BB33" s="211">
        <v>11.3</v>
      </c>
      <c r="BC33" s="212">
        <v>13.11</v>
      </c>
      <c r="BD33" s="211">
        <v>11.3</v>
      </c>
      <c r="BE33" s="212">
        <v>13.17</v>
      </c>
      <c r="BF33" s="211">
        <v>11.3</v>
      </c>
      <c r="BG33" s="212">
        <v>14.22333520135666</v>
      </c>
      <c r="BH33" s="211">
        <v>11.3</v>
      </c>
      <c r="BI33" s="212">
        <v>14.437510974415977</v>
      </c>
      <c r="BJ33" s="211">
        <v>11.3</v>
      </c>
      <c r="BK33" s="212">
        <v>14.228102436431044</v>
      </c>
      <c r="BL33" s="211">
        <v>11.3</v>
      </c>
      <c r="BM33" s="212">
        <v>13.328061191164821</v>
      </c>
      <c r="BN33" s="211">
        <v>11.3</v>
      </c>
      <c r="BO33" s="212">
        <v>12.416208556213942</v>
      </c>
      <c r="BP33" s="211">
        <v>11.3</v>
      </c>
      <c r="BQ33" s="212">
        <v>12.798645117179797</v>
      </c>
      <c r="BR33" s="211">
        <v>11.3</v>
      </c>
      <c r="BS33" s="212">
        <v>13.454169055114139</v>
      </c>
      <c r="BT33" s="211">
        <v>11.3</v>
      </c>
      <c r="BU33" s="212">
        <v>13.652561021122319</v>
      </c>
      <c r="BV33" s="211">
        <v>11.3</v>
      </c>
      <c r="BW33" s="212">
        <v>13.448038900621542</v>
      </c>
      <c r="BX33" s="211">
        <v>11.3</v>
      </c>
      <c r="BY33" s="212">
        <v>13.297528393609953</v>
      </c>
      <c r="BZ33" s="211">
        <v>11.3</v>
      </c>
      <c r="CA33" s="212">
        <v>13.447506384084415</v>
      </c>
      <c r="CB33" s="211">
        <v>11.3</v>
      </c>
      <c r="CC33" s="212">
        <v>13.774101364983023</v>
      </c>
      <c r="CD33" s="211">
        <v>11.3</v>
      </c>
      <c r="CE33" s="212">
        <v>14.066145614730457</v>
      </c>
      <c r="CF33" s="211">
        <v>11.3</v>
      </c>
      <c r="CG33" s="212">
        <v>13.843069855216619</v>
      </c>
      <c r="CH33" s="211">
        <v>11.3</v>
      </c>
      <c r="CI33" s="212">
        <v>13.541179807768073</v>
      </c>
    </row>
    <row r="34" spans="2:87" x14ac:dyDescent="0.3">
      <c r="B34" s="638"/>
      <c r="C34" s="216" t="s">
        <v>251</v>
      </c>
      <c r="D34" s="211">
        <v>9.42</v>
      </c>
      <c r="E34" s="212">
        <v>10.1</v>
      </c>
      <c r="F34" s="211">
        <v>9.42</v>
      </c>
      <c r="G34" s="212">
        <v>9.9600000000000009</v>
      </c>
      <c r="H34" s="211">
        <v>9.42</v>
      </c>
      <c r="I34" s="212">
        <v>10.19</v>
      </c>
      <c r="J34" s="211">
        <v>9.42</v>
      </c>
      <c r="K34" s="212">
        <v>10.130000000000001</v>
      </c>
      <c r="L34" s="211">
        <v>9.42</v>
      </c>
      <c r="M34" s="212">
        <v>10.14</v>
      </c>
      <c r="N34" s="211">
        <v>9.42</v>
      </c>
      <c r="O34" s="212">
        <v>10.39</v>
      </c>
      <c r="P34" s="211">
        <v>9.42</v>
      </c>
      <c r="Q34" s="212">
        <v>10.039999999999999</v>
      </c>
      <c r="R34" s="211">
        <v>9.42</v>
      </c>
      <c r="S34" s="212">
        <v>10.130000000000001</v>
      </c>
      <c r="T34" s="211">
        <v>9.42</v>
      </c>
      <c r="U34" s="212">
        <v>10.15</v>
      </c>
      <c r="V34" s="211">
        <v>9.42</v>
      </c>
      <c r="W34" s="212">
        <v>10.19</v>
      </c>
      <c r="X34" s="211">
        <v>9.42</v>
      </c>
      <c r="Y34" s="212">
        <v>10.28</v>
      </c>
      <c r="Z34" s="211">
        <v>10.46</v>
      </c>
      <c r="AA34" s="212">
        <v>10.56</v>
      </c>
      <c r="AB34" s="211">
        <v>10.46</v>
      </c>
      <c r="AC34" s="212">
        <v>10.73</v>
      </c>
      <c r="AD34" s="211">
        <v>10.46</v>
      </c>
      <c r="AE34" s="212">
        <v>11.19</v>
      </c>
      <c r="AF34" s="211">
        <v>10.46</v>
      </c>
      <c r="AG34" s="212">
        <v>11.43</v>
      </c>
      <c r="AH34" s="211">
        <v>10.46</v>
      </c>
      <c r="AI34" s="212">
        <v>12.13</v>
      </c>
      <c r="AJ34" s="211">
        <v>10.46</v>
      </c>
      <c r="AK34" s="212">
        <v>12.68</v>
      </c>
      <c r="AL34" s="211">
        <v>11.3</v>
      </c>
      <c r="AM34" s="212">
        <v>13.12</v>
      </c>
      <c r="AN34" s="211">
        <v>11.3</v>
      </c>
      <c r="AO34" s="212">
        <v>13.03</v>
      </c>
      <c r="AP34" s="211">
        <v>11.3</v>
      </c>
      <c r="AQ34" s="212">
        <v>13.3</v>
      </c>
      <c r="AR34" s="211">
        <v>11.3</v>
      </c>
      <c r="AS34" s="212">
        <v>13.43</v>
      </c>
      <c r="AT34" s="211">
        <v>11.3</v>
      </c>
      <c r="AU34" s="212">
        <v>13.23</v>
      </c>
      <c r="AV34" s="211">
        <v>11.3</v>
      </c>
      <c r="AW34" s="212">
        <v>13.28</v>
      </c>
      <c r="AX34" s="211">
        <v>11.3</v>
      </c>
      <c r="AY34" s="212">
        <v>13.43</v>
      </c>
      <c r="AZ34" s="211">
        <v>11.3</v>
      </c>
      <c r="BA34" s="212">
        <v>13.51</v>
      </c>
      <c r="BB34" s="211">
        <v>11.3</v>
      </c>
      <c r="BC34" s="212">
        <v>13.11</v>
      </c>
      <c r="BD34" s="211">
        <v>11.3</v>
      </c>
      <c r="BE34" s="212">
        <v>13.17</v>
      </c>
      <c r="BF34" s="211">
        <v>11.3</v>
      </c>
      <c r="BG34" s="212">
        <v>14.22333520135666</v>
      </c>
      <c r="BH34" s="211">
        <v>11.3</v>
      </c>
      <c r="BI34" s="212">
        <v>14.437510974415977</v>
      </c>
      <c r="BJ34" s="211">
        <v>11.3</v>
      </c>
      <c r="BK34" s="212">
        <v>14.228102436431044</v>
      </c>
      <c r="BL34" s="211">
        <v>11.3</v>
      </c>
      <c r="BM34" s="212">
        <v>13.328061191164821</v>
      </c>
      <c r="BN34" s="211">
        <v>11.3</v>
      </c>
      <c r="BO34" s="212">
        <v>12.416208556213942</v>
      </c>
      <c r="BP34" s="211">
        <v>11.3</v>
      </c>
      <c r="BQ34" s="212">
        <v>12.798645117179797</v>
      </c>
      <c r="BR34" s="211">
        <v>11.3</v>
      </c>
      <c r="BS34" s="212">
        <v>13.454169055114139</v>
      </c>
      <c r="BT34" s="211">
        <v>11.3</v>
      </c>
      <c r="BU34" s="212">
        <v>13.652561021122319</v>
      </c>
      <c r="BV34" s="211">
        <v>11.3</v>
      </c>
      <c r="BW34" s="212">
        <v>13.448038900621542</v>
      </c>
      <c r="BX34" s="211">
        <v>11.3</v>
      </c>
      <c r="BY34" s="212">
        <v>13.297528393609953</v>
      </c>
      <c r="BZ34" s="211">
        <v>11.3</v>
      </c>
      <c r="CA34" s="212">
        <v>13.447506384084415</v>
      </c>
      <c r="CB34" s="211">
        <v>11.3</v>
      </c>
      <c r="CC34" s="212">
        <v>13.774101364983023</v>
      </c>
      <c r="CD34" s="211">
        <v>11.3</v>
      </c>
      <c r="CE34" s="212">
        <v>14.066145614730457</v>
      </c>
      <c r="CF34" s="211">
        <v>11.3</v>
      </c>
      <c r="CG34" s="212">
        <v>13.843069855216619</v>
      </c>
      <c r="CH34" s="211">
        <v>11.3</v>
      </c>
      <c r="CI34" s="212">
        <v>13.541179807768073</v>
      </c>
    </row>
    <row r="35" spans="2:87" x14ac:dyDescent="0.3">
      <c r="B35" s="638"/>
      <c r="C35" s="216" t="s">
        <v>252</v>
      </c>
      <c r="D35" s="211">
        <v>9.42</v>
      </c>
      <c r="E35" s="212">
        <v>10.1</v>
      </c>
      <c r="F35" s="211">
        <v>9.42</v>
      </c>
      <c r="G35" s="212">
        <v>9.9600000000000009</v>
      </c>
      <c r="H35" s="211">
        <v>9.42</v>
      </c>
      <c r="I35" s="212">
        <v>10.19</v>
      </c>
      <c r="J35" s="211">
        <v>9.42</v>
      </c>
      <c r="K35" s="212">
        <v>10.130000000000001</v>
      </c>
      <c r="L35" s="211">
        <v>9.42</v>
      </c>
      <c r="M35" s="212">
        <v>10.14</v>
      </c>
      <c r="N35" s="211">
        <v>9.42</v>
      </c>
      <c r="O35" s="212">
        <v>10.39</v>
      </c>
      <c r="P35" s="211">
        <v>9.42</v>
      </c>
      <c r="Q35" s="212">
        <v>10.039999999999999</v>
      </c>
      <c r="R35" s="211">
        <v>9.42</v>
      </c>
      <c r="S35" s="212">
        <v>10.130000000000001</v>
      </c>
      <c r="T35" s="211">
        <v>9.42</v>
      </c>
      <c r="U35" s="212">
        <v>10.15</v>
      </c>
      <c r="V35" s="211">
        <v>9.42</v>
      </c>
      <c r="W35" s="212">
        <v>10.19</v>
      </c>
      <c r="X35" s="211">
        <v>9.42</v>
      </c>
      <c r="Y35" s="212">
        <v>10.28</v>
      </c>
      <c r="Z35" s="211">
        <v>10.46</v>
      </c>
      <c r="AA35" s="212">
        <v>10.56</v>
      </c>
      <c r="AB35" s="211">
        <v>10.46</v>
      </c>
      <c r="AC35" s="212">
        <v>10.73</v>
      </c>
      <c r="AD35" s="211">
        <v>10.46</v>
      </c>
      <c r="AE35" s="212">
        <v>11.19</v>
      </c>
      <c r="AF35" s="211">
        <v>10.46</v>
      </c>
      <c r="AG35" s="212">
        <v>11.43</v>
      </c>
      <c r="AH35" s="211">
        <v>10.46</v>
      </c>
      <c r="AI35" s="212">
        <v>12.13</v>
      </c>
      <c r="AJ35" s="211">
        <v>10.46</v>
      </c>
      <c r="AK35" s="212">
        <v>12.68</v>
      </c>
      <c r="AL35" s="211">
        <v>11.3</v>
      </c>
      <c r="AM35" s="212">
        <v>13.12</v>
      </c>
      <c r="AN35" s="211">
        <v>11.3</v>
      </c>
      <c r="AO35" s="212">
        <v>13.03</v>
      </c>
      <c r="AP35" s="211">
        <v>11.3</v>
      </c>
      <c r="AQ35" s="212">
        <v>13.3</v>
      </c>
      <c r="AR35" s="211">
        <v>11.3</v>
      </c>
      <c r="AS35" s="212">
        <v>13.43</v>
      </c>
      <c r="AT35" s="211">
        <v>11.3</v>
      </c>
      <c r="AU35" s="212">
        <v>13.23</v>
      </c>
      <c r="AV35" s="211">
        <v>11.3</v>
      </c>
      <c r="AW35" s="212">
        <v>13.28</v>
      </c>
      <c r="AX35" s="211">
        <v>11.3</v>
      </c>
      <c r="AY35" s="212">
        <v>13.43</v>
      </c>
      <c r="AZ35" s="211">
        <v>11.3</v>
      </c>
      <c r="BA35" s="212">
        <v>13.51</v>
      </c>
      <c r="BB35" s="211">
        <v>11.3</v>
      </c>
      <c r="BC35" s="212">
        <v>13.11</v>
      </c>
      <c r="BD35" s="211">
        <v>11.3</v>
      </c>
      <c r="BE35" s="212">
        <v>13.17</v>
      </c>
      <c r="BF35" s="211">
        <v>11.3</v>
      </c>
      <c r="BG35" s="212">
        <v>14.22333520135666</v>
      </c>
      <c r="BH35" s="211">
        <v>11.3</v>
      </c>
      <c r="BI35" s="212">
        <v>14.437510974415977</v>
      </c>
      <c r="BJ35" s="211">
        <v>11.3</v>
      </c>
      <c r="BK35" s="212">
        <v>14.228102436431044</v>
      </c>
      <c r="BL35" s="211">
        <v>11.3</v>
      </c>
      <c r="BM35" s="212">
        <v>13.328061191164821</v>
      </c>
      <c r="BN35" s="211">
        <v>11.3</v>
      </c>
      <c r="BO35" s="212">
        <v>12.416208556213942</v>
      </c>
      <c r="BP35" s="211">
        <v>11.3</v>
      </c>
      <c r="BQ35" s="212">
        <v>12.798645117179797</v>
      </c>
      <c r="BR35" s="211">
        <v>11.3</v>
      </c>
      <c r="BS35" s="212">
        <v>13.454169055114139</v>
      </c>
      <c r="BT35" s="211">
        <v>11.3</v>
      </c>
      <c r="BU35" s="212">
        <v>13.652561021122319</v>
      </c>
      <c r="BV35" s="211">
        <v>11.3</v>
      </c>
      <c r="BW35" s="212">
        <v>13.448038900621542</v>
      </c>
      <c r="BX35" s="211">
        <v>11.3</v>
      </c>
      <c r="BY35" s="212">
        <v>13.297528393609953</v>
      </c>
      <c r="BZ35" s="211">
        <v>11.3</v>
      </c>
      <c r="CA35" s="212">
        <v>13.447506384084415</v>
      </c>
      <c r="CB35" s="211">
        <v>11.3</v>
      </c>
      <c r="CC35" s="212">
        <v>13.774101364983023</v>
      </c>
      <c r="CD35" s="211">
        <v>11.3</v>
      </c>
      <c r="CE35" s="212">
        <v>14.066145614730457</v>
      </c>
      <c r="CF35" s="211">
        <v>11.3</v>
      </c>
      <c r="CG35" s="212">
        <v>13.843069855216619</v>
      </c>
      <c r="CH35" s="211">
        <v>11.3</v>
      </c>
      <c r="CI35" s="212">
        <v>13.541179807768073</v>
      </c>
    </row>
    <row r="36" spans="2:87" x14ac:dyDescent="0.3">
      <c r="B36" s="638"/>
      <c r="C36" s="216" t="s">
        <v>253</v>
      </c>
      <c r="D36" s="211">
        <v>9.42</v>
      </c>
      <c r="E36" s="212">
        <v>10.1</v>
      </c>
      <c r="F36" s="211">
        <v>9.42</v>
      </c>
      <c r="G36" s="212">
        <v>9.9600000000000009</v>
      </c>
      <c r="H36" s="211">
        <v>9.42</v>
      </c>
      <c r="I36" s="212">
        <v>10.19</v>
      </c>
      <c r="J36" s="211">
        <v>9.42</v>
      </c>
      <c r="K36" s="212">
        <v>10.130000000000001</v>
      </c>
      <c r="L36" s="211">
        <v>9.42</v>
      </c>
      <c r="M36" s="212">
        <v>10.14</v>
      </c>
      <c r="N36" s="211">
        <v>9.42</v>
      </c>
      <c r="O36" s="212">
        <v>10.39</v>
      </c>
      <c r="P36" s="211">
        <v>9.42</v>
      </c>
      <c r="Q36" s="212">
        <v>10.039999999999999</v>
      </c>
      <c r="R36" s="211">
        <v>9.42</v>
      </c>
      <c r="S36" s="212">
        <v>10.130000000000001</v>
      </c>
      <c r="T36" s="211">
        <v>9.42</v>
      </c>
      <c r="U36" s="212">
        <v>10.15</v>
      </c>
      <c r="V36" s="211">
        <v>9.42</v>
      </c>
      <c r="W36" s="212">
        <v>10.19</v>
      </c>
      <c r="X36" s="211">
        <v>9.42</v>
      </c>
      <c r="Y36" s="212">
        <v>10.28</v>
      </c>
      <c r="Z36" s="211">
        <v>10.46</v>
      </c>
      <c r="AA36" s="212">
        <v>10.56</v>
      </c>
      <c r="AB36" s="211">
        <v>10.46</v>
      </c>
      <c r="AC36" s="212">
        <v>10.73</v>
      </c>
      <c r="AD36" s="211">
        <v>10.46</v>
      </c>
      <c r="AE36" s="212">
        <v>11.19</v>
      </c>
      <c r="AF36" s="211">
        <v>10.46</v>
      </c>
      <c r="AG36" s="212">
        <v>11.43</v>
      </c>
      <c r="AH36" s="211">
        <v>10.46</v>
      </c>
      <c r="AI36" s="212">
        <v>12.13</v>
      </c>
      <c r="AJ36" s="211">
        <v>10.46</v>
      </c>
      <c r="AK36" s="212">
        <v>12.68</v>
      </c>
      <c r="AL36" s="211">
        <v>11.3</v>
      </c>
      <c r="AM36" s="212">
        <v>13.12</v>
      </c>
      <c r="AN36" s="211">
        <v>11.3</v>
      </c>
      <c r="AO36" s="212">
        <v>13.03</v>
      </c>
      <c r="AP36" s="211">
        <v>11.3</v>
      </c>
      <c r="AQ36" s="212">
        <v>13.3</v>
      </c>
      <c r="AR36" s="211">
        <v>11.3</v>
      </c>
      <c r="AS36" s="212">
        <v>13.43</v>
      </c>
      <c r="AT36" s="211">
        <v>11.3</v>
      </c>
      <c r="AU36" s="212">
        <v>13.23</v>
      </c>
      <c r="AV36" s="211">
        <v>11.3</v>
      </c>
      <c r="AW36" s="212">
        <v>13.28</v>
      </c>
      <c r="AX36" s="211">
        <v>11.3</v>
      </c>
      <c r="AY36" s="212">
        <v>13.43</v>
      </c>
      <c r="AZ36" s="211">
        <v>11.3</v>
      </c>
      <c r="BA36" s="212">
        <v>13.51</v>
      </c>
      <c r="BB36" s="211">
        <v>11.3</v>
      </c>
      <c r="BC36" s="212">
        <v>13.11</v>
      </c>
      <c r="BD36" s="211">
        <v>11.3</v>
      </c>
      <c r="BE36" s="212">
        <v>13.17</v>
      </c>
      <c r="BF36" s="211">
        <v>11.3</v>
      </c>
      <c r="BG36" s="212">
        <v>14.22333520135666</v>
      </c>
      <c r="BH36" s="211">
        <v>11.3</v>
      </c>
      <c r="BI36" s="212">
        <v>14.437510974415977</v>
      </c>
      <c r="BJ36" s="211">
        <v>11.3</v>
      </c>
      <c r="BK36" s="212">
        <v>14.228102436431044</v>
      </c>
      <c r="BL36" s="211">
        <v>11.3</v>
      </c>
      <c r="BM36" s="212">
        <v>13.328061191164821</v>
      </c>
      <c r="BN36" s="211">
        <v>11.3</v>
      </c>
      <c r="BO36" s="212">
        <v>12.416208556213942</v>
      </c>
      <c r="BP36" s="211">
        <v>11.3</v>
      </c>
      <c r="BQ36" s="212">
        <v>12.798645117179797</v>
      </c>
      <c r="BR36" s="211">
        <v>11.3</v>
      </c>
      <c r="BS36" s="212">
        <v>13.454169055114139</v>
      </c>
      <c r="BT36" s="211">
        <v>11.3</v>
      </c>
      <c r="BU36" s="212">
        <v>13.652561021122319</v>
      </c>
      <c r="BV36" s="211">
        <v>11.3</v>
      </c>
      <c r="BW36" s="212">
        <v>13.448038900621542</v>
      </c>
      <c r="BX36" s="211">
        <v>11.3</v>
      </c>
      <c r="BY36" s="212">
        <v>13.297528393609953</v>
      </c>
      <c r="BZ36" s="211">
        <v>11.3</v>
      </c>
      <c r="CA36" s="212">
        <v>13.447506384084415</v>
      </c>
      <c r="CB36" s="211">
        <v>11.3</v>
      </c>
      <c r="CC36" s="212">
        <v>13.774101364983023</v>
      </c>
      <c r="CD36" s="211">
        <v>11.3</v>
      </c>
      <c r="CE36" s="212">
        <v>14.066145614730457</v>
      </c>
      <c r="CF36" s="211">
        <v>11.3</v>
      </c>
      <c r="CG36" s="212">
        <v>13.843069855216619</v>
      </c>
      <c r="CH36" s="211">
        <v>11.3</v>
      </c>
      <c r="CI36" s="212">
        <v>13.541179807768073</v>
      </c>
    </row>
    <row r="37" spans="2:87" x14ac:dyDescent="0.3">
      <c r="B37" s="639"/>
      <c r="C37" s="217" t="s">
        <v>254</v>
      </c>
      <c r="D37" s="213">
        <v>9.6199999999999992</v>
      </c>
      <c r="E37" s="214">
        <v>10.1</v>
      </c>
      <c r="F37" s="213">
        <v>9.6199999999999992</v>
      </c>
      <c r="G37" s="214">
        <v>9.9600000000000009</v>
      </c>
      <c r="H37" s="213">
        <v>9.6199999999999992</v>
      </c>
      <c r="I37" s="214">
        <v>10.19</v>
      </c>
      <c r="J37" s="213">
        <v>9.6199999999999992</v>
      </c>
      <c r="K37" s="214">
        <v>10.130000000000001</v>
      </c>
      <c r="L37" s="213">
        <v>9.6199999999999992</v>
      </c>
      <c r="M37" s="214">
        <v>10.14</v>
      </c>
      <c r="N37" s="213">
        <v>9.6199999999999992</v>
      </c>
      <c r="O37" s="214">
        <v>10.39</v>
      </c>
      <c r="P37" s="213">
        <v>9.6199999999999992</v>
      </c>
      <c r="Q37" s="214">
        <v>10.039999999999999</v>
      </c>
      <c r="R37" s="213">
        <v>9.6199999999999992</v>
      </c>
      <c r="S37" s="214">
        <v>10.130000000000001</v>
      </c>
      <c r="T37" s="213">
        <v>9.6199999999999992</v>
      </c>
      <c r="U37" s="214">
        <v>10.15</v>
      </c>
      <c r="V37" s="213">
        <v>9.6199999999999992</v>
      </c>
      <c r="W37" s="214">
        <v>10.19</v>
      </c>
      <c r="X37" s="213">
        <v>9.6199999999999992</v>
      </c>
      <c r="Y37" s="214">
        <v>10.28</v>
      </c>
      <c r="Z37" s="213">
        <v>10.68</v>
      </c>
      <c r="AA37" s="214">
        <v>10.56</v>
      </c>
      <c r="AB37" s="213">
        <v>10.68</v>
      </c>
      <c r="AC37" s="214">
        <v>10.73</v>
      </c>
      <c r="AD37" s="213">
        <v>10.68</v>
      </c>
      <c r="AE37" s="214">
        <v>11.19</v>
      </c>
      <c r="AF37" s="213">
        <v>10.68</v>
      </c>
      <c r="AG37" s="214">
        <v>11.43</v>
      </c>
      <c r="AH37" s="213">
        <v>10.68</v>
      </c>
      <c r="AI37" s="214">
        <v>12.13</v>
      </c>
      <c r="AJ37" s="213">
        <v>10.68</v>
      </c>
      <c r="AK37" s="214">
        <v>12.68</v>
      </c>
      <c r="AL37" s="213">
        <v>11.53</v>
      </c>
      <c r="AM37" s="214">
        <v>13.12</v>
      </c>
      <c r="AN37" s="213">
        <v>11.53</v>
      </c>
      <c r="AO37" s="214">
        <v>13.03</v>
      </c>
      <c r="AP37" s="213">
        <v>11.53</v>
      </c>
      <c r="AQ37" s="214">
        <v>13.3</v>
      </c>
      <c r="AR37" s="213">
        <v>11.53</v>
      </c>
      <c r="AS37" s="214">
        <v>13.43</v>
      </c>
      <c r="AT37" s="213">
        <v>11.53</v>
      </c>
      <c r="AU37" s="214">
        <v>13.23</v>
      </c>
      <c r="AV37" s="213">
        <v>11.53</v>
      </c>
      <c r="AW37" s="214">
        <v>13.28</v>
      </c>
      <c r="AX37" s="213">
        <v>11.53</v>
      </c>
      <c r="AY37" s="214">
        <v>13.43</v>
      </c>
      <c r="AZ37" s="213">
        <v>11.53</v>
      </c>
      <c r="BA37" s="214">
        <v>13.51</v>
      </c>
      <c r="BB37" s="213">
        <v>11.53</v>
      </c>
      <c r="BC37" s="214">
        <v>13.11</v>
      </c>
      <c r="BD37" s="213">
        <v>11.53</v>
      </c>
      <c r="BE37" s="214">
        <v>13.7</v>
      </c>
      <c r="BF37" s="213">
        <v>11.53</v>
      </c>
      <c r="BG37" s="214">
        <v>14.22333520135666</v>
      </c>
      <c r="BH37" s="213">
        <v>11.53</v>
      </c>
      <c r="BI37" s="214">
        <v>14.437510974415977</v>
      </c>
      <c r="BJ37" s="213">
        <v>11.53</v>
      </c>
      <c r="BK37" s="214">
        <v>14.228102436431044</v>
      </c>
      <c r="BL37" s="213">
        <v>11.53</v>
      </c>
      <c r="BM37" s="214">
        <v>13.328061191164821</v>
      </c>
      <c r="BN37" s="213">
        <v>11.53</v>
      </c>
      <c r="BO37" s="214">
        <v>12.416208556213942</v>
      </c>
      <c r="BP37" s="213">
        <v>11.53</v>
      </c>
      <c r="BQ37" s="214">
        <v>12.798645117179797</v>
      </c>
      <c r="BR37" s="213">
        <v>11.53</v>
      </c>
      <c r="BS37" s="214">
        <v>13.454169055114139</v>
      </c>
      <c r="BT37" s="213">
        <v>11.53</v>
      </c>
      <c r="BU37" s="214">
        <v>13.652561021122319</v>
      </c>
      <c r="BV37" s="213">
        <v>11.53</v>
      </c>
      <c r="BW37" s="214">
        <v>13.448038900621542</v>
      </c>
      <c r="BX37" s="213">
        <v>11.53</v>
      </c>
      <c r="BY37" s="214">
        <v>13.297528393609953</v>
      </c>
      <c r="BZ37" s="213">
        <v>11.53</v>
      </c>
      <c r="CA37" s="214">
        <v>13.447506384084415</v>
      </c>
      <c r="CB37" s="213">
        <v>11.53</v>
      </c>
      <c r="CC37" s="214">
        <v>13.774101364983023</v>
      </c>
      <c r="CD37" s="213">
        <v>11.53</v>
      </c>
      <c r="CE37" s="214">
        <v>14.066145614730457</v>
      </c>
      <c r="CF37" s="213">
        <v>11.53</v>
      </c>
      <c r="CG37" s="214">
        <v>13.843069855216619</v>
      </c>
      <c r="CH37" s="213">
        <v>11.53</v>
      </c>
      <c r="CI37" s="214">
        <v>13.541179807768073</v>
      </c>
    </row>
    <row r="38" spans="2:87" ht="4.5" customHeight="1" x14ac:dyDescent="0.3">
      <c r="B38" s="205"/>
      <c r="C38" s="206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</row>
    <row r="39" spans="2:87" x14ac:dyDescent="0.3">
      <c r="B39" s="637" t="s">
        <v>229</v>
      </c>
      <c r="C39" s="215" t="s">
        <v>228</v>
      </c>
      <c r="D39" s="209">
        <v>179.75</v>
      </c>
      <c r="E39" s="210">
        <v>191.73</v>
      </c>
      <c r="F39" s="209">
        <v>179.75</v>
      </c>
      <c r="G39" s="210">
        <v>189.03</v>
      </c>
      <c r="H39" s="209">
        <v>179.75</v>
      </c>
      <c r="I39" s="210">
        <v>193.37</v>
      </c>
      <c r="J39" s="209">
        <v>179.75</v>
      </c>
      <c r="K39" s="210">
        <v>192.26</v>
      </c>
      <c r="L39" s="209">
        <v>179.75</v>
      </c>
      <c r="M39" s="210">
        <v>192.46</v>
      </c>
      <c r="N39" s="209">
        <v>179.75</v>
      </c>
      <c r="O39" s="210">
        <v>197.19</v>
      </c>
      <c r="P39" s="209">
        <v>179.75</v>
      </c>
      <c r="Q39" s="210">
        <v>190.56</v>
      </c>
      <c r="R39" s="209">
        <v>179.75</v>
      </c>
      <c r="S39" s="210">
        <v>192.29</v>
      </c>
      <c r="T39" s="209">
        <v>179.75</v>
      </c>
      <c r="U39" s="210">
        <v>192.71</v>
      </c>
      <c r="V39" s="209">
        <v>179.75</v>
      </c>
      <c r="W39" s="210">
        <v>193.42</v>
      </c>
      <c r="X39" s="209">
        <v>179.75</v>
      </c>
      <c r="Y39" s="210">
        <v>195.05</v>
      </c>
      <c r="Z39" s="209">
        <v>199.52</v>
      </c>
      <c r="AA39" s="210">
        <v>200.38</v>
      </c>
      <c r="AB39" s="209">
        <v>199.52</v>
      </c>
      <c r="AC39" s="210">
        <v>203.63</v>
      </c>
      <c r="AD39" s="209">
        <v>199.52</v>
      </c>
      <c r="AE39" s="210">
        <v>212.35</v>
      </c>
      <c r="AF39" s="209">
        <v>199.52</v>
      </c>
      <c r="AG39" s="210">
        <v>216.93</v>
      </c>
      <c r="AH39" s="209">
        <v>199.52</v>
      </c>
      <c r="AI39" s="210">
        <v>230.17</v>
      </c>
      <c r="AJ39" s="209">
        <v>199.52</v>
      </c>
      <c r="AK39" s="210">
        <v>240.72</v>
      </c>
      <c r="AL39" s="209">
        <v>215.48</v>
      </c>
      <c r="AM39" s="210">
        <v>248.99</v>
      </c>
      <c r="AN39" s="209">
        <v>215.48</v>
      </c>
      <c r="AO39" s="210">
        <v>247.34</v>
      </c>
      <c r="AP39" s="209">
        <v>215.48</v>
      </c>
      <c r="AQ39" s="210">
        <v>252.39</v>
      </c>
      <c r="AR39" s="209">
        <v>215.48</v>
      </c>
      <c r="AS39" s="210">
        <v>254.96</v>
      </c>
      <c r="AT39" s="209">
        <v>215.48</v>
      </c>
      <c r="AU39" s="210">
        <v>251.13</v>
      </c>
      <c r="AV39" s="209">
        <v>215.48</v>
      </c>
      <c r="AW39" s="210">
        <v>252.04</v>
      </c>
      <c r="AX39" s="209">
        <v>215.48</v>
      </c>
      <c r="AY39" s="210">
        <v>254.84</v>
      </c>
      <c r="AZ39" s="209">
        <v>215.48</v>
      </c>
      <c r="BA39" s="210">
        <v>256.38</v>
      </c>
      <c r="BB39" s="209">
        <v>215.48</v>
      </c>
      <c r="BC39" s="210">
        <v>248.88</v>
      </c>
      <c r="BD39" s="209">
        <v>215.48</v>
      </c>
      <c r="BE39" s="210">
        <v>261.3</v>
      </c>
      <c r="BF39" s="209">
        <v>215.48</v>
      </c>
      <c r="BG39" s="210">
        <v>269.96852176874552</v>
      </c>
      <c r="BH39" s="209">
        <v>215.48</v>
      </c>
      <c r="BI39" s="210">
        <v>274.0337227945912</v>
      </c>
      <c r="BJ39" s="209">
        <v>215.48</v>
      </c>
      <c r="BK39" s="210">
        <v>270.05900711467427</v>
      </c>
      <c r="BL39" s="209">
        <v>215.48</v>
      </c>
      <c r="BM39" s="210">
        <v>252.97561555597383</v>
      </c>
      <c r="BN39" s="209">
        <v>215.48</v>
      </c>
      <c r="BO39" s="210">
        <v>235.66803583267912</v>
      </c>
      <c r="BP39" s="209">
        <v>215.48</v>
      </c>
      <c r="BQ39" s="210">
        <v>242.92694041255763</v>
      </c>
      <c r="BR39" s="209">
        <v>215.48</v>
      </c>
      <c r="BS39" s="210">
        <v>255.36922810407466</v>
      </c>
      <c r="BT39" s="209">
        <v>215.48</v>
      </c>
      <c r="BU39" s="210">
        <v>259.13484179705119</v>
      </c>
      <c r="BV39" s="209">
        <v>215.48</v>
      </c>
      <c r="BW39" s="210">
        <v>255.25287362580696</v>
      </c>
      <c r="BX39" s="209">
        <v>215.48</v>
      </c>
      <c r="BY39" s="210">
        <v>252.3960824081812</v>
      </c>
      <c r="BZ39" s="209">
        <v>215.48</v>
      </c>
      <c r="CA39" s="210">
        <v>255.24276610177617</v>
      </c>
      <c r="CB39" s="209">
        <v>215.48</v>
      </c>
      <c r="CC39" s="210">
        <v>261.44175972472613</v>
      </c>
      <c r="CD39" s="209">
        <v>215.48</v>
      </c>
      <c r="CE39" s="210">
        <v>266.98495710278246</v>
      </c>
      <c r="CF39" s="209">
        <v>215.48</v>
      </c>
      <c r="CG39" s="210">
        <v>262.75082831471548</v>
      </c>
      <c r="CH39" s="209">
        <v>215.48</v>
      </c>
      <c r="CI39" s="210">
        <v>257.02075103729834</v>
      </c>
    </row>
    <row r="40" spans="2:87" x14ac:dyDescent="0.3">
      <c r="B40" s="638"/>
      <c r="C40" s="216" t="s">
        <v>230</v>
      </c>
      <c r="D40" s="211">
        <v>6.14</v>
      </c>
      <c r="E40" s="212">
        <v>6.56</v>
      </c>
      <c r="F40" s="211">
        <v>6.14</v>
      </c>
      <c r="G40" s="212">
        <v>6.46</v>
      </c>
      <c r="H40" s="211">
        <v>6.14</v>
      </c>
      <c r="I40" s="212">
        <v>6.61</v>
      </c>
      <c r="J40" s="211">
        <v>6.14</v>
      </c>
      <c r="K40" s="212">
        <v>6.57</v>
      </c>
      <c r="L40" s="211">
        <v>6.14</v>
      </c>
      <c r="M40" s="212">
        <v>6.58</v>
      </c>
      <c r="N40" s="211">
        <v>6.14</v>
      </c>
      <c r="O40" s="212">
        <v>6.74</v>
      </c>
      <c r="P40" s="211">
        <v>6.14</v>
      </c>
      <c r="Q40" s="212">
        <v>6.52</v>
      </c>
      <c r="R40" s="211">
        <v>6.14</v>
      </c>
      <c r="S40" s="212">
        <v>6.57</v>
      </c>
      <c r="T40" s="211">
        <v>6.14</v>
      </c>
      <c r="U40" s="212">
        <v>6.59</v>
      </c>
      <c r="V40" s="211">
        <v>6.14</v>
      </c>
      <c r="W40" s="212">
        <v>6.61</v>
      </c>
      <c r="X40" s="211">
        <v>6.14</v>
      </c>
      <c r="Y40" s="212">
        <v>6.67</v>
      </c>
      <c r="Z40" s="211">
        <v>6.82</v>
      </c>
      <c r="AA40" s="212">
        <v>6.85</v>
      </c>
      <c r="AB40" s="211">
        <v>6.82</v>
      </c>
      <c r="AC40" s="212">
        <v>6.96</v>
      </c>
      <c r="AD40" s="211">
        <v>6.82</v>
      </c>
      <c r="AE40" s="212">
        <v>7.26</v>
      </c>
      <c r="AF40" s="211">
        <v>6.82</v>
      </c>
      <c r="AG40" s="212">
        <v>7.42</v>
      </c>
      <c r="AH40" s="211">
        <v>6.82</v>
      </c>
      <c r="AI40" s="212">
        <v>7.87</v>
      </c>
      <c r="AJ40" s="211">
        <v>6.82</v>
      </c>
      <c r="AK40" s="212">
        <v>8.23</v>
      </c>
      <c r="AL40" s="211">
        <v>7.37</v>
      </c>
      <c r="AM40" s="212">
        <v>8.51</v>
      </c>
      <c r="AN40" s="211">
        <v>7.37</v>
      </c>
      <c r="AO40" s="212">
        <v>8.4600000000000009</v>
      </c>
      <c r="AP40" s="211">
        <v>7.37</v>
      </c>
      <c r="AQ40" s="212">
        <v>8.6300000000000008</v>
      </c>
      <c r="AR40" s="211">
        <v>7.37</v>
      </c>
      <c r="AS40" s="212">
        <v>8.7200000000000006</v>
      </c>
      <c r="AT40" s="211">
        <v>7.37</v>
      </c>
      <c r="AU40" s="212">
        <v>8.59</v>
      </c>
      <c r="AV40" s="211">
        <v>7.37</v>
      </c>
      <c r="AW40" s="212">
        <v>8.6199999999999992</v>
      </c>
      <c r="AX40" s="211">
        <v>7.37</v>
      </c>
      <c r="AY40" s="212">
        <v>8.7100000000000009</v>
      </c>
      <c r="AZ40" s="211">
        <v>7.37</v>
      </c>
      <c r="BA40" s="212">
        <v>8.77</v>
      </c>
      <c r="BB40" s="211">
        <v>7.37</v>
      </c>
      <c r="BC40" s="212">
        <v>8.51</v>
      </c>
      <c r="BD40" s="211">
        <v>7.37</v>
      </c>
      <c r="BE40" s="212">
        <v>8.93</v>
      </c>
      <c r="BF40" s="211">
        <v>7.37</v>
      </c>
      <c r="BG40" s="212">
        <v>9.2302803319593139</v>
      </c>
      <c r="BH40" s="211">
        <v>7.37</v>
      </c>
      <c r="BI40" s="212">
        <v>9.3692704069076314</v>
      </c>
      <c r="BJ40" s="211">
        <v>7.37</v>
      </c>
      <c r="BK40" s="212">
        <v>9.2333740448980848</v>
      </c>
      <c r="BL40" s="211">
        <v>7.37</v>
      </c>
      <c r="BM40" s="212">
        <v>8.6492893076319213</v>
      </c>
      <c r="BN40" s="211">
        <v>7.37</v>
      </c>
      <c r="BO40" s="212">
        <v>8.0575395300389978</v>
      </c>
      <c r="BP40" s="211">
        <v>7.37</v>
      </c>
      <c r="BQ40" s="212">
        <v>8.3057229987495305</v>
      </c>
      <c r="BR40" s="211">
        <v>7.37</v>
      </c>
      <c r="BS40" s="212">
        <v>8.7311274222399327</v>
      </c>
      <c r="BT40" s="211">
        <v>7.37</v>
      </c>
      <c r="BU40" s="212">
        <v>8.8598745434980586</v>
      </c>
      <c r="BV40" s="211">
        <v>7.37</v>
      </c>
      <c r="BW40" s="212">
        <v>8.7271492382455413</v>
      </c>
      <c r="BX40" s="211">
        <v>7.37</v>
      </c>
      <c r="BY40" s="212">
        <v>8.62947494786604</v>
      </c>
      <c r="BZ40" s="211">
        <v>7.37</v>
      </c>
      <c r="CA40" s="212">
        <v>8.7268036598808703</v>
      </c>
      <c r="CB40" s="211">
        <v>7.37</v>
      </c>
      <c r="CC40" s="212">
        <v>8.9387485508666007</v>
      </c>
      <c r="CD40" s="211">
        <v>7.37</v>
      </c>
      <c r="CE40" s="212">
        <v>9.1282716308154175</v>
      </c>
      <c r="CF40" s="211">
        <v>7.37</v>
      </c>
      <c r="CG40" s="212">
        <v>8.9835058802774519</v>
      </c>
      <c r="CH40" s="211">
        <v>7.37</v>
      </c>
      <c r="CI40" s="212">
        <v>8.787593337408266</v>
      </c>
    </row>
    <row r="41" spans="2:87" x14ac:dyDescent="0.3">
      <c r="B41" s="639"/>
      <c r="C41" s="217" t="s">
        <v>231</v>
      </c>
      <c r="D41" s="213">
        <v>829.15</v>
      </c>
      <c r="E41" s="214">
        <v>884.36</v>
      </c>
      <c r="F41" s="213">
        <v>829.15</v>
      </c>
      <c r="G41" s="214">
        <v>871.89</v>
      </c>
      <c r="H41" s="213">
        <v>829.15</v>
      </c>
      <c r="I41" s="214">
        <v>891.91</v>
      </c>
      <c r="J41" s="213">
        <v>829.15</v>
      </c>
      <c r="K41" s="214">
        <v>886.79</v>
      </c>
      <c r="L41" s="213">
        <v>829.15</v>
      </c>
      <c r="M41" s="214">
        <v>887.72</v>
      </c>
      <c r="N41" s="213">
        <v>829.15</v>
      </c>
      <c r="O41" s="214">
        <v>909.55</v>
      </c>
      <c r="P41" s="213">
        <v>829.15</v>
      </c>
      <c r="Q41" s="214">
        <v>878.98</v>
      </c>
      <c r="R41" s="213">
        <v>829.15</v>
      </c>
      <c r="S41" s="214">
        <v>886.97</v>
      </c>
      <c r="T41" s="213">
        <v>829.15</v>
      </c>
      <c r="U41" s="214">
        <v>888.9</v>
      </c>
      <c r="V41" s="213">
        <v>829.15</v>
      </c>
      <c r="W41" s="214">
        <v>892.15</v>
      </c>
      <c r="X41" s="213">
        <v>829.15</v>
      </c>
      <c r="Y41" s="214">
        <v>899.67</v>
      </c>
      <c r="Z41" s="213">
        <v>920.35</v>
      </c>
      <c r="AA41" s="214">
        <v>924.26</v>
      </c>
      <c r="AB41" s="213">
        <v>920.35</v>
      </c>
      <c r="AC41" s="214">
        <v>939.24</v>
      </c>
      <c r="AD41" s="213">
        <v>920.35</v>
      </c>
      <c r="AE41" s="214">
        <v>979.49</v>
      </c>
      <c r="AF41" s="213">
        <v>920.35</v>
      </c>
      <c r="AG41" s="214">
        <v>1000.6</v>
      </c>
      <c r="AH41" s="213">
        <v>920.35</v>
      </c>
      <c r="AI41" s="214">
        <v>1061.6500000000001</v>
      </c>
      <c r="AJ41" s="213">
        <v>920.35</v>
      </c>
      <c r="AK41" s="214">
        <v>1110.3499999999999</v>
      </c>
      <c r="AL41" s="213">
        <v>993.99</v>
      </c>
      <c r="AM41" s="214">
        <v>1148.47</v>
      </c>
      <c r="AN41" s="213">
        <v>993.99</v>
      </c>
      <c r="AO41" s="214">
        <v>1140.8399999999999</v>
      </c>
      <c r="AP41" s="213">
        <v>993.99</v>
      </c>
      <c r="AQ41" s="214">
        <v>1164.1600000000001</v>
      </c>
      <c r="AR41" s="213">
        <v>993.99</v>
      </c>
      <c r="AS41" s="214">
        <v>1176</v>
      </c>
      <c r="AT41" s="213">
        <v>993.99</v>
      </c>
      <c r="AU41" s="214">
        <v>1158.3399999999999</v>
      </c>
      <c r="AV41" s="213">
        <v>993.99</v>
      </c>
      <c r="AW41" s="214">
        <v>1162.54</v>
      </c>
      <c r="AX41" s="213">
        <v>993.99</v>
      </c>
      <c r="AY41" s="214">
        <v>1175.48</v>
      </c>
      <c r="AZ41" s="213">
        <v>983.99</v>
      </c>
      <c r="BA41" s="214">
        <v>1182.57</v>
      </c>
      <c r="BB41" s="213">
        <v>983.99</v>
      </c>
      <c r="BC41" s="214">
        <v>1147.96</v>
      </c>
      <c r="BD41" s="213">
        <v>983.99</v>
      </c>
      <c r="BE41" s="214">
        <v>1205.26</v>
      </c>
      <c r="BF41" s="213">
        <v>983.99</v>
      </c>
      <c r="BG41" s="214">
        <v>1245.2403997219949</v>
      </c>
      <c r="BH41" s="213">
        <v>983.99</v>
      </c>
      <c r="BI41" s="214">
        <v>1263.9912989646502</v>
      </c>
      <c r="BJ41" s="213">
        <v>983.99</v>
      </c>
      <c r="BK41" s="214">
        <v>1245.6577669305682</v>
      </c>
      <c r="BL41" s="213">
        <v>983.99</v>
      </c>
      <c r="BM41" s="214">
        <v>1166.8599530454894</v>
      </c>
      <c r="BN41" s="213">
        <v>983.99</v>
      </c>
      <c r="BO41" s="214">
        <v>1087.0280624544919</v>
      </c>
      <c r="BP41" s="213">
        <v>983.99</v>
      </c>
      <c r="BQ41" s="214">
        <v>1120.5100446551228</v>
      </c>
      <c r="BR41" s="213">
        <v>983.99</v>
      </c>
      <c r="BS41" s="214">
        <v>1177.9005848445177</v>
      </c>
      <c r="BT41" s="213">
        <v>983.99</v>
      </c>
      <c r="BU41" s="214">
        <v>1195.269625759063</v>
      </c>
      <c r="BV41" s="213">
        <v>983.99</v>
      </c>
      <c r="BW41" s="214">
        <v>1177.3638952479741</v>
      </c>
      <c r="BX41" s="213">
        <v>983.99</v>
      </c>
      <c r="BY41" s="214">
        <v>1164.1868336614909</v>
      </c>
      <c r="BZ41" s="213">
        <v>983.99</v>
      </c>
      <c r="CA41" s="214">
        <v>1177.3172738967817</v>
      </c>
      <c r="CB41" s="213">
        <v>983.99</v>
      </c>
      <c r="CC41" s="214">
        <v>1205.9103752196409</v>
      </c>
      <c r="CD41" s="213">
        <v>983.99</v>
      </c>
      <c r="CE41" s="214">
        <v>1231.4785906307011</v>
      </c>
      <c r="CF41" s="213">
        <v>983.99</v>
      </c>
      <c r="CG41" s="214">
        <v>1211.9485054563881</v>
      </c>
      <c r="CH41" s="213">
        <v>983.99</v>
      </c>
      <c r="CI41" s="214">
        <v>1185.518299176706</v>
      </c>
    </row>
    <row r="42" spans="2:87" ht="4.5" customHeight="1" x14ac:dyDescent="0.3">
      <c r="B42" s="205"/>
      <c r="C42" s="206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</row>
    <row r="43" spans="2:87" x14ac:dyDescent="0.3">
      <c r="B43" s="637" t="s">
        <v>232</v>
      </c>
      <c r="C43" s="215" t="s">
        <v>228</v>
      </c>
      <c r="D43" s="209">
        <v>137.07</v>
      </c>
      <c r="E43" s="210">
        <v>146.19999999999999</v>
      </c>
      <c r="F43" s="209">
        <v>137.07</v>
      </c>
      <c r="G43" s="210">
        <v>144.13999999999999</v>
      </c>
      <c r="H43" s="209">
        <v>137.07</v>
      </c>
      <c r="I43" s="210">
        <v>147.44999999999999</v>
      </c>
      <c r="J43" s="209">
        <v>137.07</v>
      </c>
      <c r="K43" s="210">
        <v>146.6</v>
      </c>
      <c r="L43" s="209">
        <v>137.07</v>
      </c>
      <c r="M43" s="210">
        <v>146.76</v>
      </c>
      <c r="N43" s="209">
        <v>137.07</v>
      </c>
      <c r="O43" s="210">
        <v>150.36000000000001</v>
      </c>
      <c r="P43" s="209">
        <v>137.07</v>
      </c>
      <c r="Q43" s="210">
        <v>145.31</v>
      </c>
      <c r="R43" s="209">
        <v>137.07</v>
      </c>
      <c r="S43" s="210">
        <v>146.63</v>
      </c>
      <c r="T43" s="209">
        <v>137.07</v>
      </c>
      <c r="U43" s="210">
        <v>146.94999999999999</v>
      </c>
      <c r="V43" s="209">
        <v>137.07</v>
      </c>
      <c r="W43" s="210">
        <v>147.49</v>
      </c>
      <c r="X43" s="209">
        <v>137.07</v>
      </c>
      <c r="Y43" s="210">
        <v>148.72999999999999</v>
      </c>
      <c r="Z43" s="209">
        <v>152.15</v>
      </c>
      <c r="AA43" s="210">
        <v>152.80000000000001</v>
      </c>
      <c r="AB43" s="209">
        <v>152.15</v>
      </c>
      <c r="AC43" s="210">
        <v>155.27000000000001</v>
      </c>
      <c r="AD43" s="209">
        <v>152.15</v>
      </c>
      <c r="AE43" s="210">
        <v>161.93</v>
      </c>
      <c r="AF43" s="209">
        <v>152.15</v>
      </c>
      <c r="AG43" s="210">
        <v>165.42</v>
      </c>
      <c r="AH43" s="209">
        <v>152.15</v>
      </c>
      <c r="AI43" s="210">
        <v>175.51</v>
      </c>
      <c r="AJ43" s="209">
        <v>152.15</v>
      </c>
      <c r="AK43" s="210">
        <v>183.56</v>
      </c>
      <c r="AL43" s="209">
        <v>164.32</v>
      </c>
      <c r="AM43" s="210">
        <v>189.86</v>
      </c>
      <c r="AN43" s="209">
        <v>164.32</v>
      </c>
      <c r="AO43" s="210">
        <v>188.6</v>
      </c>
      <c r="AP43" s="209">
        <v>164.32</v>
      </c>
      <c r="AQ43" s="210">
        <v>192.46</v>
      </c>
      <c r="AR43" s="209">
        <v>164.32</v>
      </c>
      <c r="AS43" s="210">
        <v>194.41</v>
      </c>
      <c r="AT43" s="209">
        <v>164.32</v>
      </c>
      <c r="AU43" s="210">
        <v>191.49</v>
      </c>
      <c r="AV43" s="209">
        <v>164.32</v>
      </c>
      <c r="AW43" s="210">
        <v>192.19</v>
      </c>
      <c r="AX43" s="209">
        <v>164.32</v>
      </c>
      <c r="AY43" s="210">
        <v>194.33</v>
      </c>
      <c r="AZ43" s="209">
        <v>164.32</v>
      </c>
      <c r="BA43" s="210">
        <v>195.5</v>
      </c>
      <c r="BB43" s="209">
        <v>164.32</v>
      </c>
      <c r="BC43" s="210">
        <v>189.78</v>
      </c>
      <c r="BD43" s="209">
        <v>164.32</v>
      </c>
      <c r="BE43" s="210">
        <v>199.25</v>
      </c>
      <c r="BF43" s="209">
        <v>164.32</v>
      </c>
      <c r="BG43" s="210">
        <v>205.86044571625388</v>
      </c>
      <c r="BH43" s="209">
        <v>164.32</v>
      </c>
      <c r="BI43" s="210">
        <v>208.96030376497714</v>
      </c>
      <c r="BJ43" s="209">
        <v>164.32</v>
      </c>
      <c r="BK43" s="210">
        <v>205.92944395916621</v>
      </c>
      <c r="BL43" s="209">
        <v>164.32</v>
      </c>
      <c r="BM43" s="210">
        <v>192.90276004217296</v>
      </c>
      <c r="BN43" s="209">
        <v>164.32</v>
      </c>
      <c r="BO43" s="210">
        <v>179.70512480394669</v>
      </c>
      <c r="BP43" s="209">
        <v>164.32</v>
      </c>
      <c r="BQ43" s="210">
        <v>185.24029358005154</v>
      </c>
      <c r="BR43" s="209">
        <v>164.32</v>
      </c>
      <c r="BS43" s="210">
        <v>194.72797337740079</v>
      </c>
      <c r="BT43" s="209">
        <v>164.32</v>
      </c>
      <c r="BU43" s="210">
        <v>197.59938560039839</v>
      </c>
      <c r="BV43" s="209">
        <v>164.32</v>
      </c>
      <c r="BW43" s="210">
        <v>194.63924901575911</v>
      </c>
      <c r="BX43" s="209">
        <v>164.32</v>
      </c>
      <c r="BY43" s="210">
        <v>192.46084573553341</v>
      </c>
      <c r="BZ43" s="209">
        <v>164.32</v>
      </c>
      <c r="CA43" s="210">
        <v>194.88862662195714</v>
      </c>
      <c r="CB43" s="209">
        <v>164.32</v>
      </c>
      <c r="CC43" s="210">
        <v>199.35849125357072</v>
      </c>
      <c r="CD43" s="209">
        <v>164.32</v>
      </c>
      <c r="CE43" s="210">
        <v>203.58537324508427</v>
      </c>
      <c r="CF43" s="209">
        <v>164.32</v>
      </c>
      <c r="CG43" s="210">
        <v>200.35670186584053</v>
      </c>
      <c r="CH43" s="209">
        <v>164.32</v>
      </c>
      <c r="CI43" s="210">
        <v>195.98731741098135</v>
      </c>
    </row>
    <row r="44" spans="2:87" x14ac:dyDescent="0.3">
      <c r="B44" s="638"/>
      <c r="C44" s="216" t="s">
        <v>230</v>
      </c>
      <c r="D44" s="211">
        <v>6.05</v>
      </c>
      <c r="E44" s="212">
        <v>6.44</v>
      </c>
      <c r="F44" s="211">
        <v>6.05</v>
      </c>
      <c r="G44" s="212">
        <v>6.35</v>
      </c>
      <c r="H44" s="211">
        <v>6.05</v>
      </c>
      <c r="I44" s="212">
        <v>6.5</v>
      </c>
      <c r="J44" s="211">
        <v>6.05</v>
      </c>
      <c r="K44" s="212">
        <v>6.46</v>
      </c>
      <c r="L44" s="211">
        <v>6.05</v>
      </c>
      <c r="M44" s="212">
        <v>6.47</v>
      </c>
      <c r="N44" s="211">
        <v>6.05</v>
      </c>
      <c r="O44" s="212">
        <v>6.62</v>
      </c>
      <c r="P44" s="211">
        <v>6.05</v>
      </c>
      <c r="Q44" s="212">
        <v>6.4</v>
      </c>
      <c r="R44" s="211">
        <v>6.05</v>
      </c>
      <c r="S44" s="212">
        <v>6.46</v>
      </c>
      <c r="T44" s="211">
        <v>6.05</v>
      </c>
      <c r="U44" s="212">
        <v>6.47</v>
      </c>
      <c r="V44" s="211">
        <v>6.05</v>
      </c>
      <c r="W44" s="212">
        <v>6.5</v>
      </c>
      <c r="X44" s="211">
        <v>6.05</v>
      </c>
      <c r="Y44" s="212">
        <v>6.55</v>
      </c>
      <c r="Z44" s="211">
        <v>6.72</v>
      </c>
      <c r="AA44" s="212">
        <v>6.73</v>
      </c>
      <c r="AB44" s="211">
        <v>6.72</v>
      </c>
      <c r="AC44" s="212">
        <v>6.84</v>
      </c>
      <c r="AD44" s="211">
        <v>6.72</v>
      </c>
      <c r="AE44" s="212">
        <v>7.13</v>
      </c>
      <c r="AF44" s="211">
        <v>6.72</v>
      </c>
      <c r="AG44" s="212">
        <v>7.29</v>
      </c>
      <c r="AH44" s="211">
        <v>6.72</v>
      </c>
      <c r="AI44" s="212">
        <v>7.73</v>
      </c>
      <c r="AJ44" s="211">
        <v>6.72</v>
      </c>
      <c r="AK44" s="212">
        <v>8.09</v>
      </c>
      <c r="AL44" s="211">
        <v>7.26</v>
      </c>
      <c r="AM44" s="212">
        <v>8.3699999999999992</v>
      </c>
      <c r="AN44" s="211">
        <v>7.26</v>
      </c>
      <c r="AO44" s="212">
        <v>8.31</v>
      </c>
      <c r="AP44" s="211">
        <v>7.26</v>
      </c>
      <c r="AQ44" s="212">
        <v>8.48</v>
      </c>
      <c r="AR44" s="211">
        <v>7.26</v>
      </c>
      <c r="AS44" s="212">
        <v>8.57</v>
      </c>
      <c r="AT44" s="211">
        <v>7.26</v>
      </c>
      <c r="AU44" s="212">
        <v>8.44</v>
      </c>
      <c r="AV44" s="211">
        <v>7.26</v>
      </c>
      <c r="AW44" s="212">
        <v>8.4700000000000006</v>
      </c>
      <c r="AX44" s="211">
        <v>7.26</v>
      </c>
      <c r="AY44" s="212">
        <v>8.56</v>
      </c>
      <c r="AZ44" s="211">
        <v>7.26</v>
      </c>
      <c r="BA44" s="212">
        <v>8.61</v>
      </c>
      <c r="BB44" s="211">
        <v>7.26</v>
      </c>
      <c r="BC44" s="212">
        <v>8.36</v>
      </c>
      <c r="BD44" s="211">
        <v>7.26</v>
      </c>
      <c r="BE44" s="212">
        <v>8.7799999999999994</v>
      </c>
      <c r="BF44" s="211">
        <v>7.26</v>
      </c>
      <c r="BG44" s="212">
        <v>9.0699528820245376</v>
      </c>
      <c r="BH44" s="211">
        <v>7.26</v>
      </c>
      <c r="BI44" s="212">
        <v>9.206528737308739</v>
      </c>
      <c r="BJ44" s="211">
        <v>7.26</v>
      </c>
      <c r="BK44" s="212">
        <v>9.0729928580139987</v>
      </c>
      <c r="BL44" s="211">
        <v>7.26</v>
      </c>
      <c r="BM44" s="212">
        <v>8.4990535132065528</v>
      </c>
      <c r="BN44" s="211">
        <v>7.26</v>
      </c>
      <c r="BO44" s="212">
        <v>7.9175822677306291</v>
      </c>
      <c r="BP44" s="211">
        <v>7.26</v>
      </c>
      <c r="BQ44" s="212">
        <v>8.1614548573320445</v>
      </c>
      <c r="BR44" s="211">
        <v>7.26</v>
      </c>
      <c r="BS44" s="212">
        <v>8.5794701221017693</v>
      </c>
      <c r="BT44" s="211">
        <v>7.26</v>
      </c>
      <c r="BU44" s="212">
        <v>8.7059809410055369</v>
      </c>
      <c r="BV44" s="211">
        <v>7.26</v>
      </c>
      <c r="BW44" s="212">
        <v>8.5755610380775043</v>
      </c>
      <c r="BX44" s="211">
        <v>7.26</v>
      </c>
      <c r="BY44" s="212">
        <v>8.4795833234614193</v>
      </c>
      <c r="BZ44" s="211">
        <v>7.26</v>
      </c>
      <c r="CA44" s="212">
        <v>8.3294633554397706</v>
      </c>
      <c r="CB44" s="211">
        <v>7.26</v>
      </c>
      <c r="CC44" s="212">
        <v>8.7834849283949712</v>
      </c>
      <c r="CD44" s="211">
        <v>7.26</v>
      </c>
      <c r="CE44" s="212">
        <v>8.9697160441759429</v>
      </c>
      <c r="CF44" s="211">
        <v>7.26</v>
      </c>
      <c r="CG44" s="212">
        <v>8.8274648352105967</v>
      </c>
      <c r="CH44" s="211">
        <v>7.26</v>
      </c>
      <c r="CI44" s="212">
        <v>8.6349552397361613</v>
      </c>
    </row>
    <row r="45" spans="2:87" x14ac:dyDescent="0.3">
      <c r="B45" s="638"/>
      <c r="C45" s="216" t="s">
        <v>233</v>
      </c>
      <c r="D45" s="211">
        <v>211.33</v>
      </c>
      <c r="E45" s="212">
        <v>225.4</v>
      </c>
      <c r="F45" s="211">
        <v>211.33</v>
      </c>
      <c r="G45" s="212">
        <v>222.22</v>
      </c>
      <c r="H45" s="211">
        <v>211.33</v>
      </c>
      <c r="I45" s="212">
        <v>227.32</v>
      </c>
      <c r="J45" s="211">
        <v>211.33</v>
      </c>
      <c r="K45" s="212">
        <v>226.02</v>
      </c>
      <c r="L45" s="211">
        <v>211.33</v>
      </c>
      <c r="M45" s="212">
        <v>226.26</v>
      </c>
      <c r="N45" s="211">
        <v>211.33</v>
      </c>
      <c r="O45" s="212">
        <v>231.82</v>
      </c>
      <c r="P45" s="211">
        <v>211.33</v>
      </c>
      <c r="Q45" s="212">
        <v>224.03</v>
      </c>
      <c r="R45" s="211">
        <v>211.33</v>
      </c>
      <c r="S45" s="212">
        <v>226.06</v>
      </c>
      <c r="T45" s="211">
        <v>211.33</v>
      </c>
      <c r="U45" s="212">
        <v>226.56</v>
      </c>
      <c r="V45" s="211">
        <v>211.33</v>
      </c>
      <c r="W45" s="212">
        <v>227.38</v>
      </c>
      <c r="X45" s="211">
        <v>211.33</v>
      </c>
      <c r="Y45" s="212">
        <v>229.3</v>
      </c>
      <c r="Z45" s="211">
        <v>234.58</v>
      </c>
      <c r="AA45" s="212">
        <v>235.57</v>
      </c>
      <c r="AB45" s="211">
        <v>234.58</v>
      </c>
      <c r="AC45" s="212">
        <v>239.39</v>
      </c>
      <c r="AD45" s="211">
        <v>234.58</v>
      </c>
      <c r="AE45" s="212">
        <v>249.65</v>
      </c>
      <c r="AF45" s="211">
        <v>234.58</v>
      </c>
      <c r="AG45" s="212">
        <v>255.03</v>
      </c>
      <c r="AH45" s="211">
        <v>234.58</v>
      </c>
      <c r="AI45" s="212">
        <v>270.58999999999997</v>
      </c>
      <c r="AJ45" s="211">
        <v>234.58</v>
      </c>
      <c r="AK45" s="212">
        <v>283</v>
      </c>
      <c r="AL45" s="211">
        <v>253.35</v>
      </c>
      <c r="AM45" s="212">
        <v>292.72000000000003</v>
      </c>
      <c r="AN45" s="211">
        <v>253.35</v>
      </c>
      <c r="AO45" s="212">
        <v>290.77</v>
      </c>
      <c r="AP45" s="211">
        <v>253.35</v>
      </c>
      <c r="AQ45" s="212">
        <v>296.70999999999998</v>
      </c>
      <c r="AR45" s="211">
        <v>253.35</v>
      </c>
      <c r="AS45" s="212">
        <v>299.73</v>
      </c>
      <c r="AT45" s="211">
        <v>253.35</v>
      </c>
      <c r="AU45" s="212">
        <v>895.23</v>
      </c>
      <c r="AV45" s="211">
        <v>253.35</v>
      </c>
      <c r="AW45" s="212">
        <v>296.3</v>
      </c>
      <c r="AX45" s="211">
        <v>253.35</v>
      </c>
      <c r="AY45" s="212">
        <v>299.60000000000002</v>
      </c>
      <c r="AZ45" s="211">
        <v>253.35</v>
      </c>
      <c r="BA45" s="212">
        <v>301.41000000000003</v>
      </c>
      <c r="BB45" s="211">
        <v>253.35</v>
      </c>
      <c r="BC45" s="212">
        <v>292.58999999999997</v>
      </c>
      <c r="BD45" s="211">
        <v>253.35</v>
      </c>
      <c r="BE45" s="212">
        <v>307.19</v>
      </c>
      <c r="BF45" s="211">
        <v>253.35</v>
      </c>
      <c r="BG45" s="212">
        <v>317.37963910660102</v>
      </c>
      <c r="BH45" s="211">
        <v>253.35</v>
      </c>
      <c r="BI45" s="212">
        <v>322.15875937597775</v>
      </c>
      <c r="BJ45" s="211">
        <v>253.35</v>
      </c>
      <c r="BK45" s="212">
        <v>317.48601523611103</v>
      </c>
      <c r="BL45" s="211">
        <v>253.35</v>
      </c>
      <c r="BM45" s="212">
        <v>297.40248619318987</v>
      </c>
      <c r="BN45" s="211">
        <v>253.35</v>
      </c>
      <c r="BO45" s="212">
        <v>277.0553976867256</v>
      </c>
      <c r="BP45" s="211">
        <v>253.35</v>
      </c>
      <c r="BQ45" s="212">
        <v>285.58909080315692</v>
      </c>
      <c r="BR45" s="211">
        <v>253.35</v>
      </c>
      <c r="BS45" s="212">
        <v>300.21645828778844</v>
      </c>
      <c r="BT45" s="211">
        <v>253.35</v>
      </c>
      <c r="BU45" s="212">
        <v>304.64337853412553</v>
      </c>
      <c r="BV45" s="211">
        <v>253.35</v>
      </c>
      <c r="BW45" s="212">
        <v>300.07966996121206</v>
      </c>
      <c r="BX45" s="211">
        <v>253.35</v>
      </c>
      <c r="BY45" s="212">
        <v>296.72117705354765</v>
      </c>
      <c r="BZ45" s="211">
        <v>253.35</v>
      </c>
      <c r="CA45" s="212">
        <v>300.45281413678788</v>
      </c>
      <c r="CB45" s="211">
        <v>253.35</v>
      </c>
      <c r="CC45" s="212">
        <v>307.35543094133618</v>
      </c>
      <c r="CD45" s="211">
        <v>253.35</v>
      </c>
      <c r="CE45" s="212">
        <v>313.87210915188393</v>
      </c>
      <c r="CF45" s="211">
        <v>253.35</v>
      </c>
      <c r="CG45" s="212">
        <v>308.89439449877079</v>
      </c>
      <c r="CH45" s="211">
        <v>253.35</v>
      </c>
      <c r="CI45" s="212">
        <v>302.15801706319189</v>
      </c>
    </row>
    <row r="46" spans="2:87" x14ac:dyDescent="0.3">
      <c r="B46" s="639"/>
      <c r="C46" s="217" t="s">
        <v>234</v>
      </c>
      <c r="D46" s="213">
        <v>1178.46</v>
      </c>
      <c r="E46" s="214">
        <v>1256.94</v>
      </c>
      <c r="F46" s="213">
        <v>1178.46</v>
      </c>
      <c r="G46" s="214">
        <v>1239.22</v>
      </c>
      <c r="H46" s="213">
        <v>1178.46</v>
      </c>
      <c r="I46" s="214">
        <v>1267.67</v>
      </c>
      <c r="J46" s="213">
        <v>1178.46</v>
      </c>
      <c r="K46" s="214">
        <v>1260.3900000000001</v>
      </c>
      <c r="L46" s="213">
        <v>1178.46</v>
      </c>
      <c r="M46" s="214">
        <v>1261.72</v>
      </c>
      <c r="N46" s="213">
        <v>1178.46</v>
      </c>
      <c r="O46" s="214">
        <v>1292.74</v>
      </c>
      <c r="P46" s="213">
        <v>1178.46</v>
      </c>
      <c r="Q46" s="214">
        <v>1249.28</v>
      </c>
      <c r="R46" s="213">
        <v>1178.46</v>
      </c>
      <c r="S46" s="214">
        <v>1260.6400000000001</v>
      </c>
      <c r="T46" s="213">
        <v>1178.46</v>
      </c>
      <c r="U46" s="214">
        <v>1263.3900000000001</v>
      </c>
      <c r="V46" s="213">
        <v>1178.46</v>
      </c>
      <c r="W46" s="214">
        <v>1268</v>
      </c>
      <c r="X46" s="213">
        <v>1178.46</v>
      </c>
      <c r="Y46" s="214">
        <v>1278.7</v>
      </c>
      <c r="Z46" s="213">
        <v>1308.0899999999999</v>
      </c>
      <c r="AA46" s="214">
        <v>1313.65</v>
      </c>
      <c r="AB46" s="213">
        <v>1308.0899999999999</v>
      </c>
      <c r="AC46" s="214">
        <v>1334.93</v>
      </c>
      <c r="AD46" s="213">
        <v>1308.0899999999999</v>
      </c>
      <c r="AE46" s="214">
        <v>1392.14</v>
      </c>
      <c r="AF46" s="213">
        <v>1308.0899999999999</v>
      </c>
      <c r="AG46" s="214">
        <v>1422.14</v>
      </c>
      <c r="AH46" s="213">
        <v>1308.0899999999999</v>
      </c>
      <c r="AI46" s="214">
        <v>1508.98</v>
      </c>
      <c r="AJ46" s="213">
        <v>1308.0899999999999</v>
      </c>
      <c r="AK46" s="214">
        <v>1578.13</v>
      </c>
      <c r="AL46" s="213">
        <v>1412.74</v>
      </c>
      <c r="AM46" s="214">
        <v>1632.32</v>
      </c>
      <c r="AN46" s="213">
        <v>1412.74</v>
      </c>
      <c r="AO46" s="214">
        <v>1621.48</v>
      </c>
      <c r="AP46" s="213">
        <v>1412.74</v>
      </c>
      <c r="AQ46" s="214">
        <v>1654.62</v>
      </c>
      <c r="AR46" s="213">
        <v>1412.74</v>
      </c>
      <c r="AS46" s="214">
        <v>1671.45</v>
      </c>
      <c r="AT46" s="213">
        <v>1412.74</v>
      </c>
      <c r="AU46" s="214">
        <v>1646.35</v>
      </c>
      <c r="AV46" s="213">
        <v>1412.74</v>
      </c>
      <c r="AW46" s="214">
        <v>1652.31</v>
      </c>
      <c r="AX46" s="213">
        <v>1412.74</v>
      </c>
      <c r="AY46" s="214">
        <v>1670.71</v>
      </c>
      <c r="AZ46" s="213">
        <v>1412.74</v>
      </c>
      <c r="BA46" s="214">
        <v>1680.77</v>
      </c>
      <c r="BB46" s="213">
        <v>1412.74</v>
      </c>
      <c r="BC46" s="214">
        <v>1631.6</v>
      </c>
      <c r="BD46" s="213">
        <v>1412.74</v>
      </c>
      <c r="BE46" s="214">
        <v>1713.03</v>
      </c>
      <c r="BF46" s="213">
        <v>1412.74</v>
      </c>
      <c r="BG46" s="214">
        <v>1769.8547198300053</v>
      </c>
      <c r="BH46" s="213">
        <v>1412.74</v>
      </c>
      <c r="BI46" s="214">
        <v>1796.5052907021673</v>
      </c>
      <c r="BJ46" s="213">
        <v>1412.74</v>
      </c>
      <c r="BK46" s="214">
        <v>1770.4479220134235</v>
      </c>
      <c r="BL46" s="213">
        <v>1412.74</v>
      </c>
      <c r="BM46" s="214">
        <v>1658.4529346616412</v>
      </c>
      <c r="BN46" s="213">
        <v>1412.74</v>
      </c>
      <c r="BO46" s="214">
        <v>1544.9882186220932</v>
      </c>
      <c r="BP46" s="213">
        <v>1412.74</v>
      </c>
      <c r="BQ46" s="214">
        <v>1592.576013107624</v>
      </c>
      <c r="BR46" s="213">
        <v>1412.74</v>
      </c>
      <c r="BS46" s="214">
        <v>1674.1449362251769</v>
      </c>
      <c r="BT46" s="213">
        <v>1412.74</v>
      </c>
      <c r="BU46" s="214">
        <v>1698.8314779149516</v>
      </c>
      <c r="BV46" s="213">
        <v>1412.74</v>
      </c>
      <c r="BW46" s="214">
        <v>1673.3821416549572</v>
      </c>
      <c r="BX46" s="213">
        <v>1412.74</v>
      </c>
      <c r="BY46" s="214">
        <v>1654.6536418026117</v>
      </c>
      <c r="BZ46" s="213">
        <v>1412.74</v>
      </c>
      <c r="CA46" s="214">
        <v>1675.1297751277223</v>
      </c>
      <c r="CB46" s="213">
        <v>1412.74</v>
      </c>
      <c r="CC46" s="214">
        <v>1713.9551284643048</v>
      </c>
      <c r="CD46" s="213">
        <v>1412.74</v>
      </c>
      <c r="CE46" s="214">
        <v>1750.2951209131506</v>
      </c>
      <c r="CF46" s="213">
        <v>1412.74</v>
      </c>
      <c r="CG46" s="214">
        <v>1722.5370964930014</v>
      </c>
      <c r="CH46" s="213">
        <v>1412.74</v>
      </c>
      <c r="CI46" s="214">
        <v>1684.9719602023547</v>
      </c>
    </row>
    <row r="47" spans="2:87" ht="4.5" customHeight="1" x14ac:dyDescent="0.3">
      <c r="B47" s="219"/>
      <c r="C47" s="206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</row>
    <row r="48" spans="2:87" x14ac:dyDescent="0.3">
      <c r="B48" s="637" t="s">
        <v>235</v>
      </c>
      <c r="C48" s="215" t="s">
        <v>228</v>
      </c>
      <c r="D48" s="209">
        <v>198.16</v>
      </c>
      <c r="E48" s="210">
        <v>191.73</v>
      </c>
      <c r="F48" s="209">
        <v>198.16</v>
      </c>
      <c r="G48" s="210">
        <v>189.03</v>
      </c>
      <c r="H48" s="209">
        <v>198.16</v>
      </c>
      <c r="I48" s="210">
        <v>193.37</v>
      </c>
      <c r="J48" s="209">
        <v>198.16</v>
      </c>
      <c r="K48" s="210">
        <v>192.26</v>
      </c>
      <c r="L48" s="209">
        <v>198.16</v>
      </c>
      <c r="M48" s="210">
        <v>192.46</v>
      </c>
      <c r="N48" s="209">
        <v>198.16</v>
      </c>
      <c r="O48" s="210">
        <v>197.19</v>
      </c>
      <c r="P48" s="209">
        <v>198.16</v>
      </c>
      <c r="Q48" s="210">
        <v>190.56</v>
      </c>
      <c r="R48" s="209">
        <v>198.16</v>
      </c>
      <c r="S48" s="210">
        <v>192.29</v>
      </c>
      <c r="T48" s="209">
        <v>198.16</v>
      </c>
      <c r="U48" s="210">
        <v>192.71</v>
      </c>
      <c r="V48" s="209">
        <v>198.16</v>
      </c>
      <c r="W48" s="210">
        <v>193.42</v>
      </c>
      <c r="X48" s="209">
        <v>198.16</v>
      </c>
      <c r="Y48" s="210">
        <v>195.05</v>
      </c>
      <c r="Z48" s="209">
        <v>219.96</v>
      </c>
      <c r="AA48" s="210">
        <v>200.38</v>
      </c>
      <c r="AB48" s="209">
        <v>219.96</v>
      </c>
      <c r="AC48" s="210">
        <v>203.63</v>
      </c>
      <c r="AD48" s="209">
        <v>219.96</v>
      </c>
      <c r="AE48" s="210">
        <v>212.35</v>
      </c>
      <c r="AF48" s="209">
        <v>219.96</v>
      </c>
      <c r="AG48" s="210">
        <v>216.93</v>
      </c>
      <c r="AH48" s="209">
        <v>219.96</v>
      </c>
      <c r="AI48" s="210">
        <v>230.17</v>
      </c>
      <c r="AJ48" s="209">
        <v>219.96</v>
      </c>
      <c r="AK48" s="210">
        <v>240.72</v>
      </c>
      <c r="AL48" s="209">
        <v>237.56</v>
      </c>
      <c r="AM48" s="210">
        <v>248.99</v>
      </c>
      <c r="AN48" s="209">
        <v>237.56</v>
      </c>
      <c r="AO48" s="210">
        <v>247.34</v>
      </c>
      <c r="AP48" s="209">
        <v>237.56</v>
      </c>
      <c r="AQ48" s="210">
        <v>252.39</v>
      </c>
      <c r="AR48" s="209">
        <v>237.56</v>
      </c>
      <c r="AS48" s="210">
        <v>254.96</v>
      </c>
      <c r="AT48" s="209">
        <v>237.56</v>
      </c>
      <c r="AU48" s="210">
        <v>251.13</v>
      </c>
      <c r="AV48" s="209">
        <v>237.56</v>
      </c>
      <c r="AW48" s="210">
        <v>252.04</v>
      </c>
      <c r="AX48" s="209">
        <v>237.56</v>
      </c>
      <c r="AY48" s="210">
        <v>254.84</v>
      </c>
      <c r="AZ48" s="209">
        <v>237.56</v>
      </c>
      <c r="BA48" s="210">
        <v>256.38</v>
      </c>
      <c r="BB48" s="209">
        <v>237.56</v>
      </c>
      <c r="BC48" s="210">
        <v>248.88</v>
      </c>
      <c r="BD48" s="209">
        <v>237.56</v>
      </c>
      <c r="BE48" s="210">
        <v>261.3</v>
      </c>
      <c r="BF48" s="209">
        <v>237.56</v>
      </c>
      <c r="BG48" s="210">
        <v>269.96852176874552</v>
      </c>
      <c r="BH48" s="209">
        <v>237.56</v>
      </c>
      <c r="BI48" s="210">
        <v>274.0337227945912</v>
      </c>
      <c r="BJ48" s="209">
        <v>237.56</v>
      </c>
      <c r="BK48" s="210">
        <v>270.05900711467427</v>
      </c>
      <c r="BL48" s="209">
        <v>237.56</v>
      </c>
      <c r="BM48" s="210">
        <v>252.97561555597383</v>
      </c>
      <c r="BN48" s="209">
        <v>237.56</v>
      </c>
      <c r="BO48" s="210">
        <v>235.66803583267912</v>
      </c>
      <c r="BP48" s="209">
        <v>237.56</v>
      </c>
      <c r="BQ48" s="210">
        <v>242.92694041255763</v>
      </c>
      <c r="BR48" s="209">
        <v>237.56</v>
      </c>
      <c r="BS48" s="210">
        <v>255.36922810407466</v>
      </c>
      <c r="BT48" s="209">
        <v>237.56</v>
      </c>
      <c r="BU48" s="210">
        <v>259.13484179705119</v>
      </c>
      <c r="BV48" s="209">
        <v>237.56</v>
      </c>
      <c r="BW48" s="210">
        <v>255.25287362580696</v>
      </c>
      <c r="BX48" s="209">
        <v>237.56</v>
      </c>
      <c r="BY48" s="210">
        <v>252.3960824081812</v>
      </c>
      <c r="BZ48" s="209">
        <v>237.56</v>
      </c>
      <c r="CA48" s="210">
        <v>255.57991121417547</v>
      </c>
      <c r="CB48" s="209">
        <v>237.56</v>
      </c>
      <c r="CC48" s="210">
        <v>261.44175972472613</v>
      </c>
      <c r="CD48" s="209">
        <v>237.56</v>
      </c>
      <c r="CE48" s="210">
        <v>266.98495710278246</v>
      </c>
      <c r="CF48" s="209">
        <v>237.56</v>
      </c>
      <c r="CG48" s="210">
        <v>262.75082831471548</v>
      </c>
      <c r="CH48" s="209">
        <v>237.56</v>
      </c>
      <c r="CI48" s="210">
        <v>257.02075103729834</v>
      </c>
    </row>
    <row r="49" spans="2:87" x14ac:dyDescent="0.3">
      <c r="B49" s="638"/>
      <c r="C49" s="216" t="s">
        <v>230</v>
      </c>
      <c r="D49" s="211">
        <v>6.51</v>
      </c>
      <c r="E49" s="212">
        <v>6.56</v>
      </c>
      <c r="F49" s="211">
        <v>6.51</v>
      </c>
      <c r="G49" s="212">
        <v>6.46</v>
      </c>
      <c r="H49" s="211">
        <v>6.51</v>
      </c>
      <c r="I49" s="212">
        <v>6.61</v>
      </c>
      <c r="J49" s="211">
        <v>6.51</v>
      </c>
      <c r="K49" s="212">
        <v>6.57</v>
      </c>
      <c r="L49" s="211">
        <v>6.51</v>
      </c>
      <c r="M49" s="212">
        <v>6.58</v>
      </c>
      <c r="N49" s="211">
        <v>6.51</v>
      </c>
      <c r="O49" s="212">
        <v>6.74</v>
      </c>
      <c r="P49" s="211">
        <v>6.51</v>
      </c>
      <c r="Q49" s="212">
        <v>6.52</v>
      </c>
      <c r="R49" s="211">
        <v>6.51</v>
      </c>
      <c r="S49" s="212">
        <v>6.57</v>
      </c>
      <c r="T49" s="211">
        <v>6.51</v>
      </c>
      <c r="U49" s="212">
        <v>6.59</v>
      </c>
      <c r="V49" s="211">
        <v>6.51</v>
      </c>
      <c r="W49" s="212">
        <v>6.61</v>
      </c>
      <c r="X49" s="211">
        <v>6.51</v>
      </c>
      <c r="Y49" s="212">
        <v>6.67</v>
      </c>
      <c r="Z49" s="211">
        <v>7.23</v>
      </c>
      <c r="AA49" s="212">
        <v>6.85</v>
      </c>
      <c r="AB49" s="211">
        <v>7.23</v>
      </c>
      <c r="AC49" s="212">
        <v>6.96</v>
      </c>
      <c r="AD49" s="211">
        <v>7.23</v>
      </c>
      <c r="AE49" s="212">
        <v>7.26</v>
      </c>
      <c r="AF49" s="211">
        <v>7.23</v>
      </c>
      <c r="AG49" s="212">
        <v>7.42</v>
      </c>
      <c r="AH49" s="211">
        <v>7.23</v>
      </c>
      <c r="AI49" s="212">
        <v>7.87</v>
      </c>
      <c r="AJ49" s="211">
        <v>7.23</v>
      </c>
      <c r="AK49" s="212">
        <v>8.23</v>
      </c>
      <c r="AL49" s="211">
        <v>7.61</v>
      </c>
      <c r="AM49" s="212">
        <v>8.51</v>
      </c>
      <c r="AN49" s="211">
        <v>7.61</v>
      </c>
      <c r="AO49" s="212">
        <v>8.4600000000000009</v>
      </c>
      <c r="AP49" s="211">
        <v>7.81</v>
      </c>
      <c r="AQ49" s="212">
        <v>8.6300000000000008</v>
      </c>
      <c r="AR49" s="211">
        <v>7.81</v>
      </c>
      <c r="AS49" s="212">
        <v>8.7200000000000006</v>
      </c>
      <c r="AT49" s="211">
        <v>7.81</v>
      </c>
      <c r="AU49" s="212">
        <v>8.59</v>
      </c>
      <c r="AV49" s="211">
        <v>7.81</v>
      </c>
      <c r="AW49" s="212">
        <v>8.6199999999999992</v>
      </c>
      <c r="AX49" s="211">
        <v>7.81</v>
      </c>
      <c r="AY49" s="212">
        <v>8.7100000000000009</v>
      </c>
      <c r="AZ49" s="211">
        <v>7.81</v>
      </c>
      <c r="BA49" s="212">
        <v>8.77</v>
      </c>
      <c r="BB49" s="211">
        <v>7.81</v>
      </c>
      <c r="BC49" s="212">
        <v>8.51</v>
      </c>
      <c r="BD49" s="211">
        <v>7.81</v>
      </c>
      <c r="BE49" s="212">
        <v>8.93</v>
      </c>
      <c r="BF49" s="211">
        <v>7.81</v>
      </c>
      <c r="BG49" s="212">
        <v>9.2302803319593139</v>
      </c>
      <c r="BH49" s="211">
        <v>7.81</v>
      </c>
      <c r="BI49" s="212">
        <v>9.3692704069076314</v>
      </c>
      <c r="BJ49" s="211">
        <v>7.81</v>
      </c>
      <c r="BK49" s="212">
        <v>9.2333740448980848</v>
      </c>
      <c r="BL49" s="211">
        <v>7.81</v>
      </c>
      <c r="BM49" s="212">
        <v>8.6492893076319213</v>
      </c>
      <c r="BN49" s="211">
        <v>7.81</v>
      </c>
      <c r="BO49" s="212">
        <v>8.0575395300389978</v>
      </c>
      <c r="BP49" s="211">
        <v>7.81</v>
      </c>
      <c r="BQ49" s="212">
        <v>8.3057229987495305</v>
      </c>
      <c r="BR49" s="211">
        <v>7.81</v>
      </c>
      <c r="BS49" s="212">
        <v>8.7311274222399327</v>
      </c>
      <c r="BT49" s="211">
        <v>7.81</v>
      </c>
      <c r="BU49" s="212">
        <v>8.8598745434980586</v>
      </c>
      <c r="BV49" s="211">
        <v>7.81</v>
      </c>
      <c r="BW49" s="212">
        <v>8.7271492382455413</v>
      </c>
      <c r="BX49" s="211">
        <v>7.81</v>
      </c>
      <c r="BY49" s="212">
        <v>8.62947494786604</v>
      </c>
      <c r="BZ49" s="211">
        <v>7.81</v>
      </c>
      <c r="CA49" s="212">
        <v>8.4011856095242372</v>
      </c>
      <c r="CB49" s="211">
        <v>7.81</v>
      </c>
      <c r="CC49" s="212">
        <v>8.9387485508666007</v>
      </c>
      <c r="CD49" s="211">
        <v>7.81</v>
      </c>
      <c r="CE49" s="212">
        <v>9.1282716308154175</v>
      </c>
      <c r="CF49" s="211">
        <v>7.81</v>
      </c>
      <c r="CG49" s="212">
        <v>8.9835058802774519</v>
      </c>
      <c r="CH49" s="211">
        <v>7.81</v>
      </c>
      <c r="CI49" s="212">
        <v>8.787593337408266</v>
      </c>
    </row>
    <row r="50" spans="2:87" x14ac:dyDescent="0.3">
      <c r="B50" s="639"/>
      <c r="C50" s="217" t="s">
        <v>231</v>
      </c>
      <c r="D50" s="213">
        <v>405.39</v>
      </c>
      <c r="E50" s="214">
        <v>373.55</v>
      </c>
      <c r="F50" s="213">
        <v>405.39</v>
      </c>
      <c r="G50" s="214">
        <v>368.29</v>
      </c>
      <c r="H50" s="213">
        <v>405.39</v>
      </c>
      <c r="I50" s="214">
        <v>376.74</v>
      </c>
      <c r="J50" s="213">
        <v>405.39</v>
      </c>
      <c r="K50" s="214">
        <v>374.58</v>
      </c>
      <c r="L50" s="213">
        <v>405.39</v>
      </c>
      <c r="M50" s="214">
        <v>374.97</v>
      </c>
      <c r="N50" s="213">
        <v>405.39</v>
      </c>
      <c r="O50" s="214">
        <v>384.19</v>
      </c>
      <c r="P50" s="213">
        <v>405.39</v>
      </c>
      <c r="Q50" s="214">
        <v>371.28</v>
      </c>
      <c r="R50" s="213">
        <v>405.39</v>
      </c>
      <c r="S50" s="214">
        <v>374.65</v>
      </c>
      <c r="T50" s="213">
        <v>405.39</v>
      </c>
      <c r="U50" s="214">
        <v>375.47</v>
      </c>
      <c r="V50" s="213">
        <v>405.39</v>
      </c>
      <c r="W50" s="214">
        <v>376.84</v>
      </c>
      <c r="X50" s="213">
        <v>405.39</v>
      </c>
      <c r="Y50" s="214">
        <v>380.02</v>
      </c>
      <c r="Z50" s="213">
        <v>449.98</v>
      </c>
      <c r="AA50" s="214">
        <v>390.41</v>
      </c>
      <c r="AB50" s="213">
        <v>449.98</v>
      </c>
      <c r="AC50" s="214">
        <v>396.73</v>
      </c>
      <c r="AD50" s="213">
        <v>449.98</v>
      </c>
      <c r="AE50" s="214">
        <v>413.74</v>
      </c>
      <c r="AF50" s="213">
        <v>449.98</v>
      </c>
      <c r="AG50" s="214">
        <v>422.65</v>
      </c>
      <c r="AH50" s="213">
        <v>449.98</v>
      </c>
      <c r="AI50" s="214">
        <v>448.44</v>
      </c>
      <c r="AJ50" s="213">
        <v>449.98</v>
      </c>
      <c r="AK50" s="214">
        <v>469.01</v>
      </c>
      <c r="AL50" s="213">
        <v>485.98</v>
      </c>
      <c r="AM50" s="214">
        <v>485.11</v>
      </c>
      <c r="AN50" s="213">
        <v>485.98</v>
      </c>
      <c r="AO50" s="214">
        <v>481.89</v>
      </c>
      <c r="AP50" s="213">
        <v>485.98</v>
      </c>
      <c r="AQ50" s="214">
        <v>491.74</v>
      </c>
      <c r="AR50" s="213">
        <v>485.98</v>
      </c>
      <c r="AS50" s="214">
        <v>496.74</v>
      </c>
      <c r="AT50" s="213">
        <v>485.98</v>
      </c>
      <c r="AU50" s="214">
        <v>489.28</v>
      </c>
      <c r="AV50" s="213">
        <v>485.98</v>
      </c>
      <c r="AW50" s="214">
        <v>491.05</v>
      </c>
      <c r="AX50" s="213">
        <v>485.98</v>
      </c>
      <c r="AY50" s="214">
        <v>496.52</v>
      </c>
      <c r="AZ50" s="213">
        <v>485.98</v>
      </c>
      <c r="BA50" s="214">
        <v>499.51</v>
      </c>
      <c r="BB50" s="213">
        <v>485.98</v>
      </c>
      <c r="BC50" s="214">
        <v>484.9</v>
      </c>
      <c r="BD50" s="213">
        <v>485.98</v>
      </c>
      <c r="BE50" s="214">
        <v>503.1</v>
      </c>
      <c r="BF50" s="213">
        <v>485.98</v>
      </c>
      <c r="BG50" s="214">
        <v>525.98855539316537</v>
      </c>
      <c r="BH50" s="213">
        <v>485.98</v>
      </c>
      <c r="BI50" s="214">
        <v>533.90892033407874</v>
      </c>
      <c r="BJ50" s="213">
        <v>485.98</v>
      </c>
      <c r="BK50" s="214">
        <v>526.16485097043301</v>
      </c>
      <c r="BL50" s="213">
        <v>485.98</v>
      </c>
      <c r="BM50" s="214">
        <v>492.88071699694058</v>
      </c>
      <c r="BN50" s="213">
        <v>485.98</v>
      </c>
      <c r="BO50" s="214">
        <v>459.15978984453011</v>
      </c>
      <c r="BP50" s="213">
        <v>485.98</v>
      </c>
      <c r="BQ50" s="214">
        <v>473.30255252179398</v>
      </c>
      <c r="BR50" s="213">
        <v>485.98</v>
      </c>
      <c r="BS50" s="214">
        <v>497.54427109612919</v>
      </c>
      <c r="BT50" s="213">
        <v>485.98</v>
      </c>
      <c r="BU50" s="214">
        <v>504.88094017725291</v>
      </c>
      <c r="BV50" s="213">
        <v>485.98</v>
      </c>
      <c r="BW50" s="214">
        <v>497.31757383699471</v>
      </c>
      <c r="BX50" s="213">
        <v>485.98</v>
      </c>
      <c r="BY50" s="214">
        <v>491.75159349316033</v>
      </c>
      <c r="BZ50" s="213">
        <v>485.98</v>
      </c>
      <c r="CA50" s="214">
        <v>497.94322487089528</v>
      </c>
      <c r="CB50" s="213">
        <v>485.98</v>
      </c>
      <c r="CC50" s="214">
        <v>509.37558429442055</v>
      </c>
      <c r="CD50" s="213">
        <v>485.98</v>
      </c>
      <c r="CE50" s="214">
        <v>520.17557816793067</v>
      </c>
      <c r="CF50" s="213">
        <v>485.98</v>
      </c>
      <c r="CG50" s="214">
        <v>511.92608570861461</v>
      </c>
      <c r="CH50" s="213">
        <v>485.98</v>
      </c>
      <c r="CI50" s="214">
        <v>500.76198757712365</v>
      </c>
    </row>
    <row r="51" spans="2:87" ht="4.5" customHeight="1" x14ac:dyDescent="0.3">
      <c r="B51" s="219"/>
      <c r="C51" s="206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</row>
    <row r="52" spans="2:87" x14ac:dyDescent="0.3">
      <c r="B52" s="637" t="s">
        <v>236</v>
      </c>
      <c r="C52" s="215" t="s">
        <v>228</v>
      </c>
      <c r="D52" s="209">
        <v>187.21</v>
      </c>
      <c r="E52" s="210">
        <v>191.73</v>
      </c>
      <c r="F52" s="209">
        <v>187.21</v>
      </c>
      <c r="G52" s="210">
        <v>189.03</v>
      </c>
      <c r="H52" s="209">
        <v>187.21</v>
      </c>
      <c r="I52" s="210">
        <v>193.37</v>
      </c>
      <c r="J52" s="209">
        <v>187.21</v>
      </c>
      <c r="K52" s="210">
        <v>192.26</v>
      </c>
      <c r="L52" s="209">
        <v>187.21</v>
      </c>
      <c r="M52" s="210">
        <v>192.46</v>
      </c>
      <c r="N52" s="209">
        <v>187.21</v>
      </c>
      <c r="O52" s="210">
        <v>197.19</v>
      </c>
      <c r="P52" s="209">
        <v>187.21</v>
      </c>
      <c r="Q52" s="210">
        <v>190.56</v>
      </c>
      <c r="R52" s="209">
        <v>187.21</v>
      </c>
      <c r="S52" s="210">
        <v>192.29</v>
      </c>
      <c r="T52" s="209">
        <v>187.21</v>
      </c>
      <c r="U52" s="210">
        <v>192.71</v>
      </c>
      <c r="V52" s="209">
        <v>187.21</v>
      </c>
      <c r="W52" s="210">
        <v>193.42</v>
      </c>
      <c r="X52" s="209">
        <v>187.21</v>
      </c>
      <c r="Y52" s="210">
        <v>195.05</v>
      </c>
      <c r="Z52" s="209">
        <v>207.8</v>
      </c>
      <c r="AA52" s="210">
        <v>200.38</v>
      </c>
      <c r="AB52" s="209">
        <v>207.8</v>
      </c>
      <c r="AC52" s="210">
        <v>203.63</v>
      </c>
      <c r="AD52" s="209">
        <v>207.8</v>
      </c>
      <c r="AE52" s="210">
        <v>212.35</v>
      </c>
      <c r="AF52" s="209">
        <v>207.8</v>
      </c>
      <c r="AG52" s="210">
        <v>216.93</v>
      </c>
      <c r="AH52" s="209">
        <v>207.8</v>
      </c>
      <c r="AI52" s="210">
        <v>230.17</v>
      </c>
      <c r="AJ52" s="209">
        <v>207.8</v>
      </c>
      <c r="AK52" s="210">
        <v>240.72</v>
      </c>
      <c r="AL52" s="209">
        <v>224.42</v>
      </c>
      <c r="AM52" s="210">
        <v>248.99</v>
      </c>
      <c r="AN52" s="209">
        <v>224.42</v>
      </c>
      <c r="AO52" s="210">
        <v>247.34</v>
      </c>
      <c r="AP52" s="209">
        <v>224.42</v>
      </c>
      <c r="AQ52" s="210">
        <v>252.39</v>
      </c>
      <c r="AR52" s="209">
        <v>224.42</v>
      </c>
      <c r="AS52" s="210">
        <v>254.96</v>
      </c>
      <c r="AT52" s="209">
        <v>224.42</v>
      </c>
      <c r="AU52" s="210">
        <v>251.13</v>
      </c>
      <c r="AV52" s="209">
        <v>224.42</v>
      </c>
      <c r="AW52" s="210">
        <v>252.04</v>
      </c>
      <c r="AX52" s="209">
        <v>224.42</v>
      </c>
      <c r="AY52" s="210">
        <v>254.84</v>
      </c>
      <c r="AZ52" s="209">
        <v>224.42</v>
      </c>
      <c r="BA52" s="210">
        <v>256.38</v>
      </c>
      <c r="BB52" s="209">
        <v>224.42</v>
      </c>
      <c r="BC52" s="210">
        <v>248.88</v>
      </c>
      <c r="BD52" s="209">
        <v>224.42</v>
      </c>
      <c r="BE52" s="210">
        <v>261.3</v>
      </c>
      <c r="BF52" s="209">
        <v>224.42</v>
      </c>
      <c r="BG52" s="210">
        <v>269.96852176874552</v>
      </c>
      <c r="BH52" s="209">
        <v>224.42</v>
      </c>
      <c r="BI52" s="210">
        <v>274.0337227945912</v>
      </c>
      <c r="BJ52" s="209">
        <v>224.42</v>
      </c>
      <c r="BK52" s="210">
        <v>270.05900711467427</v>
      </c>
      <c r="BL52" s="209">
        <v>224.42</v>
      </c>
      <c r="BM52" s="210">
        <v>252.97561555597383</v>
      </c>
      <c r="BN52" s="209">
        <v>224.42</v>
      </c>
      <c r="BO52" s="210">
        <v>235.66803583267912</v>
      </c>
      <c r="BP52" s="209">
        <v>224.42</v>
      </c>
      <c r="BQ52" s="210">
        <v>242.92694041255763</v>
      </c>
      <c r="BR52" s="209">
        <v>224.42</v>
      </c>
      <c r="BS52" s="210">
        <v>255.36922810407466</v>
      </c>
      <c r="BT52" s="209">
        <v>224.42</v>
      </c>
      <c r="BU52" s="210">
        <v>259.13484179705119</v>
      </c>
      <c r="BV52" s="209">
        <v>224.42</v>
      </c>
      <c r="BW52" s="210">
        <v>255.25287362580696</v>
      </c>
      <c r="BX52" s="209">
        <v>224.42</v>
      </c>
      <c r="BY52" s="210">
        <v>252.3960824081812</v>
      </c>
      <c r="BZ52" s="209">
        <v>224.42</v>
      </c>
      <c r="CA52" s="210">
        <v>255.57991121417547</v>
      </c>
      <c r="CB52" s="209">
        <v>224.42</v>
      </c>
      <c r="CC52" s="210">
        <v>261.44175972472613</v>
      </c>
      <c r="CD52" s="209">
        <v>224.42</v>
      </c>
      <c r="CE52" s="210">
        <v>266.98495710278246</v>
      </c>
      <c r="CF52" s="209">
        <v>224.42</v>
      </c>
      <c r="CG52" s="210">
        <v>262.75082831471548</v>
      </c>
      <c r="CH52" s="209">
        <v>224.42</v>
      </c>
      <c r="CI52" s="210">
        <v>257.02075103729834</v>
      </c>
    </row>
    <row r="53" spans="2:87" x14ac:dyDescent="0.3">
      <c r="B53" s="638"/>
      <c r="C53" s="216" t="s">
        <v>230</v>
      </c>
      <c r="D53" s="211">
        <v>6.15</v>
      </c>
      <c r="E53" s="212">
        <v>6.56</v>
      </c>
      <c r="F53" s="211">
        <v>6.15</v>
      </c>
      <c r="G53" s="212">
        <v>6.46</v>
      </c>
      <c r="H53" s="211">
        <v>6.15</v>
      </c>
      <c r="I53" s="212">
        <v>6.61</v>
      </c>
      <c r="J53" s="211">
        <v>6.15</v>
      </c>
      <c r="K53" s="212">
        <v>6.57</v>
      </c>
      <c r="L53" s="211">
        <v>6.15</v>
      </c>
      <c r="M53" s="212">
        <v>6.58</v>
      </c>
      <c r="N53" s="211">
        <v>6.15</v>
      </c>
      <c r="O53" s="212">
        <v>6.74</v>
      </c>
      <c r="P53" s="211">
        <v>6.15</v>
      </c>
      <c r="Q53" s="212">
        <v>6.52</v>
      </c>
      <c r="R53" s="211">
        <v>6.15</v>
      </c>
      <c r="S53" s="212">
        <v>6.57</v>
      </c>
      <c r="T53" s="211">
        <v>6.15</v>
      </c>
      <c r="U53" s="212">
        <v>6.59</v>
      </c>
      <c r="V53" s="211">
        <v>6.15</v>
      </c>
      <c r="W53" s="212">
        <v>6.61</v>
      </c>
      <c r="X53" s="211">
        <v>6.15</v>
      </c>
      <c r="Y53" s="212">
        <v>6.67</v>
      </c>
      <c r="Z53" s="211">
        <v>6.83</v>
      </c>
      <c r="AA53" s="212">
        <v>6.85</v>
      </c>
      <c r="AB53" s="211">
        <v>6.83</v>
      </c>
      <c r="AC53" s="212">
        <v>6.96</v>
      </c>
      <c r="AD53" s="211">
        <v>6.83</v>
      </c>
      <c r="AE53" s="212">
        <v>7.26</v>
      </c>
      <c r="AF53" s="211">
        <v>6.83</v>
      </c>
      <c r="AG53" s="212">
        <v>7.42</v>
      </c>
      <c r="AH53" s="211">
        <v>6.83</v>
      </c>
      <c r="AI53" s="212">
        <v>7.87</v>
      </c>
      <c r="AJ53" s="211">
        <v>6.83</v>
      </c>
      <c r="AK53" s="212">
        <v>8.23</v>
      </c>
      <c r="AL53" s="211">
        <v>7.36</v>
      </c>
      <c r="AM53" s="212">
        <v>8.51</v>
      </c>
      <c r="AN53" s="211">
        <v>7.36</v>
      </c>
      <c r="AO53" s="212">
        <v>8.4600000000000009</v>
      </c>
      <c r="AP53" s="211">
        <v>7.38</v>
      </c>
      <c r="AQ53" s="212">
        <v>8.6300000000000008</v>
      </c>
      <c r="AR53" s="211">
        <v>7.38</v>
      </c>
      <c r="AS53" s="212">
        <v>8.7200000000000006</v>
      </c>
      <c r="AT53" s="211">
        <v>7.38</v>
      </c>
      <c r="AU53" s="212">
        <v>8.59</v>
      </c>
      <c r="AV53" s="211">
        <v>7.38</v>
      </c>
      <c r="AW53" s="212">
        <v>8.6199999999999992</v>
      </c>
      <c r="AX53" s="211">
        <v>7.38</v>
      </c>
      <c r="AY53" s="212">
        <v>8.7100000000000009</v>
      </c>
      <c r="AZ53" s="211">
        <v>7.38</v>
      </c>
      <c r="BA53" s="212">
        <v>8.77</v>
      </c>
      <c r="BB53" s="211">
        <v>7.38</v>
      </c>
      <c r="BC53" s="212">
        <v>8.51</v>
      </c>
      <c r="BD53" s="211">
        <v>7.38</v>
      </c>
      <c r="BE53" s="212">
        <v>8.93</v>
      </c>
      <c r="BF53" s="211">
        <v>7.38</v>
      </c>
      <c r="BG53" s="212">
        <v>9.2302803319593139</v>
      </c>
      <c r="BH53" s="211">
        <v>7.38</v>
      </c>
      <c r="BI53" s="212">
        <v>9.3692704069076314</v>
      </c>
      <c r="BJ53" s="211">
        <v>7.38</v>
      </c>
      <c r="BK53" s="212">
        <v>9.2333740448980848</v>
      </c>
      <c r="BL53" s="211">
        <v>7.38</v>
      </c>
      <c r="BM53" s="212">
        <v>8.6492893076319213</v>
      </c>
      <c r="BN53" s="211">
        <v>7.38</v>
      </c>
      <c r="BO53" s="212">
        <v>8.0575395300389978</v>
      </c>
      <c r="BP53" s="211">
        <v>7.38</v>
      </c>
      <c r="BQ53" s="212">
        <v>8.3057229987495305</v>
      </c>
      <c r="BR53" s="211">
        <v>7.38</v>
      </c>
      <c r="BS53" s="212">
        <v>8.7311274222399327</v>
      </c>
      <c r="BT53" s="211">
        <v>7.38</v>
      </c>
      <c r="BU53" s="212">
        <v>8.8598745434980586</v>
      </c>
      <c r="BV53" s="211">
        <v>7.38</v>
      </c>
      <c r="BW53" s="212">
        <v>8.7271492382455413</v>
      </c>
      <c r="BX53" s="211">
        <v>7.38</v>
      </c>
      <c r="BY53" s="212">
        <v>8.62947494786604</v>
      </c>
      <c r="BZ53" s="211">
        <v>7.38</v>
      </c>
      <c r="CA53" s="212">
        <v>8.4011856095242372</v>
      </c>
      <c r="CB53" s="211">
        <v>7.38</v>
      </c>
      <c r="CC53" s="212">
        <v>8.9387485508666007</v>
      </c>
      <c r="CD53" s="211">
        <v>7.38</v>
      </c>
      <c r="CE53" s="212">
        <v>9.1282716308154175</v>
      </c>
      <c r="CF53" s="211">
        <v>7.38</v>
      </c>
      <c r="CG53" s="212">
        <v>8.9835058802774519</v>
      </c>
      <c r="CH53" s="211">
        <v>7.38</v>
      </c>
      <c r="CI53" s="212">
        <v>8.787593337408266</v>
      </c>
    </row>
    <row r="54" spans="2:87" x14ac:dyDescent="0.3">
      <c r="B54" s="639"/>
      <c r="C54" s="217" t="s">
        <v>231</v>
      </c>
      <c r="D54" s="213">
        <v>283.95</v>
      </c>
      <c r="E54" s="214">
        <v>276.95</v>
      </c>
      <c r="F54" s="213">
        <v>283.95</v>
      </c>
      <c r="G54" s="214">
        <v>273.04000000000002</v>
      </c>
      <c r="H54" s="213">
        <v>283.95</v>
      </c>
      <c r="I54" s="214">
        <v>279.31</v>
      </c>
      <c r="J54" s="213">
        <v>283.95</v>
      </c>
      <c r="K54" s="214">
        <v>277.70999999999998</v>
      </c>
      <c r="L54" s="213">
        <v>283.95</v>
      </c>
      <c r="M54" s="214">
        <v>278</v>
      </c>
      <c r="N54" s="213">
        <v>283.95</v>
      </c>
      <c r="O54" s="214">
        <v>284.83999999999997</v>
      </c>
      <c r="P54" s="213">
        <v>283.95</v>
      </c>
      <c r="Q54" s="214">
        <v>275.26</v>
      </c>
      <c r="R54" s="213">
        <v>283.95</v>
      </c>
      <c r="S54" s="214">
        <v>277.76</v>
      </c>
      <c r="T54" s="213">
        <v>283.95</v>
      </c>
      <c r="U54" s="214">
        <v>278.37</v>
      </c>
      <c r="V54" s="213">
        <v>283.95</v>
      </c>
      <c r="W54" s="214">
        <v>279.39</v>
      </c>
      <c r="X54" s="213">
        <v>283.95</v>
      </c>
      <c r="Y54" s="214">
        <v>281.74</v>
      </c>
      <c r="Z54" s="213">
        <v>315.18</v>
      </c>
      <c r="AA54" s="214">
        <v>289.44</v>
      </c>
      <c r="AB54" s="213">
        <v>315.18</v>
      </c>
      <c r="AC54" s="214">
        <v>294.13</v>
      </c>
      <c r="AD54" s="213">
        <v>315.18</v>
      </c>
      <c r="AE54" s="214">
        <v>306.74</v>
      </c>
      <c r="AF54" s="213">
        <v>315.18</v>
      </c>
      <c r="AG54" s="214">
        <v>313.35000000000002</v>
      </c>
      <c r="AH54" s="213">
        <v>315.18</v>
      </c>
      <c r="AI54" s="214">
        <v>332.47</v>
      </c>
      <c r="AJ54" s="213">
        <v>315.18</v>
      </c>
      <c r="AK54" s="214">
        <v>347.72</v>
      </c>
      <c r="AL54" s="213">
        <v>340.39</v>
      </c>
      <c r="AM54" s="214">
        <v>359.66</v>
      </c>
      <c r="AN54" s="213">
        <v>340.39</v>
      </c>
      <c r="AO54" s="214">
        <v>357.27</v>
      </c>
      <c r="AP54" s="213">
        <v>340.39</v>
      </c>
      <c r="AQ54" s="214">
        <v>364.57</v>
      </c>
      <c r="AR54" s="213">
        <v>340.39</v>
      </c>
      <c r="AS54" s="214">
        <v>368.28</v>
      </c>
      <c r="AT54" s="213">
        <v>340.39</v>
      </c>
      <c r="AU54" s="214">
        <v>362.75</v>
      </c>
      <c r="AV54" s="213">
        <v>340.39</v>
      </c>
      <c r="AW54" s="214">
        <v>364.06</v>
      </c>
      <c r="AX54" s="213">
        <v>340.39</v>
      </c>
      <c r="AY54" s="214">
        <v>368.12</v>
      </c>
      <c r="AZ54" s="213">
        <v>340.39</v>
      </c>
      <c r="BA54" s="214">
        <v>370.33</v>
      </c>
      <c r="BB54" s="213">
        <v>340.39</v>
      </c>
      <c r="BC54" s="214">
        <v>359.5</v>
      </c>
      <c r="BD54" s="213">
        <v>340.39</v>
      </c>
      <c r="BE54" s="214">
        <v>377.44</v>
      </c>
      <c r="BF54" s="213">
        <v>340.39</v>
      </c>
      <c r="BG54" s="214">
        <v>389.96216608421656</v>
      </c>
      <c r="BH54" s="213">
        <v>340.39</v>
      </c>
      <c r="BI54" s="214">
        <v>395.83423808439034</v>
      </c>
      <c r="BJ54" s="213">
        <v>340.39</v>
      </c>
      <c r="BK54" s="214">
        <v>390.09286969834932</v>
      </c>
      <c r="BL54" s="213">
        <v>340.39</v>
      </c>
      <c r="BM54" s="214">
        <v>365.41637655518878</v>
      </c>
      <c r="BN54" s="213">
        <v>340.39</v>
      </c>
      <c r="BO54" s="214">
        <v>340.41604972318606</v>
      </c>
      <c r="BP54" s="213">
        <v>340.39</v>
      </c>
      <c r="BQ54" s="214">
        <v>350.90133939630147</v>
      </c>
      <c r="BR54" s="213">
        <v>340.39</v>
      </c>
      <c r="BS54" s="214">
        <v>368.87388459319379</v>
      </c>
      <c r="BT54" s="213">
        <v>340.39</v>
      </c>
      <c r="BU54" s="214">
        <v>374.31321086252592</v>
      </c>
      <c r="BV54" s="213">
        <v>340.39</v>
      </c>
      <c r="BW54" s="214">
        <v>368.70581372299898</v>
      </c>
      <c r="BX54" s="213">
        <v>340.39</v>
      </c>
      <c r="BY54" s="214">
        <v>364.57925673043968</v>
      </c>
      <c r="BZ54" s="213">
        <v>340.39</v>
      </c>
      <c r="CA54" s="214">
        <v>369.16668353713874</v>
      </c>
      <c r="CB54" s="213">
        <v>340.39</v>
      </c>
      <c r="CC54" s="214">
        <v>377.64549088599188</v>
      </c>
      <c r="CD54" s="213">
        <v>340.39</v>
      </c>
      <c r="CE54" s="214">
        <v>385.65248830338282</v>
      </c>
      <c r="CF54" s="213">
        <v>340.39</v>
      </c>
      <c r="CG54" s="214">
        <v>379.53640475832231</v>
      </c>
      <c r="CH54" s="213">
        <v>340.39</v>
      </c>
      <c r="CI54" s="214">
        <v>371.25946442360578</v>
      </c>
    </row>
    <row r="55" spans="2:87" ht="4.5" customHeight="1" x14ac:dyDescent="0.3">
      <c r="B55" s="219"/>
      <c r="C55" s="206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</row>
    <row r="56" spans="2:87" x14ac:dyDescent="0.3">
      <c r="B56" s="637" t="s">
        <v>237</v>
      </c>
      <c r="C56" s="215" t="s">
        <v>228</v>
      </c>
      <c r="D56" s="209">
        <v>137.07</v>
      </c>
      <c r="E56" s="210">
        <v>146.19999999999999</v>
      </c>
      <c r="F56" s="209">
        <v>137.07</v>
      </c>
      <c r="G56" s="210">
        <v>144.13999999999999</v>
      </c>
      <c r="H56" s="209">
        <v>137.07</v>
      </c>
      <c r="I56" s="210">
        <v>147.44999999999999</v>
      </c>
      <c r="J56" s="209">
        <v>137.07</v>
      </c>
      <c r="K56" s="210">
        <v>146.6</v>
      </c>
      <c r="L56" s="209">
        <v>137.07</v>
      </c>
      <c r="M56" s="210">
        <v>146.76</v>
      </c>
      <c r="N56" s="209">
        <v>137.07</v>
      </c>
      <c r="O56" s="210">
        <v>150.36000000000001</v>
      </c>
      <c r="P56" s="209">
        <v>137.07</v>
      </c>
      <c r="Q56" s="210">
        <v>145.31</v>
      </c>
      <c r="R56" s="209">
        <v>137.07</v>
      </c>
      <c r="S56" s="210">
        <v>146.63</v>
      </c>
      <c r="T56" s="209">
        <v>137.07</v>
      </c>
      <c r="U56" s="210">
        <v>146.94999999999999</v>
      </c>
      <c r="V56" s="209">
        <v>137.07</v>
      </c>
      <c r="W56" s="210">
        <v>147.49</v>
      </c>
      <c r="X56" s="209">
        <v>137.07</v>
      </c>
      <c r="Y56" s="210">
        <v>148.72999999999999</v>
      </c>
      <c r="Z56" s="209">
        <v>152.15</v>
      </c>
      <c r="AA56" s="210">
        <v>152.80000000000001</v>
      </c>
      <c r="AB56" s="209">
        <v>152.15</v>
      </c>
      <c r="AC56" s="210">
        <v>155.27000000000001</v>
      </c>
      <c r="AD56" s="209">
        <v>152.15</v>
      </c>
      <c r="AE56" s="210">
        <v>161.93</v>
      </c>
      <c r="AF56" s="209">
        <v>152.15</v>
      </c>
      <c r="AG56" s="210">
        <v>165.42</v>
      </c>
      <c r="AH56" s="209">
        <v>152.15</v>
      </c>
      <c r="AI56" s="210">
        <v>175.51</v>
      </c>
      <c r="AJ56" s="209">
        <v>152.15</v>
      </c>
      <c r="AK56" s="210">
        <v>183.56</v>
      </c>
      <c r="AL56" s="209">
        <v>164.32</v>
      </c>
      <c r="AM56" s="210">
        <v>189.86</v>
      </c>
      <c r="AN56" s="209">
        <v>164.32</v>
      </c>
      <c r="AO56" s="210">
        <v>188.6</v>
      </c>
      <c r="AP56" s="209">
        <v>164.32</v>
      </c>
      <c r="AQ56" s="210">
        <v>192.46</v>
      </c>
      <c r="AR56" s="209">
        <v>164.32</v>
      </c>
      <c r="AS56" s="210">
        <v>194.41</v>
      </c>
      <c r="AT56" s="209">
        <v>164.32</v>
      </c>
      <c r="AU56" s="210">
        <v>191.49</v>
      </c>
      <c r="AV56" s="209">
        <v>164.32</v>
      </c>
      <c r="AW56" s="210">
        <v>192.19</v>
      </c>
      <c r="AX56" s="209">
        <v>164.32</v>
      </c>
      <c r="AY56" s="210">
        <v>194.33</v>
      </c>
      <c r="AZ56" s="209">
        <v>164.32</v>
      </c>
      <c r="BA56" s="210">
        <v>195.5</v>
      </c>
      <c r="BB56" s="209">
        <v>164.32</v>
      </c>
      <c r="BC56" s="210">
        <v>189.78</v>
      </c>
      <c r="BD56" s="209">
        <v>164.32</v>
      </c>
      <c r="BE56" s="210">
        <v>199.25</v>
      </c>
      <c r="BF56" s="209">
        <v>164.32</v>
      </c>
      <c r="BG56" s="210">
        <v>205.86044571625388</v>
      </c>
      <c r="BH56" s="209">
        <v>164.32</v>
      </c>
      <c r="BI56" s="210">
        <v>208.96030376497714</v>
      </c>
      <c r="BJ56" s="209">
        <v>164.32</v>
      </c>
      <c r="BK56" s="210">
        <v>205.92944395916621</v>
      </c>
      <c r="BL56" s="209">
        <v>164.32</v>
      </c>
      <c r="BM56" s="210">
        <v>192.90276004217296</v>
      </c>
      <c r="BN56" s="209">
        <v>164.32</v>
      </c>
      <c r="BO56" s="210">
        <v>179.70512480394669</v>
      </c>
      <c r="BP56" s="209">
        <v>164.32</v>
      </c>
      <c r="BQ56" s="210">
        <v>185.24029358005154</v>
      </c>
      <c r="BR56" s="209">
        <v>164.32</v>
      </c>
      <c r="BS56" s="210">
        <v>194.72797337740079</v>
      </c>
      <c r="BT56" s="209">
        <v>164.32</v>
      </c>
      <c r="BU56" s="210">
        <v>197.59938560039839</v>
      </c>
      <c r="BV56" s="209">
        <v>164.32</v>
      </c>
      <c r="BW56" s="210">
        <v>194.63924901575911</v>
      </c>
      <c r="BX56" s="209">
        <v>164.32</v>
      </c>
      <c r="BY56" s="210">
        <v>192.46084573553341</v>
      </c>
      <c r="BZ56" s="209">
        <v>164.32</v>
      </c>
      <c r="CA56" s="210">
        <v>194.88862662195714</v>
      </c>
      <c r="CB56" s="209">
        <v>164.32</v>
      </c>
      <c r="CC56" s="210">
        <v>199.35849125357072</v>
      </c>
      <c r="CD56" s="209">
        <v>164.32</v>
      </c>
      <c r="CE56" s="210">
        <v>203.58537324508427</v>
      </c>
      <c r="CF56" s="209">
        <v>164.32</v>
      </c>
      <c r="CG56" s="210">
        <v>200.35670186584053</v>
      </c>
      <c r="CH56" s="209">
        <v>164.32</v>
      </c>
      <c r="CI56" s="210">
        <v>195.98731741098135</v>
      </c>
    </row>
    <row r="57" spans="2:87" x14ac:dyDescent="0.3">
      <c r="B57" s="638"/>
      <c r="C57" s="216" t="s">
        <v>230</v>
      </c>
      <c r="D57" s="211">
        <v>6.05</v>
      </c>
      <c r="E57" s="212">
        <v>6.44</v>
      </c>
      <c r="F57" s="211">
        <v>6.05</v>
      </c>
      <c r="G57" s="212">
        <v>6.35</v>
      </c>
      <c r="H57" s="211">
        <v>6.05</v>
      </c>
      <c r="I57" s="212">
        <v>6.5</v>
      </c>
      <c r="J57" s="211">
        <v>6.05</v>
      </c>
      <c r="K57" s="212">
        <v>6.46</v>
      </c>
      <c r="L57" s="211">
        <v>6.05</v>
      </c>
      <c r="M57" s="212">
        <v>6.47</v>
      </c>
      <c r="N57" s="211">
        <v>6.05</v>
      </c>
      <c r="O57" s="212">
        <v>6.62</v>
      </c>
      <c r="P57" s="211">
        <v>6.05</v>
      </c>
      <c r="Q57" s="212">
        <v>6.4</v>
      </c>
      <c r="R57" s="211">
        <v>6.05</v>
      </c>
      <c r="S57" s="212">
        <v>6.46</v>
      </c>
      <c r="T57" s="211">
        <v>6.05</v>
      </c>
      <c r="U57" s="212">
        <v>6.47</v>
      </c>
      <c r="V57" s="211">
        <v>6.05</v>
      </c>
      <c r="W57" s="212">
        <v>6.5</v>
      </c>
      <c r="X57" s="211">
        <v>6.05</v>
      </c>
      <c r="Y57" s="212">
        <v>6.55</v>
      </c>
      <c r="Z57" s="211">
        <v>6.72</v>
      </c>
      <c r="AA57" s="212">
        <v>6.73</v>
      </c>
      <c r="AB57" s="211">
        <v>6.72</v>
      </c>
      <c r="AC57" s="212">
        <v>6.84</v>
      </c>
      <c r="AD57" s="211">
        <v>6.72</v>
      </c>
      <c r="AE57" s="212">
        <v>7.13</v>
      </c>
      <c r="AF57" s="211">
        <v>6.72</v>
      </c>
      <c r="AG57" s="212">
        <v>7.29</v>
      </c>
      <c r="AH57" s="211">
        <v>6.72</v>
      </c>
      <c r="AI57" s="212">
        <v>7.73</v>
      </c>
      <c r="AJ57" s="211">
        <v>6.72</v>
      </c>
      <c r="AK57" s="212">
        <v>8.09</v>
      </c>
      <c r="AL57" s="211">
        <v>7.26</v>
      </c>
      <c r="AM57" s="212">
        <v>8.3699999999999992</v>
      </c>
      <c r="AN57" s="211">
        <v>7.26</v>
      </c>
      <c r="AO57" s="212">
        <v>8.31</v>
      </c>
      <c r="AP57" s="211">
        <v>7.26</v>
      </c>
      <c r="AQ57" s="212">
        <v>8.48</v>
      </c>
      <c r="AR57" s="211">
        <v>7.26</v>
      </c>
      <c r="AS57" s="212">
        <v>8.57</v>
      </c>
      <c r="AT57" s="211">
        <v>7.26</v>
      </c>
      <c r="AU57" s="212">
        <v>8.44</v>
      </c>
      <c r="AV57" s="211">
        <v>7.26</v>
      </c>
      <c r="AW57" s="212">
        <v>8.4700000000000006</v>
      </c>
      <c r="AX57" s="211">
        <v>7.26</v>
      </c>
      <c r="AY57" s="212">
        <v>8.56</v>
      </c>
      <c r="AZ57" s="211">
        <v>7.26</v>
      </c>
      <c r="BA57" s="212">
        <v>8.61</v>
      </c>
      <c r="BB57" s="211">
        <v>7.26</v>
      </c>
      <c r="BC57" s="212">
        <v>8.36</v>
      </c>
      <c r="BD57" s="211">
        <v>7.26</v>
      </c>
      <c r="BE57" s="212">
        <v>8.7799999999999994</v>
      </c>
      <c r="BF57" s="211">
        <v>7.26</v>
      </c>
      <c r="BG57" s="212">
        <v>9.0699528820245376</v>
      </c>
      <c r="BH57" s="211">
        <v>7.26</v>
      </c>
      <c r="BI57" s="212">
        <v>9.206528737308739</v>
      </c>
      <c r="BJ57" s="211">
        <v>7.26</v>
      </c>
      <c r="BK57" s="212">
        <v>9.0729928580139987</v>
      </c>
      <c r="BL57" s="211">
        <v>7.26</v>
      </c>
      <c r="BM57" s="212">
        <v>8.4990535132065528</v>
      </c>
      <c r="BN57" s="211">
        <v>7.26</v>
      </c>
      <c r="BO57" s="212">
        <v>7.9175822677306291</v>
      </c>
      <c r="BP57" s="211">
        <v>7.26</v>
      </c>
      <c r="BQ57" s="212">
        <v>8.1614548573320445</v>
      </c>
      <c r="BR57" s="211">
        <v>7.26</v>
      </c>
      <c r="BS57" s="212">
        <v>8.5794701221017693</v>
      </c>
      <c r="BT57" s="211">
        <v>7.26</v>
      </c>
      <c r="BU57" s="212">
        <v>8.7059809410055369</v>
      </c>
      <c r="BV57" s="211">
        <v>7.26</v>
      </c>
      <c r="BW57" s="212">
        <v>8.5755610380775043</v>
      </c>
      <c r="BX57" s="211">
        <v>7.26</v>
      </c>
      <c r="BY57" s="212">
        <v>8.4795833234614193</v>
      </c>
      <c r="BZ57" s="211">
        <v>7.26</v>
      </c>
      <c r="CA57" s="212">
        <v>8.3294633554397706</v>
      </c>
      <c r="CB57" s="211">
        <v>7.26</v>
      </c>
      <c r="CC57" s="212">
        <v>8.7834849283949712</v>
      </c>
      <c r="CD57" s="211">
        <v>7.26</v>
      </c>
      <c r="CE57" s="212">
        <v>8.9697160441759429</v>
      </c>
      <c r="CF57" s="211">
        <v>7.26</v>
      </c>
      <c r="CG57" s="212">
        <v>8.8274648352105967</v>
      </c>
      <c r="CH57" s="211">
        <v>7.26</v>
      </c>
      <c r="CI57" s="212">
        <v>8.6349552397361613</v>
      </c>
    </row>
    <row r="58" spans="2:87" x14ac:dyDescent="0.3">
      <c r="B58" s="638"/>
      <c r="C58" s="216" t="s">
        <v>231</v>
      </c>
      <c r="D58" s="211">
        <v>81.19</v>
      </c>
      <c r="E58" s="212">
        <v>86.59</v>
      </c>
      <c r="F58" s="211">
        <v>81.19</v>
      </c>
      <c r="G58" s="212">
        <v>85.36</v>
      </c>
      <c r="H58" s="211">
        <v>81.19</v>
      </c>
      <c r="I58" s="212">
        <v>87.32</v>
      </c>
      <c r="J58" s="211">
        <v>81.19</v>
      </c>
      <c r="K58" s="212">
        <v>86.82</v>
      </c>
      <c r="L58" s="211">
        <v>81.19</v>
      </c>
      <c r="M58" s="212">
        <v>86.91</v>
      </c>
      <c r="N58" s="211">
        <v>81.19</v>
      </c>
      <c r="O58" s="212">
        <v>89.05</v>
      </c>
      <c r="P58" s="211">
        <v>81.19</v>
      </c>
      <c r="Q58" s="212">
        <v>86.06</v>
      </c>
      <c r="R58" s="211">
        <v>81.19</v>
      </c>
      <c r="S58" s="212">
        <v>86.84</v>
      </c>
      <c r="T58" s="211">
        <v>81.19</v>
      </c>
      <c r="U58" s="212">
        <v>87.03</v>
      </c>
      <c r="V58" s="211">
        <v>81.19</v>
      </c>
      <c r="W58" s="212">
        <v>87.35</v>
      </c>
      <c r="X58" s="211">
        <v>81.19</v>
      </c>
      <c r="Y58" s="212">
        <v>88.08</v>
      </c>
      <c r="Z58" s="211">
        <v>90.12</v>
      </c>
      <c r="AA58" s="212">
        <v>90.49</v>
      </c>
      <c r="AB58" s="211">
        <v>90.12</v>
      </c>
      <c r="AC58" s="212">
        <v>91.96</v>
      </c>
      <c r="AD58" s="211">
        <v>90.12</v>
      </c>
      <c r="AE58" s="212">
        <v>95.9</v>
      </c>
      <c r="AF58" s="211">
        <v>90.12</v>
      </c>
      <c r="AG58" s="212">
        <v>97.97</v>
      </c>
      <c r="AH58" s="211">
        <v>90.12</v>
      </c>
      <c r="AI58" s="212">
        <v>103.94</v>
      </c>
      <c r="AJ58" s="211">
        <v>90.12</v>
      </c>
      <c r="AK58" s="212">
        <v>108.71</v>
      </c>
      <c r="AL58" s="211">
        <v>97.33</v>
      </c>
      <c r="AM58" s="212">
        <v>112.44</v>
      </c>
      <c r="AN58" s="211">
        <v>97.33</v>
      </c>
      <c r="AO58" s="212">
        <v>111.7</v>
      </c>
      <c r="AP58" s="211">
        <v>97.33</v>
      </c>
      <c r="AQ58" s="212">
        <v>113.98</v>
      </c>
      <c r="AR58" s="211">
        <v>97.33</v>
      </c>
      <c r="AS58" s="212">
        <v>115.14</v>
      </c>
      <c r="AT58" s="211">
        <v>97.33</v>
      </c>
      <c r="AU58" s="212">
        <v>113.41</v>
      </c>
      <c r="AV58" s="211">
        <v>97.33</v>
      </c>
      <c r="AW58" s="212">
        <v>113.82</v>
      </c>
      <c r="AX58" s="211">
        <v>97.33</v>
      </c>
      <c r="AY58" s="212">
        <v>115.09</v>
      </c>
      <c r="AZ58" s="211">
        <v>97.33</v>
      </c>
      <c r="BA58" s="212">
        <v>115.78</v>
      </c>
      <c r="BB58" s="211">
        <v>97.33</v>
      </c>
      <c r="BC58" s="212">
        <v>112.39</v>
      </c>
      <c r="BD58" s="211">
        <v>97.33</v>
      </c>
      <c r="BE58" s="212">
        <v>118</v>
      </c>
      <c r="BF58" s="211">
        <v>97.33</v>
      </c>
      <c r="BG58" s="212">
        <v>121.9175737146884</v>
      </c>
      <c r="BH58" s="211">
        <v>97.33</v>
      </c>
      <c r="BI58" s="212">
        <v>123.75341532498589</v>
      </c>
      <c r="BJ58" s="211">
        <v>97.33</v>
      </c>
      <c r="BK58" s="212">
        <v>121.95843682628411</v>
      </c>
      <c r="BL58" s="211">
        <v>97.33</v>
      </c>
      <c r="BM58" s="212">
        <v>114.24359053231937</v>
      </c>
      <c r="BN58" s="211">
        <v>97.33</v>
      </c>
      <c r="BO58" s="212">
        <v>106.42750103820741</v>
      </c>
      <c r="BP58" s="211">
        <v>97.33</v>
      </c>
      <c r="BQ58" s="212">
        <v>109.70561668075372</v>
      </c>
      <c r="BR58" s="211">
        <v>97.33</v>
      </c>
      <c r="BS58" s="212">
        <v>115.32454409077707</v>
      </c>
      <c r="BT58" s="211">
        <v>97.33</v>
      </c>
      <c r="BU58" s="212">
        <v>117.02509229538502</v>
      </c>
      <c r="BV58" s="211">
        <v>97.33</v>
      </c>
      <c r="BW58" s="212">
        <v>115.27199849920848</v>
      </c>
      <c r="BX58" s="211">
        <v>97.33</v>
      </c>
      <c r="BY58" s="212">
        <v>113.98187381511397</v>
      </c>
      <c r="BZ58" s="211">
        <v>97.33</v>
      </c>
      <c r="CA58" s="212">
        <v>115.40836157873468</v>
      </c>
      <c r="CB58" s="211">
        <v>97.33</v>
      </c>
      <c r="CC58" s="212">
        <v>118.06689463092533</v>
      </c>
      <c r="CD58" s="211">
        <v>97.33</v>
      </c>
      <c r="CE58" s="212">
        <v>120.5701982402741</v>
      </c>
      <c r="CF58" s="211">
        <v>97.33</v>
      </c>
      <c r="CG58" s="212">
        <v>118.65806898440911</v>
      </c>
      <c r="CH58" s="211">
        <v>97.33</v>
      </c>
      <c r="CI58" s="212">
        <v>116.07037055837269</v>
      </c>
    </row>
    <row r="59" spans="2:87" x14ac:dyDescent="0.3">
      <c r="B59" s="639"/>
      <c r="C59" s="217" t="s">
        <v>234</v>
      </c>
      <c r="D59" s="213">
        <v>821.87</v>
      </c>
      <c r="E59" s="214">
        <v>876.59</v>
      </c>
      <c r="F59" s="213">
        <v>821.87</v>
      </c>
      <c r="G59" s="214">
        <v>864.23</v>
      </c>
      <c r="H59" s="213">
        <v>821.87</v>
      </c>
      <c r="I59" s="214">
        <v>884.07</v>
      </c>
      <c r="J59" s="213">
        <v>821.87</v>
      </c>
      <c r="K59" s="214">
        <v>879.99</v>
      </c>
      <c r="L59" s="213">
        <v>821.87</v>
      </c>
      <c r="M59" s="214">
        <v>879.92</v>
      </c>
      <c r="N59" s="213">
        <v>821.87</v>
      </c>
      <c r="O59" s="214">
        <v>901.55</v>
      </c>
      <c r="P59" s="213">
        <v>821.87</v>
      </c>
      <c r="Q59" s="214">
        <v>871.25</v>
      </c>
      <c r="R59" s="213">
        <v>821.87</v>
      </c>
      <c r="S59" s="214">
        <v>879.17</v>
      </c>
      <c r="T59" s="213">
        <v>821.87</v>
      </c>
      <c r="U59" s="214">
        <v>881.08</v>
      </c>
      <c r="V59" s="213">
        <v>821.87</v>
      </c>
      <c r="W59" s="214">
        <v>884.3</v>
      </c>
      <c r="X59" s="213">
        <v>821.87</v>
      </c>
      <c r="Y59" s="214">
        <v>891.76</v>
      </c>
      <c r="Z59" s="213">
        <v>912.28</v>
      </c>
      <c r="AA59" s="214">
        <v>916.14</v>
      </c>
      <c r="AB59" s="213">
        <v>912.28</v>
      </c>
      <c r="AC59" s="214">
        <v>930.98</v>
      </c>
      <c r="AD59" s="213">
        <v>912.28</v>
      </c>
      <c r="AE59" s="214">
        <v>970.88</v>
      </c>
      <c r="AF59" s="213">
        <v>912.28</v>
      </c>
      <c r="AG59" s="214">
        <v>991.8</v>
      </c>
      <c r="AH59" s="213">
        <v>912.28</v>
      </c>
      <c r="AI59" s="214">
        <v>1052.32</v>
      </c>
      <c r="AJ59" s="213">
        <v>912.28</v>
      </c>
      <c r="AK59" s="214">
        <v>1100.5899999999999</v>
      </c>
      <c r="AL59" s="213">
        <v>985.26</v>
      </c>
      <c r="AM59" s="214">
        <v>1138.3800000000001</v>
      </c>
      <c r="AN59" s="213">
        <v>985.26</v>
      </c>
      <c r="AO59" s="214">
        <v>1130.81</v>
      </c>
      <c r="AP59" s="213">
        <v>985.26</v>
      </c>
      <c r="AQ59" s="214">
        <v>1153.93</v>
      </c>
      <c r="AR59" s="213">
        <v>985.26</v>
      </c>
      <c r="AS59" s="214">
        <v>1165.6600000000001</v>
      </c>
      <c r="AT59" s="213">
        <v>985.26</v>
      </c>
      <c r="AU59" s="214">
        <v>1148.1600000000001</v>
      </c>
      <c r="AV59" s="213">
        <v>985.26</v>
      </c>
      <c r="AW59" s="214">
        <v>1152.32</v>
      </c>
      <c r="AX59" s="213">
        <v>985.26</v>
      </c>
      <c r="AY59" s="214">
        <v>1165.1500000000001</v>
      </c>
      <c r="AZ59" s="213">
        <v>985.26</v>
      </c>
      <c r="BA59" s="214">
        <v>1172.17</v>
      </c>
      <c r="BB59" s="213">
        <v>985.26</v>
      </c>
      <c r="BC59" s="214">
        <v>1137.8699999999999</v>
      </c>
      <c r="BD59" s="213">
        <v>985.26</v>
      </c>
      <c r="BE59" s="214">
        <v>1194.6600000000001</v>
      </c>
      <c r="BF59" s="213">
        <v>985.26</v>
      </c>
      <c r="BG59" s="214">
        <v>1234.2923252835915</v>
      </c>
      <c r="BH59" s="213">
        <v>985.26</v>
      </c>
      <c r="BI59" s="214">
        <v>1252.8783678120403</v>
      </c>
      <c r="BJ59" s="213">
        <v>985.26</v>
      </c>
      <c r="BK59" s="214">
        <v>1234.706023026198</v>
      </c>
      <c r="BL59" s="213">
        <v>985.26</v>
      </c>
      <c r="BM59" s="214">
        <v>1156.6009945118715</v>
      </c>
      <c r="BN59" s="213">
        <v>985.26</v>
      </c>
      <c r="BO59" s="214">
        <v>1077.4709808282919</v>
      </c>
      <c r="BP59" s="213">
        <v>985.26</v>
      </c>
      <c r="BQ59" s="214">
        <v>1110.6585915697574</v>
      </c>
      <c r="BR59" s="213">
        <v>985.26</v>
      </c>
      <c r="BS59" s="214">
        <v>1167.5445577779403</v>
      </c>
      <c r="BT59" s="213">
        <v>985.26</v>
      </c>
      <c r="BU59" s="214">
        <v>1184.7608911888594</v>
      </c>
      <c r="BV59" s="213">
        <v>985.26</v>
      </c>
      <c r="BW59" s="214">
        <v>1167.0125867222139</v>
      </c>
      <c r="BX59" s="213">
        <v>985.26</v>
      </c>
      <c r="BY59" s="214">
        <v>1153.9513770235753</v>
      </c>
      <c r="BZ59" s="213">
        <v>985.26</v>
      </c>
      <c r="CA59" s="214">
        <v>1168.355543556343</v>
      </c>
      <c r="CB59" s="213">
        <v>985.26</v>
      </c>
      <c r="CC59" s="214">
        <v>1195.3080878565784</v>
      </c>
      <c r="CD59" s="213">
        <v>985.26</v>
      </c>
      <c r="CE59" s="214">
        <v>1220.6515091430342</v>
      </c>
      <c r="CF59" s="213">
        <v>985.26</v>
      </c>
      <c r="CG59" s="214">
        <v>1201.2931312361088</v>
      </c>
      <c r="CH59" s="213">
        <v>985.26</v>
      </c>
      <c r="CI59" s="214">
        <v>1175.0952976499539</v>
      </c>
    </row>
    <row r="60" spans="2:87" x14ac:dyDescent="0.3">
      <c r="B60" s="220" t="s">
        <v>238</v>
      </c>
      <c r="C60" s="223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4"/>
      <c r="BG60" s="224"/>
      <c r="BH60" s="224"/>
      <c r="BI60" s="224"/>
      <c r="BJ60" s="224"/>
      <c r="BK60" s="224"/>
      <c r="BL60" s="224"/>
      <c r="BM60" s="224"/>
      <c r="BN60" s="224"/>
      <c r="BO60" s="224"/>
      <c r="BP60" s="224"/>
      <c r="BQ60" s="224"/>
      <c r="BR60" s="224"/>
      <c r="BS60" s="224"/>
      <c r="BT60" s="224"/>
      <c r="BU60" s="224"/>
      <c r="BV60" s="224"/>
      <c r="BW60" s="224"/>
      <c r="BX60" s="224"/>
      <c r="BY60" s="224"/>
      <c r="BZ60" s="224"/>
      <c r="CA60" s="224"/>
      <c r="CB60" s="224"/>
      <c r="CC60" s="224"/>
      <c r="CD60" s="224"/>
      <c r="CE60" s="224"/>
      <c r="CF60" s="224"/>
      <c r="CG60" s="224"/>
      <c r="CH60" s="224"/>
      <c r="CI60" s="224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ETED</vt:lpstr>
      <vt:lpstr>EGEHID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2022-07-28T19:30:48Z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