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ocuments/GitHub/HiMCM/"/>
    </mc:Choice>
  </mc:AlternateContent>
  <xr:revisionPtr revIDLastSave="0" documentId="13_ncr:1_{8FE1CA98-5D7A-B74A-8AC2-EDE699AE51F7}" xr6:coauthVersionLast="40" xr6:coauthVersionMax="40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RollerCoasterData" sheetId="8" r:id="rId1"/>
    <sheet name="Sheet1" sheetId="9" r:id="rId2"/>
    <sheet name="Formal" sheetId="10" r:id="rId3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5" i="10" l="1"/>
  <c r="B306" i="10"/>
  <c r="C10" i="10"/>
  <c r="D305" i="10"/>
  <c r="D306" i="10"/>
  <c r="E10" i="10"/>
  <c r="F305" i="10"/>
  <c r="F306" i="10"/>
  <c r="G10" i="10"/>
  <c r="H305" i="10"/>
  <c r="H306" i="10"/>
  <c r="I10" i="10"/>
  <c r="J305" i="10"/>
  <c r="J306" i="10"/>
  <c r="K10" i="10"/>
  <c r="L305" i="10"/>
  <c r="L306" i="10"/>
  <c r="M10" i="10"/>
  <c r="O10" i="10"/>
  <c r="C301" i="10"/>
  <c r="E301" i="10"/>
  <c r="G301" i="10"/>
  <c r="I301" i="10"/>
  <c r="K301" i="10"/>
  <c r="M301" i="10"/>
  <c r="O301" i="10"/>
  <c r="C299" i="10"/>
  <c r="E299" i="10"/>
  <c r="G299" i="10"/>
  <c r="I299" i="10"/>
  <c r="K299" i="10"/>
  <c r="M299" i="10"/>
  <c r="O299" i="10"/>
  <c r="C298" i="10"/>
  <c r="E298" i="10"/>
  <c r="G298" i="10"/>
  <c r="I298" i="10"/>
  <c r="K298" i="10"/>
  <c r="M298" i="10"/>
  <c r="O298" i="10"/>
  <c r="C300" i="10"/>
  <c r="E300" i="10"/>
  <c r="G300" i="10"/>
  <c r="I300" i="10"/>
  <c r="K300" i="10"/>
  <c r="M300" i="10"/>
  <c r="O300" i="10"/>
  <c r="C270" i="10"/>
  <c r="E270" i="10"/>
  <c r="G270" i="10"/>
  <c r="I270" i="10"/>
  <c r="K270" i="10"/>
  <c r="M270" i="10"/>
  <c r="O270" i="10"/>
  <c r="C296" i="10"/>
  <c r="E296" i="10"/>
  <c r="G296" i="10"/>
  <c r="I296" i="10"/>
  <c r="K296" i="10"/>
  <c r="M296" i="10"/>
  <c r="O296" i="10"/>
  <c r="C293" i="10"/>
  <c r="E293" i="10"/>
  <c r="G293" i="10"/>
  <c r="I293" i="10"/>
  <c r="K293" i="10"/>
  <c r="M293" i="10"/>
  <c r="O293" i="10"/>
  <c r="C297" i="10"/>
  <c r="E297" i="10"/>
  <c r="G297" i="10"/>
  <c r="I297" i="10"/>
  <c r="K297" i="10"/>
  <c r="M297" i="10"/>
  <c r="O297" i="10"/>
  <c r="C295" i="10"/>
  <c r="E295" i="10"/>
  <c r="G295" i="10"/>
  <c r="I295" i="10"/>
  <c r="K295" i="10"/>
  <c r="M295" i="10"/>
  <c r="O295" i="10"/>
  <c r="C278" i="10"/>
  <c r="E278" i="10"/>
  <c r="G278" i="10"/>
  <c r="I278" i="10"/>
  <c r="K278" i="10"/>
  <c r="M278" i="10"/>
  <c r="O278" i="10"/>
  <c r="C294" i="10"/>
  <c r="E294" i="10"/>
  <c r="G294" i="10"/>
  <c r="I294" i="10"/>
  <c r="K294" i="10"/>
  <c r="M294" i="10"/>
  <c r="O294" i="10"/>
  <c r="C275" i="10"/>
  <c r="E275" i="10"/>
  <c r="G275" i="10"/>
  <c r="I275" i="10"/>
  <c r="K275" i="10"/>
  <c r="M275" i="10"/>
  <c r="O275" i="10"/>
  <c r="C284" i="10"/>
  <c r="E284" i="10"/>
  <c r="G284" i="10"/>
  <c r="I284" i="10"/>
  <c r="K284" i="10"/>
  <c r="M284" i="10"/>
  <c r="O284" i="10"/>
  <c r="C292" i="10"/>
  <c r="E292" i="10"/>
  <c r="G292" i="10"/>
  <c r="I292" i="10"/>
  <c r="K292" i="10"/>
  <c r="M292" i="10"/>
  <c r="O292" i="10"/>
  <c r="C290" i="10"/>
  <c r="E290" i="10"/>
  <c r="G290" i="10"/>
  <c r="I290" i="10"/>
  <c r="K290" i="10"/>
  <c r="M290" i="10"/>
  <c r="O290" i="10"/>
  <c r="C289" i="10"/>
  <c r="E289" i="10"/>
  <c r="G289" i="10"/>
  <c r="I289" i="10"/>
  <c r="K289" i="10"/>
  <c r="M289" i="10"/>
  <c r="O289" i="10"/>
  <c r="C288" i="10"/>
  <c r="E288" i="10"/>
  <c r="G288" i="10"/>
  <c r="I288" i="10"/>
  <c r="K288" i="10"/>
  <c r="M288" i="10"/>
  <c r="O288" i="10"/>
  <c r="C287" i="10"/>
  <c r="E287" i="10"/>
  <c r="G287" i="10"/>
  <c r="I287" i="10"/>
  <c r="K287" i="10"/>
  <c r="M287" i="10"/>
  <c r="O287" i="10"/>
  <c r="C286" i="10"/>
  <c r="E286" i="10"/>
  <c r="G286" i="10"/>
  <c r="I286" i="10"/>
  <c r="K286" i="10"/>
  <c r="M286" i="10"/>
  <c r="O286" i="10"/>
  <c r="C279" i="10"/>
  <c r="E279" i="10"/>
  <c r="G279" i="10"/>
  <c r="I279" i="10"/>
  <c r="K279" i="10"/>
  <c r="M279" i="10"/>
  <c r="O279" i="10"/>
  <c r="C259" i="10"/>
  <c r="E259" i="10"/>
  <c r="G259" i="10"/>
  <c r="I259" i="10"/>
  <c r="K259" i="10"/>
  <c r="M259" i="10"/>
  <c r="O259" i="10"/>
  <c r="C266" i="10"/>
  <c r="E266" i="10"/>
  <c r="G266" i="10"/>
  <c r="I266" i="10"/>
  <c r="K266" i="10"/>
  <c r="M266" i="10"/>
  <c r="O266" i="10"/>
  <c r="C271" i="10"/>
  <c r="E271" i="10"/>
  <c r="G271" i="10"/>
  <c r="I271" i="10"/>
  <c r="K271" i="10"/>
  <c r="M271" i="10"/>
  <c r="O271" i="10"/>
  <c r="C273" i="10"/>
  <c r="E273" i="10"/>
  <c r="G273" i="10"/>
  <c r="I273" i="10"/>
  <c r="K273" i="10"/>
  <c r="M273" i="10"/>
  <c r="O273" i="10"/>
  <c r="C285" i="10"/>
  <c r="E285" i="10"/>
  <c r="G285" i="10"/>
  <c r="I285" i="10"/>
  <c r="K285" i="10"/>
  <c r="M285" i="10"/>
  <c r="O285" i="10"/>
  <c r="C265" i="10"/>
  <c r="E265" i="10"/>
  <c r="G265" i="10"/>
  <c r="I265" i="10"/>
  <c r="K265" i="10"/>
  <c r="M265" i="10"/>
  <c r="O265" i="10"/>
  <c r="C280" i="10"/>
  <c r="E280" i="10"/>
  <c r="G280" i="10"/>
  <c r="I280" i="10"/>
  <c r="K280" i="10"/>
  <c r="M280" i="10"/>
  <c r="O280" i="10"/>
  <c r="C251" i="10"/>
  <c r="E251" i="10"/>
  <c r="G251" i="10"/>
  <c r="I251" i="10"/>
  <c r="K251" i="10"/>
  <c r="M251" i="10"/>
  <c r="O251" i="10"/>
  <c r="C283" i="10"/>
  <c r="E283" i="10"/>
  <c r="G283" i="10"/>
  <c r="I283" i="10"/>
  <c r="K283" i="10"/>
  <c r="M283" i="10"/>
  <c r="O283" i="10"/>
  <c r="C255" i="10"/>
  <c r="E255" i="10"/>
  <c r="G255" i="10"/>
  <c r="I255" i="10"/>
  <c r="K255" i="10"/>
  <c r="M255" i="10"/>
  <c r="O255" i="10"/>
  <c r="C254" i="10"/>
  <c r="E254" i="10"/>
  <c r="G254" i="10"/>
  <c r="I254" i="10"/>
  <c r="K254" i="10"/>
  <c r="M254" i="10"/>
  <c r="O254" i="10"/>
  <c r="C277" i="10"/>
  <c r="E277" i="10"/>
  <c r="G277" i="10"/>
  <c r="I277" i="10"/>
  <c r="K277" i="10"/>
  <c r="M277" i="10"/>
  <c r="O277" i="10"/>
  <c r="C261" i="10"/>
  <c r="E261" i="10"/>
  <c r="G261" i="10"/>
  <c r="I261" i="10"/>
  <c r="K261" i="10"/>
  <c r="M261" i="10"/>
  <c r="O261" i="10"/>
  <c r="C222" i="10"/>
  <c r="E222" i="10"/>
  <c r="G222" i="10"/>
  <c r="I222" i="10"/>
  <c r="K222" i="10"/>
  <c r="M222" i="10"/>
  <c r="O222" i="10"/>
  <c r="C252" i="10"/>
  <c r="E252" i="10"/>
  <c r="G252" i="10"/>
  <c r="I252" i="10"/>
  <c r="K252" i="10"/>
  <c r="M252" i="10"/>
  <c r="O252" i="10"/>
  <c r="C234" i="10"/>
  <c r="E234" i="10"/>
  <c r="G234" i="10"/>
  <c r="I234" i="10"/>
  <c r="K234" i="10"/>
  <c r="M234" i="10"/>
  <c r="O234" i="10"/>
  <c r="C291" i="10"/>
  <c r="E291" i="10"/>
  <c r="G291" i="10"/>
  <c r="I291" i="10"/>
  <c r="K291" i="10"/>
  <c r="M291" i="10"/>
  <c r="O291" i="10"/>
  <c r="C241" i="10"/>
  <c r="E241" i="10"/>
  <c r="G241" i="10"/>
  <c r="I241" i="10"/>
  <c r="K241" i="10"/>
  <c r="M241" i="10"/>
  <c r="O241" i="10"/>
  <c r="C272" i="10"/>
  <c r="E272" i="10"/>
  <c r="G272" i="10"/>
  <c r="I272" i="10"/>
  <c r="K272" i="10"/>
  <c r="M272" i="10"/>
  <c r="O272" i="10"/>
  <c r="C276" i="10"/>
  <c r="E276" i="10"/>
  <c r="G276" i="10"/>
  <c r="I276" i="10"/>
  <c r="K276" i="10"/>
  <c r="M276" i="10"/>
  <c r="O276" i="10"/>
  <c r="C239" i="10"/>
  <c r="E239" i="10"/>
  <c r="G239" i="10"/>
  <c r="I239" i="10"/>
  <c r="K239" i="10"/>
  <c r="M239" i="10"/>
  <c r="O239" i="10"/>
  <c r="C243" i="10"/>
  <c r="E243" i="10"/>
  <c r="G243" i="10"/>
  <c r="I243" i="10"/>
  <c r="K243" i="10"/>
  <c r="M243" i="10"/>
  <c r="O243" i="10"/>
  <c r="C269" i="10"/>
  <c r="E269" i="10"/>
  <c r="G269" i="10"/>
  <c r="I269" i="10"/>
  <c r="K269" i="10"/>
  <c r="M269" i="10"/>
  <c r="O269" i="10"/>
  <c r="C249" i="10"/>
  <c r="E249" i="10"/>
  <c r="G249" i="10"/>
  <c r="I249" i="10"/>
  <c r="K249" i="10"/>
  <c r="M249" i="10"/>
  <c r="O249" i="10"/>
  <c r="C256" i="10"/>
  <c r="E256" i="10"/>
  <c r="G256" i="10"/>
  <c r="I256" i="10"/>
  <c r="K256" i="10"/>
  <c r="M256" i="10"/>
  <c r="O256" i="10"/>
  <c r="C248" i="10"/>
  <c r="E248" i="10"/>
  <c r="G248" i="10"/>
  <c r="I248" i="10"/>
  <c r="K248" i="10"/>
  <c r="M248" i="10"/>
  <c r="O248" i="10"/>
  <c r="C268" i="10"/>
  <c r="E268" i="10"/>
  <c r="G268" i="10"/>
  <c r="I268" i="10"/>
  <c r="K268" i="10"/>
  <c r="M268" i="10"/>
  <c r="O268" i="10"/>
  <c r="C126" i="10"/>
  <c r="E126" i="10"/>
  <c r="G126" i="10"/>
  <c r="I126" i="10"/>
  <c r="K126" i="10"/>
  <c r="M126" i="10"/>
  <c r="O126" i="10"/>
  <c r="C282" i="10"/>
  <c r="E282" i="10"/>
  <c r="G282" i="10"/>
  <c r="I282" i="10"/>
  <c r="K282" i="10"/>
  <c r="M282" i="10"/>
  <c r="O282" i="10"/>
  <c r="C260" i="10"/>
  <c r="E260" i="10"/>
  <c r="G260" i="10"/>
  <c r="I260" i="10"/>
  <c r="K260" i="10"/>
  <c r="M260" i="10"/>
  <c r="O260" i="10"/>
  <c r="C267" i="10"/>
  <c r="E267" i="10"/>
  <c r="G267" i="10"/>
  <c r="I267" i="10"/>
  <c r="K267" i="10"/>
  <c r="M267" i="10"/>
  <c r="O267" i="10"/>
  <c r="C274" i="10"/>
  <c r="E274" i="10"/>
  <c r="G274" i="10"/>
  <c r="I274" i="10"/>
  <c r="K274" i="10"/>
  <c r="M274" i="10"/>
  <c r="O274" i="10"/>
  <c r="C258" i="10"/>
  <c r="E258" i="10"/>
  <c r="G258" i="10"/>
  <c r="I258" i="10"/>
  <c r="K258" i="10"/>
  <c r="M258" i="10"/>
  <c r="O258" i="10"/>
  <c r="C264" i="10"/>
  <c r="E264" i="10"/>
  <c r="G264" i="10"/>
  <c r="I264" i="10"/>
  <c r="K264" i="10"/>
  <c r="M264" i="10"/>
  <c r="O264" i="10"/>
  <c r="C253" i="10"/>
  <c r="E253" i="10"/>
  <c r="G253" i="10"/>
  <c r="I253" i="10"/>
  <c r="K253" i="10"/>
  <c r="M253" i="10"/>
  <c r="O253" i="10"/>
  <c r="C194" i="10"/>
  <c r="E194" i="10"/>
  <c r="G194" i="10"/>
  <c r="I194" i="10"/>
  <c r="K194" i="10"/>
  <c r="M194" i="10"/>
  <c r="O194" i="10"/>
  <c r="C209" i="10"/>
  <c r="E209" i="10"/>
  <c r="G209" i="10"/>
  <c r="I209" i="10"/>
  <c r="K209" i="10"/>
  <c r="M209" i="10"/>
  <c r="O209" i="10"/>
  <c r="C247" i="10"/>
  <c r="E247" i="10"/>
  <c r="G247" i="10"/>
  <c r="I247" i="10"/>
  <c r="K247" i="10"/>
  <c r="M247" i="10"/>
  <c r="O247" i="10"/>
  <c r="C246" i="10"/>
  <c r="E246" i="10"/>
  <c r="G246" i="10"/>
  <c r="I246" i="10"/>
  <c r="K246" i="10"/>
  <c r="M246" i="10"/>
  <c r="O246" i="10"/>
  <c r="C245" i="10"/>
  <c r="E245" i="10"/>
  <c r="G245" i="10"/>
  <c r="I245" i="10"/>
  <c r="K245" i="10"/>
  <c r="M245" i="10"/>
  <c r="O245" i="10"/>
  <c r="C193" i="10"/>
  <c r="E193" i="10"/>
  <c r="G193" i="10"/>
  <c r="I193" i="10"/>
  <c r="K193" i="10"/>
  <c r="M193" i="10"/>
  <c r="O193" i="10"/>
  <c r="C183" i="10"/>
  <c r="E183" i="10"/>
  <c r="G183" i="10"/>
  <c r="I183" i="10"/>
  <c r="K183" i="10"/>
  <c r="M183" i="10"/>
  <c r="O183" i="10"/>
  <c r="C242" i="10"/>
  <c r="E242" i="10"/>
  <c r="G242" i="10"/>
  <c r="I242" i="10"/>
  <c r="K242" i="10"/>
  <c r="M242" i="10"/>
  <c r="O242" i="10"/>
  <c r="C238" i="10"/>
  <c r="E238" i="10"/>
  <c r="G238" i="10"/>
  <c r="I238" i="10"/>
  <c r="K238" i="10"/>
  <c r="M238" i="10"/>
  <c r="O238" i="10"/>
  <c r="C237" i="10"/>
  <c r="E237" i="10"/>
  <c r="G237" i="10"/>
  <c r="I237" i="10"/>
  <c r="K237" i="10"/>
  <c r="M237" i="10"/>
  <c r="O237" i="10"/>
  <c r="C212" i="10"/>
  <c r="E212" i="10"/>
  <c r="G212" i="10"/>
  <c r="I212" i="10"/>
  <c r="K212" i="10"/>
  <c r="M212" i="10"/>
  <c r="O212" i="10"/>
  <c r="C207" i="10"/>
  <c r="E207" i="10"/>
  <c r="G207" i="10"/>
  <c r="I207" i="10"/>
  <c r="K207" i="10"/>
  <c r="M207" i="10"/>
  <c r="O207" i="10"/>
  <c r="C147" i="10"/>
  <c r="E147" i="10"/>
  <c r="G147" i="10"/>
  <c r="I147" i="10"/>
  <c r="K147" i="10"/>
  <c r="M147" i="10"/>
  <c r="O147" i="10"/>
  <c r="C262" i="10"/>
  <c r="E262" i="10"/>
  <c r="G262" i="10"/>
  <c r="I262" i="10"/>
  <c r="K262" i="10"/>
  <c r="M262" i="10"/>
  <c r="O262" i="10"/>
  <c r="C250" i="10"/>
  <c r="E250" i="10"/>
  <c r="G250" i="10"/>
  <c r="I250" i="10"/>
  <c r="K250" i="10"/>
  <c r="M250" i="10"/>
  <c r="O250" i="10"/>
  <c r="C263" i="10"/>
  <c r="E263" i="10"/>
  <c r="G263" i="10"/>
  <c r="I263" i="10"/>
  <c r="K263" i="10"/>
  <c r="M263" i="10"/>
  <c r="O263" i="10"/>
  <c r="C240" i="10"/>
  <c r="E240" i="10"/>
  <c r="G240" i="10"/>
  <c r="I240" i="10"/>
  <c r="K240" i="10"/>
  <c r="M240" i="10"/>
  <c r="O240" i="10"/>
  <c r="C224" i="10"/>
  <c r="E224" i="10"/>
  <c r="G224" i="10"/>
  <c r="I224" i="10"/>
  <c r="K224" i="10"/>
  <c r="M224" i="10"/>
  <c r="O224" i="10"/>
  <c r="C231" i="10"/>
  <c r="E231" i="10"/>
  <c r="G231" i="10"/>
  <c r="I231" i="10"/>
  <c r="K231" i="10"/>
  <c r="M231" i="10"/>
  <c r="O231" i="10"/>
  <c r="C232" i="10"/>
  <c r="E232" i="10"/>
  <c r="G232" i="10"/>
  <c r="I232" i="10"/>
  <c r="K232" i="10"/>
  <c r="M232" i="10"/>
  <c r="O232" i="10"/>
  <c r="C215" i="10"/>
  <c r="E215" i="10"/>
  <c r="G215" i="10"/>
  <c r="I215" i="10"/>
  <c r="K215" i="10"/>
  <c r="M215" i="10"/>
  <c r="O215" i="10"/>
  <c r="C230" i="10"/>
  <c r="E230" i="10"/>
  <c r="G230" i="10"/>
  <c r="I230" i="10"/>
  <c r="K230" i="10"/>
  <c r="M230" i="10"/>
  <c r="O230" i="10"/>
  <c r="C149" i="10"/>
  <c r="E149" i="10"/>
  <c r="G149" i="10"/>
  <c r="I149" i="10"/>
  <c r="K149" i="10"/>
  <c r="M149" i="10"/>
  <c r="O149" i="10"/>
  <c r="C236" i="10"/>
  <c r="E236" i="10"/>
  <c r="G236" i="10"/>
  <c r="I236" i="10"/>
  <c r="K236" i="10"/>
  <c r="M236" i="10"/>
  <c r="O236" i="10"/>
  <c r="C228" i="10"/>
  <c r="E228" i="10"/>
  <c r="G228" i="10"/>
  <c r="I228" i="10"/>
  <c r="K228" i="10"/>
  <c r="M228" i="10"/>
  <c r="O228" i="10"/>
  <c r="C223" i="10"/>
  <c r="E223" i="10"/>
  <c r="G223" i="10"/>
  <c r="I223" i="10"/>
  <c r="K223" i="10"/>
  <c r="M223" i="10"/>
  <c r="O223" i="10"/>
  <c r="C184" i="10"/>
  <c r="E184" i="10"/>
  <c r="G184" i="10"/>
  <c r="I184" i="10"/>
  <c r="K184" i="10"/>
  <c r="M184" i="10"/>
  <c r="O184" i="10"/>
  <c r="C102" i="10"/>
  <c r="E102" i="10"/>
  <c r="G102" i="10"/>
  <c r="I102" i="10"/>
  <c r="K102" i="10"/>
  <c r="M102" i="10"/>
  <c r="O102" i="10"/>
  <c r="C155" i="10"/>
  <c r="E155" i="10"/>
  <c r="G155" i="10"/>
  <c r="I155" i="10"/>
  <c r="K155" i="10"/>
  <c r="M155" i="10"/>
  <c r="O155" i="10"/>
  <c r="C214" i="10"/>
  <c r="E214" i="10"/>
  <c r="G214" i="10"/>
  <c r="I214" i="10"/>
  <c r="K214" i="10"/>
  <c r="M214" i="10"/>
  <c r="O214" i="10"/>
  <c r="C190" i="10"/>
  <c r="E190" i="10"/>
  <c r="G190" i="10"/>
  <c r="I190" i="10"/>
  <c r="K190" i="10"/>
  <c r="M190" i="10"/>
  <c r="O190" i="10"/>
  <c r="C146" i="10"/>
  <c r="E146" i="10"/>
  <c r="G146" i="10"/>
  <c r="I146" i="10"/>
  <c r="K146" i="10"/>
  <c r="M146" i="10"/>
  <c r="O146" i="10"/>
  <c r="C281" i="10"/>
  <c r="E281" i="10"/>
  <c r="G281" i="10"/>
  <c r="I281" i="10"/>
  <c r="K281" i="10"/>
  <c r="M281" i="10"/>
  <c r="O281" i="10"/>
  <c r="C168" i="10"/>
  <c r="E168" i="10"/>
  <c r="G168" i="10"/>
  <c r="I168" i="10"/>
  <c r="K168" i="10"/>
  <c r="M168" i="10"/>
  <c r="O168" i="10"/>
  <c r="C211" i="10"/>
  <c r="E211" i="10"/>
  <c r="G211" i="10"/>
  <c r="I211" i="10"/>
  <c r="K211" i="10"/>
  <c r="M211" i="10"/>
  <c r="O211" i="10"/>
  <c r="C220" i="10"/>
  <c r="E220" i="10"/>
  <c r="G220" i="10"/>
  <c r="I220" i="10"/>
  <c r="K220" i="10"/>
  <c r="M220" i="10"/>
  <c r="O220" i="10"/>
  <c r="C205" i="10"/>
  <c r="E205" i="10"/>
  <c r="G205" i="10"/>
  <c r="I205" i="10"/>
  <c r="K205" i="10"/>
  <c r="M205" i="10"/>
  <c r="O205" i="10"/>
  <c r="C204" i="10"/>
  <c r="E204" i="10"/>
  <c r="G204" i="10"/>
  <c r="I204" i="10"/>
  <c r="K204" i="10"/>
  <c r="M204" i="10"/>
  <c r="O204" i="10"/>
  <c r="C203" i="10"/>
  <c r="E203" i="10"/>
  <c r="G203" i="10"/>
  <c r="I203" i="10"/>
  <c r="K203" i="10"/>
  <c r="M203" i="10"/>
  <c r="O203" i="10"/>
  <c r="C202" i="10"/>
  <c r="E202" i="10"/>
  <c r="G202" i="10"/>
  <c r="I202" i="10"/>
  <c r="K202" i="10"/>
  <c r="M202" i="10"/>
  <c r="O202" i="10"/>
  <c r="C201" i="10"/>
  <c r="E201" i="10"/>
  <c r="G201" i="10"/>
  <c r="I201" i="10"/>
  <c r="K201" i="10"/>
  <c r="M201" i="10"/>
  <c r="O201" i="10"/>
  <c r="C200" i="10"/>
  <c r="E200" i="10"/>
  <c r="G200" i="10"/>
  <c r="I200" i="10"/>
  <c r="K200" i="10"/>
  <c r="M200" i="10"/>
  <c r="O200" i="10"/>
  <c r="C199" i="10"/>
  <c r="E199" i="10"/>
  <c r="G199" i="10"/>
  <c r="I199" i="10"/>
  <c r="K199" i="10"/>
  <c r="M199" i="10"/>
  <c r="O199" i="10"/>
  <c r="C198" i="10"/>
  <c r="E198" i="10"/>
  <c r="G198" i="10"/>
  <c r="I198" i="10"/>
  <c r="K198" i="10"/>
  <c r="M198" i="10"/>
  <c r="O198" i="10"/>
  <c r="C197" i="10"/>
  <c r="E197" i="10"/>
  <c r="G197" i="10"/>
  <c r="I197" i="10"/>
  <c r="K197" i="10"/>
  <c r="M197" i="10"/>
  <c r="O197" i="10"/>
  <c r="C196" i="10"/>
  <c r="E196" i="10"/>
  <c r="G196" i="10"/>
  <c r="I196" i="10"/>
  <c r="K196" i="10"/>
  <c r="M196" i="10"/>
  <c r="O196" i="10"/>
  <c r="C195" i="10"/>
  <c r="E195" i="10"/>
  <c r="G195" i="10"/>
  <c r="I195" i="10"/>
  <c r="K195" i="10"/>
  <c r="M195" i="10"/>
  <c r="O195" i="10"/>
  <c r="C235" i="10"/>
  <c r="E235" i="10"/>
  <c r="G235" i="10"/>
  <c r="I235" i="10"/>
  <c r="K235" i="10"/>
  <c r="M235" i="10"/>
  <c r="O235" i="10"/>
  <c r="C151" i="10"/>
  <c r="E151" i="10"/>
  <c r="G151" i="10"/>
  <c r="I151" i="10"/>
  <c r="K151" i="10"/>
  <c r="M151" i="10"/>
  <c r="O151" i="10"/>
  <c r="C208" i="10"/>
  <c r="E208" i="10"/>
  <c r="G208" i="10"/>
  <c r="I208" i="10"/>
  <c r="K208" i="10"/>
  <c r="M208" i="10"/>
  <c r="O208" i="10"/>
  <c r="C210" i="10"/>
  <c r="E210" i="10"/>
  <c r="G210" i="10"/>
  <c r="I210" i="10"/>
  <c r="K210" i="10"/>
  <c r="M210" i="10"/>
  <c r="O210" i="10"/>
  <c r="C157" i="10"/>
  <c r="E157" i="10"/>
  <c r="G157" i="10"/>
  <c r="I157" i="10"/>
  <c r="K157" i="10"/>
  <c r="M157" i="10"/>
  <c r="O157" i="10"/>
  <c r="C217" i="10"/>
  <c r="E217" i="10"/>
  <c r="G217" i="10"/>
  <c r="I217" i="10"/>
  <c r="K217" i="10"/>
  <c r="M217" i="10"/>
  <c r="O217" i="10"/>
  <c r="C216" i="10"/>
  <c r="E216" i="10"/>
  <c r="G216" i="10"/>
  <c r="I216" i="10"/>
  <c r="K216" i="10"/>
  <c r="M216" i="10"/>
  <c r="O216" i="10"/>
  <c r="C233" i="10"/>
  <c r="E233" i="10"/>
  <c r="G233" i="10"/>
  <c r="I233" i="10"/>
  <c r="K233" i="10"/>
  <c r="M233" i="10"/>
  <c r="O233" i="10"/>
  <c r="C229" i="10"/>
  <c r="E229" i="10"/>
  <c r="G229" i="10"/>
  <c r="I229" i="10"/>
  <c r="K229" i="10"/>
  <c r="M229" i="10"/>
  <c r="O229" i="10"/>
  <c r="C192" i="10"/>
  <c r="E192" i="10"/>
  <c r="G192" i="10"/>
  <c r="I192" i="10"/>
  <c r="K192" i="10"/>
  <c r="M192" i="10"/>
  <c r="O192" i="10"/>
  <c r="C186" i="10"/>
  <c r="E186" i="10"/>
  <c r="G186" i="10"/>
  <c r="I186" i="10"/>
  <c r="K186" i="10"/>
  <c r="M186" i="10"/>
  <c r="O186" i="10"/>
  <c r="C160" i="10"/>
  <c r="E160" i="10"/>
  <c r="G160" i="10"/>
  <c r="I160" i="10"/>
  <c r="K160" i="10"/>
  <c r="M160" i="10"/>
  <c r="O160" i="10"/>
  <c r="C244" i="10"/>
  <c r="E244" i="10"/>
  <c r="G244" i="10"/>
  <c r="I244" i="10"/>
  <c r="K244" i="10"/>
  <c r="M244" i="10"/>
  <c r="O244" i="10"/>
  <c r="C188" i="10"/>
  <c r="E188" i="10"/>
  <c r="G188" i="10"/>
  <c r="I188" i="10"/>
  <c r="K188" i="10"/>
  <c r="M188" i="10"/>
  <c r="O188" i="10"/>
  <c r="C218" i="10"/>
  <c r="E218" i="10"/>
  <c r="G218" i="10"/>
  <c r="I218" i="10"/>
  <c r="K218" i="10"/>
  <c r="M218" i="10"/>
  <c r="O218" i="10"/>
  <c r="C179" i="10"/>
  <c r="E179" i="10"/>
  <c r="G179" i="10"/>
  <c r="I179" i="10"/>
  <c r="K179" i="10"/>
  <c r="M179" i="10"/>
  <c r="O179" i="10"/>
  <c r="C189" i="10"/>
  <c r="E189" i="10"/>
  <c r="G189" i="10"/>
  <c r="I189" i="10"/>
  <c r="K189" i="10"/>
  <c r="M189" i="10"/>
  <c r="O189" i="10"/>
  <c r="C191" i="10"/>
  <c r="E191" i="10"/>
  <c r="G191" i="10"/>
  <c r="I191" i="10"/>
  <c r="K191" i="10"/>
  <c r="M191" i="10"/>
  <c r="O191" i="10"/>
  <c r="C213" i="10"/>
  <c r="E213" i="10"/>
  <c r="G213" i="10"/>
  <c r="I213" i="10"/>
  <c r="K213" i="10"/>
  <c r="M213" i="10"/>
  <c r="O213" i="10"/>
  <c r="C74" i="10"/>
  <c r="E74" i="10"/>
  <c r="G74" i="10"/>
  <c r="I74" i="10"/>
  <c r="K74" i="10"/>
  <c r="M74" i="10"/>
  <c r="O74" i="10"/>
  <c r="C206" i="10"/>
  <c r="E206" i="10"/>
  <c r="G206" i="10"/>
  <c r="I206" i="10"/>
  <c r="K206" i="10"/>
  <c r="M206" i="10"/>
  <c r="O206" i="10"/>
  <c r="C181" i="10"/>
  <c r="E181" i="10"/>
  <c r="G181" i="10"/>
  <c r="I181" i="10"/>
  <c r="K181" i="10"/>
  <c r="M181" i="10"/>
  <c r="O181" i="10"/>
  <c r="C107" i="10"/>
  <c r="E107" i="10"/>
  <c r="G107" i="10"/>
  <c r="I107" i="10"/>
  <c r="K107" i="10"/>
  <c r="M107" i="10"/>
  <c r="O107" i="10"/>
  <c r="C185" i="10"/>
  <c r="E185" i="10"/>
  <c r="G185" i="10"/>
  <c r="I185" i="10"/>
  <c r="K185" i="10"/>
  <c r="M185" i="10"/>
  <c r="O185" i="10"/>
  <c r="C109" i="10"/>
  <c r="E109" i="10"/>
  <c r="G109" i="10"/>
  <c r="I109" i="10"/>
  <c r="K109" i="10"/>
  <c r="M109" i="10"/>
  <c r="O109" i="10"/>
  <c r="C165" i="10"/>
  <c r="E165" i="10"/>
  <c r="G165" i="10"/>
  <c r="I165" i="10"/>
  <c r="K165" i="10"/>
  <c r="M165" i="10"/>
  <c r="O165" i="10"/>
  <c r="C219" i="10"/>
  <c r="E219" i="10"/>
  <c r="G219" i="10"/>
  <c r="I219" i="10"/>
  <c r="K219" i="10"/>
  <c r="M219" i="10"/>
  <c r="O219" i="10"/>
  <c r="C80" i="10"/>
  <c r="E80" i="10"/>
  <c r="G80" i="10"/>
  <c r="I80" i="10"/>
  <c r="K80" i="10"/>
  <c r="M80" i="10"/>
  <c r="O80" i="10"/>
  <c r="C79" i="10"/>
  <c r="E79" i="10"/>
  <c r="G79" i="10"/>
  <c r="I79" i="10"/>
  <c r="K79" i="10"/>
  <c r="M79" i="10"/>
  <c r="O79" i="10"/>
  <c r="C221" i="10"/>
  <c r="E221" i="10"/>
  <c r="G221" i="10"/>
  <c r="I221" i="10"/>
  <c r="K221" i="10"/>
  <c r="M221" i="10"/>
  <c r="O221" i="10"/>
  <c r="C158" i="10"/>
  <c r="E158" i="10"/>
  <c r="G158" i="10"/>
  <c r="I158" i="10"/>
  <c r="K158" i="10"/>
  <c r="M158" i="10"/>
  <c r="O158" i="10"/>
  <c r="C163" i="10"/>
  <c r="E163" i="10"/>
  <c r="G163" i="10"/>
  <c r="I163" i="10"/>
  <c r="K163" i="10"/>
  <c r="M163" i="10"/>
  <c r="O163" i="10"/>
  <c r="C257" i="10"/>
  <c r="E257" i="10"/>
  <c r="G257" i="10"/>
  <c r="I257" i="10"/>
  <c r="K257" i="10"/>
  <c r="M257" i="10"/>
  <c r="O257" i="10"/>
  <c r="C172" i="10"/>
  <c r="E172" i="10"/>
  <c r="G172" i="10"/>
  <c r="I172" i="10"/>
  <c r="K172" i="10"/>
  <c r="M172" i="10"/>
  <c r="O172" i="10"/>
  <c r="C152" i="10"/>
  <c r="E152" i="10"/>
  <c r="G152" i="10"/>
  <c r="I152" i="10"/>
  <c r="K152" i="10"/>
  <c r="M152" i="10"/>
  <c r="O152" i="10"/>
  <c r="C170" i="10"/>
  <c r="E170" i="10"/>
  <c r="G170" i="10"/>
  <c r="I170" i="10"/>
  <c r="K170" i="10"/>
  <c r="M170" i="10"/>
  <c r="O170" i="10"/>
  <c r="C169" i="10"/>
  <c r="E169" i="10"/>
  <c r="G169" i="10"/>
  <c r="I169" i="10"/>
  <c r="K169" i="10"/>
  <c r="M169" i="10"/>
  <c r="O169" i="10"/>
  <c r="C105" i="10"/>
  <c r="E105" i="10"/>
  <c r="G105" i="10"/>
  <c r="I105" i="10"/>
  <c r="K105" i="10"/>
  <c r="M105" i="10"/>
  <c r="O105" i="10"/>
  <c r="C227" i="10"/>
  <c r="E227" i="10"/>
  <c r="G227" i="10"/>
  <c r="I227" i="10"/>
  <c r="K227" i="10"/>
  <c r="M227" i="10"/>
  <c r="O227" i="10"/>
  <c r="C226" i="10"/>
  <c r="E226" i="10"/>
  <c r="G226" i="10"/>
  <c r="I226" i="10"/>
  <c r="K226" i="10"/>
  <c r="M226" i="10"/>
  <c r="O226" i="10"/>
  <c r="C225" i="10"/>
  <c r="E225" i="10"/>
  <c r="G225" i="10"/>
  <c r="I225" i="10"/>
  <c r="K225" i="10"/>
  <c r="M225" i="10"/>
  <c r="O225" i="10"/>
  <c r="C177" i="10"/>
  <c r="E177" i="10"/>
  <c r="G177" i="10"/>
  <c r="I177" i="10"/>
  <c r="K177" i="10"/>
  <c r="M177" i="10"/>
  <c r="O177" i="10"/>
  <c r="C103" i="10"/>
  <c r="E103" i="10"/>
  <c r="G103" i="10"/>
  <c r="I103" i="10"/>
  <c r="K103" i="10"/>
  <c r="M103" i="10"/>
  <c r="O103" i="10"/>
  <c r="C123" i="10"/>
  <c r="E123" i="10"/>
  <c r="G123" i="10"/>
  <c r="I123" i="10"/>
  <c r="K123" i="10"/>
  <c r="M123" i="10"/>
  <c r="O123" i="10"/>
  <c r="C176" i="10"/>
  <c r="E176" i="10"/>
  <c r="G176" i="10"/>
  <c r="I176" i="10"/>
  <c r="K176" i="10"/>
  <c r="M176" i="10"/>
  <c r="O176" i="10"/>
  <c r="C130" i="10"/>
  <c r="E130" i="10"/>
  <c r="G130" i="10"/>
  <c r="I130" i="10"/>
  <c r="K130" i="10"/>
  <c r="M130" i="10"/>
  <c r="O130" i="10"/>
  <c r="C94" i="10"/>
  <c r="E94" i="10"/>
  <c r="G94" i="10"/>
  <c r="I94" i="10"/>
  <c r="K94" i="10"/>
  <c r="M94" i="10"/>
  <c r="O94" i="10"/>
  <c r="C156" i="10"/>
  <c r="E156" i="10"/>
  <c r="G156" i="10"/>
  <c r="I156" i="10"/>
  <c r="K156" i="10"/>
  <c r="M156" i="10"/>
  <c r="O156" i="10"/>
  <c r="C132" i="10"/>
  <c r="E132" i="10"/>
  <c r="G132" i="10"/>
  <c r="I132" i="10"/>
  <c r="K132" i="10"/>
  <c r="M132" i="10"/>
  <c r="O132" i="10"/>
  <c r="C124" i="10"/>
  <c r="E124" i="10"/>
  <c r="G124" i="10"/>
  <c r="I124" i="10"/>
  <c r="K124" i="10"/>
  <c r="M124" i="10"/>
  <c r="O124" i="10"/>
  <c r="C148" i="10"/>
  <c r="E148" i="10"/>
  <c r="G148" i="10"/>
  <c r="I148" i="10"/>
  <c r="K148" i="10"/>
  <c r="M148" i="10"/>
  <c r="O148" i="10"/>
  <c r="C100" i="10"/>
  <c r="E100" i="10"/>
  <c r="G100" i="10"/>
  <c r="I100" i="10"/>
  <c r="K100" i="10"/>
  <c r="M100" i="10"/>
  <c r="O100" i="10"/>
  <c r="C187" i="10"/>
  <c r="E187" i="10"/>
  <c r="G187" i="10"/>
  <c r="I187" i="10"/>
  <c r="K187" i="10"/>
  <c r="M187" i="10"/>
  <c r="O187" i="10"/>
  <c r="C182" i="10"/>
  <c r="E182" i="10"/>
  <c r="G182" i="10"/>
  <c r="I182" i="10"/>
  <c r="K182" i="10"/>
  <c r="M182" i="10"/>
  <c r="O182" i="10"/>
  <c r="C145" i="10"/>
  <c r="E145" i="10"/>
  <c r="G145" i="10"/>
  <c r="I145" i="10"/>
  <c r="K145" i="10"/>
  <c r="M145" i="10"/>
  <c r="O145" i="10"/>
  <c r="C143" i="10"/>
  <c r="E143" i="10"/>
  <c r="G143" i="10"/>
  <c r="I143" i="10"/>
  <c r="K143" i="10"/>
  <c r="M143" i="10"/>
  <c r="O143" i="10"/>
  <c r="C142" i="10"/>
  <c r="E142" i="10"/>
  <c r="G142" i="10"/>
  <c r="I142" i="10"/>
  <c r="K142" i="10"/>
  <c r="M142" i="10"/>
  <c r="O142" i="10"/>
  <c r="C141" i="10"/>
  <c r="E141" i="10"/>
  <c r="G141" i="10"/>
  <c r="I141" i="10"/>
  <c r="K141" i="10"/>
  <c r="M141" i="10"/>
  <c r="O141" i="10"/>
  <c r="C140" i="10"/>
  <c r="E140" i="10"/>
  <c r="G140" i="10"/>
  <c r="I140" i="10"/>
  <c r="K140" i="10"/>
  <c r="M140" i="10"/>
  <c r="O140" i="10"/>
  <c r="C139" i="10"/>
  <c r="E139" i="10"/>
  <c r="G139" i="10"/>
  <c r="I139" i="10"/>
  <c r="K139" i="10"/>
  <c r="M139" i="10"/>
  <c r="O139" i="10"/>
  <c r="C138" i="10"/>
  <c r="E138" i="10"/>
  <c r="G138" i="10"/>
  <c r="I138" i="10"/>
  <c r="K138" i="10"/>
  <c r="M138" i="10"/>
  <c r="O138" i="10"/>
  <c r="C137" i="10"/>
  <c r="E137" i="10"/>
  <c r="G137" i="10"/>
  <c r="I137" i="10"/>
  <c r="K137" i="10"/>
  <c r="M137" i="10"/>
  <c r="O137" i="10"/>
  <c r="C136" i="10"/>
  <c r="E136" i="10"/>
  <c r="G136" i="10"/>
  <c r="I136" i="10"/>
  <c r="K136" i="10"/>
  <c r="M136" i="10"/>
  <c r="O136" i="10"/>
  <c r="C135" i="10"/>
  <c r="E135" i="10"/>
  <c r="G135" i="10"/>
  <c r="I135" i="10"/>
  <c r="K135" i="10"/>
  <c r="M135" i="10"/>
  <c r="O135" i="10"/>
  <c r="C134" i="10"/>
  <c r="E134" i="10"/>
  <c r="G134" i="10"/>
  <c r="I134" i="10"/>
  <c r="K134" i="10"/>
  <c r="M134" i="10"/>
  <c r="O134" i="10"/>
  <c r="C133" i="10"/>
  <c r="E133" i="10"/>
  <c r="G133" i="10"/>
  <c r="I133" i="10"/>
  <c r="K133" i="10"/>
  <c r="M133" i="10"/>
  <c r="O133" i="10"/>
  <c r="C45" i="10"/>
  <c r="E45" i="10"/>
  <c r="G45" i="10"/>
  <c r="I45" i="10"/>
  <c r="K45" i="10"/>
  <c r="M45" i="10"/>
  <c r="O45" i="10"/>
  <c r="C175" i="10"/>
  <c r="E175" i="10"/>
  <c r="G175" i="10"/>
  <c r="I175" i="10"/>
  <c r="K175" i="10"/>
  <c r="M175" i="10"/>
  <c r="O175" i="10"/>
  <c r="C174" i="10"/>
  <c r="E174" i="10"/>
  <c r="G174" i="10"/>
  <c r="I174" i="10"/>
  <c r="K174" i="10"/>
  <c r="M174" i="10"/>
  <c r="O174" i="10"/>
  <c r="C98" i="10"/>
  <c r="E98" i="10"/>
  <c r="G98" i="10"/>
  <c r="I98" i="10"/>
  <c r="K98" i="10"/>
  <c r="M98" i="10"/>
  <c r="O98" i="10"/>
  <c r="C144" i="10"/>
  <c r="E144" i="10"/>
  <c r="G144" i="10"/>
  <c r="I144" i="10"/>
  <c r="K144" i="10"/>
  <c r="M144" i="10"/>
  <c r="O144" i="10"/>
  <c r="C164" i="10"/>
  <c r="E164" i="10"/>
  <c r="G164" i="10"/>
  <c r="I164" i="10"/>
  <c r="K164" i="10"/>
  <c r="M164" i="10"/>
  <c r="O164" i="10"/>
  <c r="C27" i="10"/>
  <c r="E27" i="10"/>
  <c r="G27" i="10"/>
  <c r="I27" i="10"/>
  <c r="K27" i="10"/>
  <c r="M27" i="10"/>
  <c r="O27" i="10"/>
  <c r="C56" i="10"/>
  <c r="E56" i="10"/>
  <c r="G56" i="10"/>
  <c r="I56" i="10"/>
  <c r="K56" i="10"/>
  <c r="M56" i="10"/>
  <c r="O56" i="10"/>
  <c r="C159" i="10"/>
  <c r="E159" i="10"/>
  <c r="G159" i="10"/>
  <c r="I159" i="10"/>
  <c r="K159" i="10"/>
  <c r="M159" i="10"/>
  <c r="O159" i="10"/>
  <c r="C125" i="10"/>
  <c r="E125" i="10"/>
  <c r="G125" i="10"/>
  <c r="I125" i="10"/>
  <c r="K125" i="10"/>
  <c r="M125" i="10"/>
  <c r="O125" i="10"/>
  <c r="C180" i="10"/>
  <c r="E180" i="10"/>
  <c r="G180" i="10"/>
  <c r="I180" i="10"/>
  <c r="K180" i="10"/>
  <c r="M180" i="10"/>
  <c r="O180" i="10"/>
  <c r="C178" i="10"/>
  <c r="E178" i="10"/>
  <c r="G178" i="10"/>
  <c r="I178" i="10"/>
  <c r="K178" i="10"/>
  <c r="M178" i="10"/>
  <c r="O178" i="10"/>
  <c r="C97" i="10"/>
  <c r="E97" i="10"/>
  <c r="G97" i="10"/>
  <c r="I97" i="10"/>
  <c r="K97" i="10"/>
  <c r="M97" i="10"/>
  <c r="O97" i="10"/>
  <c r="C86" i="10"/>
  <c r="E86" i="10"/>
  <c r="G86" i="10"/>
  <c r="I86" i="10"/>
  <c r="K86" i="10"/>
  <c r="M86" i="10"/>
  <c r="O86" i="10"/>
  <c r="C113" i="10"/>
  <c r="E113" i="10"/>
  <c r="G113" i="10"/>
  <c r="I113" i="10"/>
  <c r="K113" i="10"/>
  <c r="M113" i="10"/>
  <c r="O113" i="10"/>
  <c r="C40" i="10"/>
  <c r="E40" i="10"/>
  <c r="G40" i="10"/>
  <c r="I40" i="10"/>
  <c r="K40" i="10"/>
  <c r="M40" i="10"/>
  <c r="O40" i="10"/>
  <c r="C38" i="10"/>
  <c r="E38" i="10"/>
  <c r="G38" i="10"/>
  <c r="I38" i="10"/>
  <c r="K38" i="10"/>
  <c r="M38" i="10"/>
  <c r="O38" i="10"/>
  <c r="C150" i="10"/>
  <c r="E150" i="10"/>
  <c r="G150" i="10"/>
  <c r="I150" i="10"/>
  <c r="K150" i="10"/>
  <c r="M150" i="10"/>
  <c r="O150" i="10"/>
  <c r="C128" i="10"/>
  <c r="E128" i="10"/>
  <c r="G128" i="10"/>
  <c r="I128" i="10"/>
  <c r="K128" i="10"/>
  <c r="M128" i="10"/>
  <c r="O128" i="10"/>
  <c r="C162" i="10"/>
  <c r="E162" i="10"/>
  <c r="G162" i="10"/>
  <c r="I162" i="10"/>
  <c r="K162" i="10"/>
  <c r="M162" i="10"/>
  <c r="O162" i="10"/>
  <c r="C161" i="10"/>
  <c r="E161" i="10"/>
  <c r="G161" i="10"/>
  <c r="I161" i="10"/>
  <c r="K161" i="10"/>
  <c r="M161" i="10"/>
  <c r="O161" i="10"/>
  <c r="C129" i="10"/>
  <c r="E129" i="10"/>
  <c r="G129" i="10"/>
  <c r="I129" i="10"/>
  <c r="K129" i="10"/>
  <c r="M129" i="10"/>
  <c r="O129" i="10"/>
  <c r="C112" i="10"/>
  <c r="E112" i="10"/>
  <c r="G112" i="10"/>
  <c r="I112" i="10"/>
  <c r="K112" i="10"/>
  <c r="M112" i="10"/>
  <c r="O112" i="10"/>
  <c r="C127" i="10"/>
  <c r="E127" i="10"/>
  <c r="G127" i="10"/>
  <c r="I127" i="10"/>
  <c r="K127" i="10"/>
  <c r="M127" i="10"/>
  <c r="O127" i="10"/>
  <c r="C173" i="10"/>
  <c r="E173" i="10"/>
  <c r="G173" i="10"/>
  <c r="I173" i="10"/>
  <c r="K173" i="10"/>
  <c r="M173" i="10"/>
  <c r="O173" i="10"/>
  <c r="C118" i="10"/>
  <c r="E118" i="10"/>
  <c r="G118" i="10"/>
  <c r="I118" i="10"/>
  <c r="K118" i="10"/>
  <c r="M118" i="10"/>
  <c r="O118" i="10"/>
  <c r="C96" i="10"/>
  <c r="E96" i="10"/>
  <c r="G96" i="10"/>
  <c r="I96" i="10"/>
  <c r="K96" i="10"/>
  <c r="M96" i="10"/>
  <c r="O96" i="10"/>
  <c r="C49" i="10"/>
  <c r="E49" i="10"/>
  <c r="G49" i="10"/>
  <c r="I49" i="10"/>
  <c r="K49" i="10"/>
  <c r="M49" i="10"/>
  <c r="O49" i="10"/>
  <c r="C95" i="10"/>
  <c r="E95" i="10"/>
  <c r="G95" i="10"/>
  <c r="I95" i="10"/>
  <c r="K95" i="10"/>
  <c r="M95" i="10"/>
  <c r="O95" i="10"/>
  <c r="C76" i="10"/>
  <c r="E76" i="10"/>
  <c r="G76" i="10"/>
  <c r="I76" i="10"/>
  <c r="K76" i="10"/>
  <c r="M76" i="10"/>
  <c r="O76" i="10"/>
  <c r="C122" i="10"/>
  <c r="E122" i="10"/>
  <c r="G122" i="10"/>
  <c r="I122" i="10"/>
  <c r="K122" i="10"/>
  <c r="M122" i="10"/>
  <c r="O122" i="10"/>
  <c r="C99" i="10"/>
  <c r="E99" i="10"/>
  <c r="G99" i="10"/>
  <c r="I99" i="10"/>
  <c r="K99" i="10"/>
  <c r="M99" i="10"/>
  <c r="O99" i="10"/>
  <c r="C33" i="10"/>
  <c r="E33" i="10"/>
  <c r="G33" i="10"/>
  <c r="I33" i="10"/>
  <c r="K33" i="10"/>
  <c r="M33" i="10"/>
  <c r="O33" i="10"/>
  <c r="C115" i="10"/>
  <c r="E115" i="10"/>
  <c r="G115" i="10"/>
  <c r="I115" i="10"/>
  <c r="K115" i="10"/>
  <c r="M115" i="10"/>
  <c r="O115" i="10"/>
  <c r="C46" i="10"/>
  <c r="E46" i="10"/>
  <c r="G46" i="10"/>
  <c r="I46" i="10"/>
  <c r="K46" i="10"/>
  <c r="M46" i="10"/>
  <c r="O46" i="10"/>
  <c r="C60" i="10"/>
  <c r="E60" i="10"/>
  <c r="G60" i="10"/>
  <c r="I60" i="10"/>
  <c r="K60" i="10"/>
  <c r="M60" i="10"/>
  <c r="O60" i="10"/>
  <c r="C116" i="10"/>
  <c r="E116" i="10"/>
  <c r="G116" i="10"/>
  <c r="I116" i="10"/>
  <c r="K116" i="10"/>
  <c r="M116" i="10"/>
  <c r="O116" i="10"/>
  <c r="C104" i="10"/>
  <c r="E104" i="10"/>
  <c r="G104" i="10"/>
  <c r="I104" i="10"/>
  <c r="K104" i="10"/>
  <c r="M104" i="10"/>
  <c r="O104" i="10"/>
  <c r="C59" i="10"/>
  <c r="E59" i="10"/>
  <c r="G59" i="10"/>
  <c r="I59" i="10"/>
  <c r="K59" i="10"/>
  <c r="M59" i="10"/>
  <c r="O59" i="10"/>
  <c r="C171" i="10"/>
  <c r="E171" i="10"/>
  <c r="G171" i="10"/>
  <c r="I171" i="10"/>
  <c r="K171" i="10"/>
  <c r="M171" i="10"/>
  <c r="O171" i="10"/>
  <c r="C84" i="10"/>
  <c r="E84" i="10"/>
  <c r="G84" i="10"/>
  <c r="I84" i="10"/>
  <c r="K84" i="10"/>
  <c r="M84" i="10"/>
  <c r="O84" i="10"/>
  <c r="C69" i="10"/>
  <c r="E69" i="10"/>
  <c r="G69" i="10"/>
  <c r="I69" i="10"/>
  <c r="K69" i="10"/>
  <c r="M69" i="10"/>
  <c r="O69" i="10"/>
  <c r="C22" i="10"/>
  <c r="E22" i="10"/>
  <c r="G22" i="10"/>
  <c r="I22" i="10"/>
  <c r="K22" i="10"/>
  <c r="M22" i="10"/>
  <c r="O22" i="10"/>
  <c r="C70" i="10"/>
  <c r="E70" i="10"/>
  <c r="G70" i="10"/>
  <c r="I70" i="10"/>
  <c r="K70" i="10"/>
  <c r="M70" i="10"/>
  <c r="O70" i="10"/>
  <c r="C121" i="10"/>
  <c r="E121" i="10"/>
  <c r="G121" i="10"/>
  <c r="I121" i="10"/>
  <c r="K121" i="10"/>
  <c r="M121" i="10"/>
  <c r="O121" i="10"/>
  <c r="C120" i="10"/>
  <c r="E120" i="10"/>
  <c r="G120" i="10"/>
  <c r="I120" i="10"/>
  <c r="K120" i="10"/>
  <c r="M120" i="10"/>
  <c r="O120" i="10"/>
  <c r="C78" i="10"/>
  <c r="E78" i="10"/>
  <c r="G78" i="10"/>
  <c r="I78" i="10"/>
  <c r="K78" i="10"/>
  <c r="M78" i="10"/>
  <c r="O78" i="10"/>
  <c r="C101" i="10"/>
  <c r="E101" i="10"/>
  <c r="G101" i="10"/>
  <c r="I101" i="10"/>
  <c r="K101" i="10"/>
  <c r="M101" i="10"/>
  <c r="O101" i="10"/>
  <c r="C20" i="10"/>
  <c r="E20" i="10"/>
  <c r="G20" i="10"/>
  <c r="I20" i="10"/>
  <c r="K20" i="10"/>
  <c r="M20" i="10"/>
  <c r="O20" i="10"/>
  <c r="C117" i="10"/>
  <c r="E117" i="10"/>
  <c r="G117" i="10"/>
  <c r="I117" i="10"/>
  <c r="K117" i="10"/>
  <c r="M117" i="10"/>
  <c r="O117" i="10"/>
  <c r="C111" i="10"/>
  <c r="E111" i="10"/>
  <c r="G111" i="10"/>
  <c r="I111" i="10"/>
  <c r="K111" i="10"/>
  <c r="M111" i="10"/>
  <c r="O111" i="10"/>
  <c r="C110" i="10"/>
  <c r="E110" i="10"/>
  <c r="G110" i="10"/>
  <c r="I110" i="10"/>
  <c r="K110" i="10"/>
  <c r="M110" i="10"/>
  <c r="O110" i="10"/>
  <c r="C55" i="10"/>
  <c r="E55" i="10"/>
  <c r="G55" i="10"/>
  <c r="I55" i="10"/>
  <c r="K55" i="10"/>
  <c r="M55" i="10"/>
  <c r="O55" i="10"/>
  <c r="C25" i="10"/>
  <c r="E25" i="10"/>
  <c r="G25" i="10"/>
  <c r="I25" i="10"/>
  <c r="K25" i="10"/>
  <c r="M25" i="10"/>
  <c r="O25" i="10"/>
  <c r="C87" i="10"/>
  <c r="E87" i="10"/>
  <c r="G87" i="10"/>
  <c r="I87" i="10"/>
  <c r="K87" i="10"/>
  <c r="M87" i="10"/>
  <c r="O87" i="10"/>
  <c r="C131" i="10"/>
  <c r="E131" i="10"/>
  <c r="G131" i="10"/>
  <c r="I131" i="10"/>
  <c r="K131" i="10"/>
  <c r="M131" i="10"/>
  <c r="O131" i="10"/>
  <c r="C41" i="10"/>
  <c r="E41" i="10"/>
  <c r="G41" i="10"/>
  <c r="I41" i="10"/>
  <c r="K41" i="10"/>
  <c r="M41" i="10"/>
  <c r="O41" i="10"/>
  <c r="C61" i="10"/>
  <c r="E61" i="10"/>
  <c r="G61" i="10"/>
  <c r="I61" i="10"/>
  <c r="K61" i="10"/>
  <c r="M61" i="10"/>
  <c r="O61" i="10"/>
  <c r="C106" i="10"/>
  <c r="E106" i="10"/>
  <c r="G106" i="10"/>
  <c r="I106" i="10"/>
  <c r="K106" i="10"/>
  <c r="M106" i="10"/>
  <c r="O106" i="10"/>
  <c r="C67" i="10"/>
  <c r="E67" i="10"/>
  <c r="G67" i="10"/>
  <c r="I67" i="10"/>
  <c r="K67" i="10"/>
  <c r="M67" i="10"/>
  <c r="O67" i="10"/>
  <c r="C58" i="10"/>
  <c r="E58" i="10"/>
  <c r="G58" i="10"/>
  <c r="I58" i="10"/>
  <c r="K58" i="10"/>
  <c r="M58" i="10"/>
  <c r="O58" i="10"/>
  <c r="C93" i="10"/>
  <c r="E93" i="10"/>
  <c r="G93" i="10"/>
  <c r="I93" i="10"/>
  <c r="K93" i="10"/>
  <c r="M93" i="10"/>
  <c r="O93" i="10"/>
  <c r="C167" i="10"/>
  <c r="E167" i="10"/>
  <c r="G167" i="10"/>
  <c r="I167" i="10"/>
  <c r="K167" i="10"/>
  <c r="M167" i="10"/>
  <c r="O167" i="10"/>
  <c r="C166" i="10"/>
  <c r="E166" i="10"/>
  <c r="G166" i="10"/>
  <c r="I166" i="10"/>
  <c r="K166" i="10"/>
  <c r="M166" i="10"/>
  <c r="O166" i="10"/>
  <c r="C14" i="10"/>
  <c r="E14" i="10"/>
  <c r="G14" i="10"/>
  <c r="I14" i="10"/>
  <c r="K14" i="10"/>
  <c r="M14" i="10"/>
  <c r="O14" i="10"/>
  <c r="C73" i="10"/>
  <c r="E73" i="10"/>
  <c r="G73" i="10"/>
  <c r="I73" i="10"/>
  <c r="K73" i="10"/>
  <c r="M73" i="10"/>
  <c r="O73" i="10"/>
  <c r="C119" i="10"/>
  <c r="E119" i="10"/>
  <c r="G119" i="10"/>
  <c r="I119" i="10"/>
  <c r="K119" i="10"/>
  <c r="M119" i="10"/>
  <c r="O119" i="10"/>
  <c r="C50" i="10"/>
  <c r="E50" i="10"/>
  <c r="G50" i="10"/>
  <c r="I50" i="10"/>
  <c r="K50" i="10"/>
  <c r="M50" i="10"/>
  <c r="O50" i="10"/>
  <c r="C53" i="10"/>
  <c r="E53" i="10"/>
  <c r="G53" i="10"/>
  <c r="I53" i="10"/>
  <c r="K53" i="10"/>
  <c r="M53" i="10"/>
  <c r="O53" i="10"/>
  <c r="C52" i="10"/>
  <c r="E52" i="10"/>
  <c r="G52" i="10"/>
  <c r="I52" i="10"/>
  <c r="K52" i="10"/>
  <c r="M52" i="10"/>
  <c r="O52" i="10"/>
  <c r="C57" i="10"/>
  <c r="E57" i="10"/>
  <c r="G57" i="10"/>
  <c r="I57" i="10"/>
  <c r="K57" i="10"/>
  <c r="M57" i="10"/>
  <c r="O57" i="10"/>
  <c r="C47" i="10"/>
  <c r="E47" i="10"/>
  <c r="G47" i="10"/>
  <c r="I47" i="10"/>
  <c r="K47" i="10"/>
  <c r="M47" i="10"/>
  <c r="O47" i="10"/>
  <c r="C153" i="10"/>
  <c r="E153" i="10"/>
  <c r="G153" i="10"/>
  <c r="I153" i="10"/>
  <c r="K153" i="10"/>
  <c r="M153" i="10"/>
  <c r="O153" i="10"/>
  <c r="C154" i="10"/>
  <c r="E154" i="10"/>
  <c r="G154" i="10"/>
  <c r="I154" i="10"/>
  <c r="K154" i="10"/>
  <c r="M154" i="10"/>
  <c r="O154" i="10"/>
  <c r="C77" i="10"/>
  <c r="E77" i="10"/>
  <c r="G77" i="10"/>
  <c r="I77" i="10"/>
  <c r="K77" i="10"/>
  <c r="M77" i="10"/>
  <c r="O77" i="10"/>
  <c r="C89" i="10"/>
  <c r="E89" i="10"/>
  <c r="G89" i="10"/>
  <c r="I89" i="10"/>
  <c r="K89" i="10"/>
  <c r="M89" i="10"/>
  <c r="O89" i="10"/>
  <c r="C71" i="10"/>
  <c r="E71" i="10"/>
  <c r="G71" i="10"/>
  <c r="I71" i="10"/>
  <c r="K71" i="10"/>
  <c r="M71" i="10"/>
  <c r="O71" i="10"/>
  <c r="C48" i="10"/>
  <c r="E48" i="10"/>
  <c r="G48" i="10"/>
  <c r="I48" i="10"/>
  <c r="K48" i="10"/>
  <c r="M48" i="10"/>
  <c r="O48" i="10"/>
  <c r="C39" i="10"/>
  <c r="E39" i="10"/>
  <c r="G39" i="10"/>
  <c r="I39" i="10"/>
  <c r="K39" i="10"/>
  <c r="M39" i="10"/>
  <c r="O39" i="10"/>
  <c r="C28" i="10"/>
  <c r="E28" i="10"/>
  <c r="G28" i="10"/>
  <c r="I28" i="10"/>
  <c r="K28" i="10"/>
  <c r="M28" i="10"/>
  <c r="O28" i="10"/>
  <c r="C37" i="10"/>
  <c r="E37" i="10"/>
  <c r="G37" i="10"/>
  <c r="I37" i="10"/>
  <c r="K37" i="10"/>
  <c r="M37" i="10"/>
  <c r="O37" i="10"/>
  <c r="C36" i="10"/>
  <c r="E36" i="10"/>
  <c r="G36" i="10"/>
  <c r="I36" i="10"/>
  <c r="K36" i="10"/>
  <c r="M36" i="10"/>
  <c r="O36" i="10"/>
  <c r="C19" i="10"/>
  <c r="E19" i="10"/>
  <c r="G19" i="10"/>
  <c r="I19" i="10"/>
  <c r="K19" i="10"/>
  <c r="M19" i="10"/>
  <c r="O19" i="10"/>
  <c r="C63" i="10"/>
  <c r="E63" i="10"/>
  <c r="G63" i="10"/>
  <c r="I63" i="10"/>
  <c r="K63" i="10"/>
  <c r="M63" i="10"/>
  <c r="O63" i="10"/>
  <c r="C35" i="10"/>
  <c r="E35" i="10"/>
  <c r="G35" i="10"/>
  <c r="I35" i="10"/>
  <c r="K35" i="10"/>
  <c r="M35" i="10"/>
  <c r="O35" i="10"/>
  <c r="C34" i="10"/>
  <c r="E34" i="10"/>
  <c r="G34" i="10"/>
  <c r="I34" i="10"/>
  <c r="K34" i="10"/>
  <c r="M34" i="10"/>
  <c r="O34" i="10"/>
  <c r="C32" i="10"/>
  <c r="E32" i="10"/>
  <c r="G32" i="10"/>
  <c r="I32" i="10"/>
  <c r="K32" i="10"/>
  <c r="M32" i="10"/>
  <c r="O32" i="10"/>
  <c r="C31" i="10"/>
  <c r="E31" i="10"/>
  <c r="G31" i="10"/>
  <c r="I31" i="10"/>
  <c r="K31" i="10"/>
  <c r="M31" i="10"/>
  <c r="O31" i="10"/>
  <c r="C54" i="10"/>
  <c r="E54" i="10"/>
  <c r="G54" i="10"/>
  <c r="I54" i="10"/>
  <c r="K54" i="10"/>
  <c r="M54" i="10"/>
  <c r="O54" i="10"/>
  <c r="C30" i="10"/>
  <c r="E30" i="10"/>
  <c r="G30" i="10"/>
  <c r="I30" i="10"/>
  <c r="K30" i="10"/>
  <c r="M30" i="10"/>
  <c r="O30" i="10"/>
  <c r="C83" i="10"/>
  <c r="E83" i="10"/>
  <c r="G83" i="10"/>
  <c r="I83" i="10"/>
  <c r="K83" i="10"/>
  <c r="M83" i="10"/>
  <c r="O83" i="10"/>
  <c r="C82" i="10"/>
  <c r="E82" i="10"/>
  <c r="G82" i="10"/>
  <c r="I82" i="10"/>
  <c r="K82" i="10"/>
  <c r="M82" i="10"/>
  <c r="O82" i="10"/>
  <c r="C12" i="10"/>
  <c r="E12" i="10"/>
  <c r="G12" i="10"/>
  <c r="I12" i="10"/>
  <c r="K12" i="10"/>
  <c r="M12" i="10"/>
  <c r="O12" i="10"/>
  <c r="C26" i="10"/>
  <c r="E26" i="10"/>
  <c r="G26" i="10"/>
  <c r="I26" i="10"/>
  <c r="K26" i="10"/>
  <c r="M26" i="10"/>
  <c r="O26" i="10"/>
  <c r="C91" i="10"/>
  <c r="E91" i="10"/>
  <c r="G91" i="10"/>
  <c r="I91" i="10"/>
  <c r="K91" i="10"/>
  <c r="M91" i="10"/>
  <c r="O91" i="10"/>
  <c r="C90" i="10"/>
  <c r="E90" i="10"/>
  <c r="G90" i="10"/>
  <c r="I90" i="10"/>
  <c r="K90" i="10"/>
  <c r="M90" i="10"/>
  <c r="O90" i="10"/>
  <c r="C23" i="10"/>
  <c r="E23" i="10"/>
  <c r="G23" i="10"/>
  <c r="I23" i="10"/>
  <c r="K23" i="10"/>
  <c r="M23" i="10"/>
  <c r="O23" i="10"/>
  <c r="C51" i="10"/>
  <c r="E51" i="10"/>
  <c r="G51" i="10"/>
  <c r="I51" i="10"/>
  <c r="K51" i="10"/>
  <c r="M51" i="10"/>
  <c r="O51" i="10"/>
  <c r="C114" i="10"/>
  <c r="E114" i="10"/>
  <c r="G114" i="10"/>
  <c r="I114" i="10"/>
  <c r="K114" i="10"/>
  <c r="M114" i="10"/>
  <c r="O114" i="10"/>
  <c r="C24" i="10"/>
  <c r="E24" i="10"/>
  <c r="G24" i="10"/>
  <c r="I24" i="10"/>
  <c r="K24" i="10"/>
  <c r="M24" i="10"/>
  <c r="O24" i="10"/>
  <c r="C18" i="10"/>
  <c r="E18" i="10"/>
  <c r="G18" i="10"/>
  <c r="I18" i="10"/>
  <c r="K18" i="10"/>
  <c r="M18" i="10"/>
  <c r="O18" i="10"/>
  <c r="C17" i="10"/>
  <c r="E17" i="10"/>
  <c r="G17" i="10"/>
  <c r="I17" i="10"/>
  <c r="K17" i="10"/>
  <c r="M17" i="10"/>
  <c r="O17" i="10"/>
  <c r="C81" i="10"/>
  <c r="E81" i="10"/>
  <c r="G81" i="10"/>
  <c r="I81" i="10"/>
  <c r="K81" i="10"/>
  <c r="M81" i="10"/>
  <c r="O81" i="10"/>
  <c r="C21" i="10"/>
  <c r="E21" i="10"/>
  <c r="G21" i="10"/>
  <c r="I21" i="10"/>
  <c r="K21" i="10"/>
  <c r="M21" i="10"/>
  <c r="O21" i="10"/>
  <c r="C13" i="10"/>
  <c r="E13" i="10"/>
  <c r="G13" i="10"/>
  <c r="I13" i="10"/>
  <c r="K13" i="10"/>
  <c r="M13" i="10"/>
  <c r="O13" i="10"/>
  <c r="C42" i="10"/>
  <c r="E42" i="10"/>
  <c r="G42" i="10"/>
  <c r="I42" i="10"/>
  <c r="K42" i="10"/>
  <c r="M42" i="10"/>
  <c r="O42" i="10"/>
  <c r="C11" i="10"/>
  <c r="E11" i="10"/>
  <c r="G11" i="10"/>
  <c r="I11" i="10"/>
  <c r="K11" i="10"/>
  <c r="M11" i="10"/>
  <c r="O11" i="10"/>
  <c r="C108" i="10"/>
  <c r="E108" i="10"/>
  <c r="G108" i="10"/>
  <c r="I108" i="10"/>
  <c r="K108" i="10"/>
  <c r="M108" i="10"/>
  <c r="O108" i="10"/>
  <c r="C29" i="10"/>
  <c r="E29" i="10"/>
  <c r="G29" i="10"/>
  <c r="I29" i="10"/>
  <c r="K29" i="10"/>
  <c r="M29" i="10"/>
  <c r="O29" i="10"/>
  <c r="C88" i="10"/>
  <c r="E88" i="10"/>
  <c r="G88" i="10"/>
  <c r="I88" i="10"/>
  <c r="K88" i="10"/>
  <c r="M88" i="10"/>
  <c r="O88" i="10"/>
  <c r="C85" i="10"/>
  <c r="E85" i="10"/>
  <c r="G85" i="10"/>
  <c r="I85" i="10"/>
  <c r="K85" i="10"/>
  <c r="M85" i="10"/>
  <c r="O85" i="10"/>
  <c r="C9" i="10"/>
  <c r="E9" i="10"/>
  <c r="G9" i="10"/>
  <c r="I9" i="10"/>
  <c r="K9" i="10"/>
  <c r="M9" i="10"/>
  <c r="O9" i="10"/>
  <c r="C44" i="10"/>
  <c r="E44" i="10"/>
  <c r="G44" i="10"/>
  <c r="I44" i="10"/>
  <c r="K44" i="10"/>
  <c r="M44" i="10"/>
  <c r="O44" i="10"/>
  <c r="C43" i="10"/>
  <c r="E43" i="10"/>
  <c r="G43" i="10"/>
  <c r="I43" i="10"/>
  <c r="K43" i="10"/>
  <c r="M43" i="10"/>
  <c r="O43" i="10"/>
  <c r="C8" i="10"/>
  <c r="E8" i="10"/>
  <c r="G8" i="10"/>
  <c r="I8" i="10"/>
  <c r="K8" i="10"/>
  <c r="M8" i="10"/>
  <c r="O8" i="10"/>
  <c r="C75" i="10"/>
  <c r="E75" i="10"/>
  <c r="G75" i="10"/>
  <c r="I75" i="10"/>
  <c r="K75" i="10"/>
  <c r="M75" i="10"/>
  <c r="O75" i="10"/>
  <c r="C16" i="10"/>
  <c r="E16" i="10"/>
  <c r="G16" i="10"/>
  <c r="I16" i="10"/>
  <c r="K16" i="10"/>
  <c r="M16" i="10"/>
  <c r="O16" i="10"/>
  <c r="C92" i="10"/>
  <c r="E92" i="10"/>
  <c r="G92" i="10"/>
  <c r="I92" i="10"/>
  <c r="K92" i="10"/>
  <c r="M92" i="10"/>
  <c r="O92" i="10"/>
  <c r="C6" i="10"/>
  <c r="E6" i="10"/>
  <c r="G6" i="10"/>
  <c r="I6" i="10"/>
  <c r="K6" i="10"/>
  <c r="M6" i="10"/>
  <c r="O6" i="10"/>
  <c r="C68" i="10"/>
  <c r="E68" i="10"/>
  <c r="G68" i="10"/>
  <c r="I68" i="10"/>
  <c r="K68" i="10"/>
  <c r="M68" i="10"/>
  <c r="O68" i="10"/>
  <c r="C66" i="10"/>
  <c r="E66" i="10"/>
  <c r="G66" i="10"/>
  <c r="I66" i="10"/>
  <c r="K66" i="10"/>
  <c r="M66" i="10"/>
  <c r="O66" i="10"/>
  <c r="C62" i="10"/>
  <c r="E62" i="10"/>
  <c r="G62" i="10"/>
  <c r="I62" i="10"/>
  <c r="K62" i="10"/>
  <c r="M62" i="10"/>
  <c r="O62" i="10"/>
  <c r="C5" i="10"/>
  <c r="E5" i="10"/>
  <c r="G5" i="10"/>
  <c r="I5" i="10"/>
  <c r="K5" i="10"/>
  <c r="M5" i="10"/>
  <c r="O5" i="10"/>
  <c r="C4" i="10"/>
  <c r="E4" i="10"/>
  <c r="G4" i="10"/>
  <c r="I4" i="10"/>
  <c r="K4" i="10"/>
  <c r="M4" i="10"/>
  <c r="O4" i="10"/>
  <c r="C3" i="10"/>
  <c r="E3" i="10"/>
  <c r="G3" i="10"/>
  <c r="I3" i="10"/>
  <c r="K3" i="10"/>
  <c r="M3" i="10"/>
  <c r="O3" i="10"/>
  <c r="C2" i="10"/>
  <c r="E2" i="10"/>
  <c r="G2" i="10"/>
  <c r="I2" i="10"/>
  <c r="K2" i="10"/>
  <c r="M2" i="10"/>
  <c r="O2" i="10"/>
  <c r="C65" i="10"/>
  <c r="E65" i="10"/>
  <c r="G65" i="10"/>
  <c r="I65" i="10"/>
  <c r="K65" i="10"/>
  <c r="M65" i="10"/>
  <c r="O65" i="10"/>
  <c r="C64" i="10"/>
  <c r="E64" i="10"/>
  <c r="G64" i="10"/>
  <c r="I64" i="10"/>
  <c r="K64" i="10"/>
  <c r="M64" i="10"/>
  <c r="O64" i="10"/>
  <c r="C72" i="10"/>
  <c r="E72" i="10"/>
  <c r="G72" i="10"/>
  <c r="I72" i="10"/>
  <c r="K72" i="10"/>
  <c r="M72" i="10"/>
  <c r="O72" i="10"/>
  <c r="C15" i="10"/>
  <c r="E15" i="10"/>
  <c r="G15" i="10"/>
  <c r="I15" i="10"/>
  <c r="K15" i="10"/>
  <c r="M15" i="10"/>
  <c r="O15" i="10"/>
  <c r="C7" i="10"/>
  <c r="E7" i="10"/>
  <c r="G7" i="10"/>
  <c r="I7" i="10"/>
  <c r="K7" i="10"/>
  <c r="M7" i="10"/>
  <c r="O7" i="10"/>
  <c r="T8" i="10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R305" i="9"/>
  <c r="R304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N305" i="9"/>
  <c r="N30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J305" i="9"/>
  <c r="J30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F305" i="9"/>
  <c r="F304" i="9"/>
  <c r="B30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B305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<sst xmlns="http://schemas.openxmlformats.org/spreadsheetml/2006/main" count="4841" uniqueCount="702">
  <si>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</si>
  <si>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</si>
  <si>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</si>
  <si>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</si>
  <si>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</si>
  <si>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</si>
  <si>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</si>
  <si>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</si>
  <si>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</si>
  <si>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</si>
  <si>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</si>
  <si>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</si>
  <si>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</si>
  <si>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</si>
  <si>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</si>
  <si>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</si>
  <si>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</si>
  <si>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</si>
  <si>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</si>
  <si>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</si>
  <si>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</si>
  <si>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</si>
  <si>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</si>
  <si>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</si>
  <si>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</si>
  <si>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</si>
  <si>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</si>
  <si>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</si>
  <si>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</si>
  <si>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</si>
  <si>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</si>
  <si>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</si>
  <si>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</si>
  <si>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</si>
  <si>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</si>
  <si>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</si>
  <si>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</si>
  <si>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</si>
  <si>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</si>
  <si>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</si>
  <si>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</si>
  <si>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</si>
  <si>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</si>
  <si>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</si>
  <si>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</si>
  <si>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</si>
  <si>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</si>
  <si>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</si>
  <si>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</si>
  <si>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</si>
  <si>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</si>
  <si>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</si>
  <si>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</si>
  <si>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</si>
  <si>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</si>
  <si>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</si>
  <si>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</si>
  <si>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</si>
  <si>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</si>
  <si>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</si>
  <si>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</si>
  <si>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</si>
  <si>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</si>
  <si>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</si>
  <si>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</si>
  <si>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</si>
  <si>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</si>
  <si>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</si>
  <si>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</si>
  <si>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</si>
  <si>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</si>
  <si>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</si>
  <si>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</si>
  <si>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</si>
  <si>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</si>
  <si>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</si>
  <si>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</si>
  <si>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</si>
  <si>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</si>
  <si>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</si>
  <si>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</si>
  <si>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</si>
  <si>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</si>
  <si>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</si>
  <si>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</si>
  <si>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</si>
  <si>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</si>
  <si>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</si>
  <si>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</si>
  <si>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</si>
  <si>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</si>
  <si>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</si>
  <si>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</si>
  <si>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</si>
  <si>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</si>
  <si>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</si>
  <si>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</si>
  <si>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</si>
  <si>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</si>
  <si>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</si>
  <si>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</si>
  <si>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</si>
  <si>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</si>
  <si>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</si>
  <si>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</si>
  <si>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</si>
  <si>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</si>
  <si>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</si>
  <si>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</si>
  <si>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</si>
  <si>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</si>
  <si>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</si>
  <si>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</si>
  <si>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</si>
  <si>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</si>
  <si>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</si>
  <si>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</si>
  <si>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</si>
  <si>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</si>
  <si>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</si>
  <si>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</si>
  <si>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</si>
  <si>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</si>
  <si>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</si>
  <si>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</si>
  <si>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</si>
  <si>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</si>
  <si>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</si>
  <si>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</si>
  <si>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</si>
  <si>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</si>
  <si>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</si>
  <si>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</si>
  <si>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</si>
  <si>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</si>
  <si>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</si>
  <si>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</si>
  <si>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</si>
  <si>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</si>
  <si>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</si>
  <si>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</si>
  <si>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</si>
  <si>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</si>
  <si>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</si>
  <si>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</si>
  <si>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</si>
  <si>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</si>
  <si>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</si>
  <si>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</si>
  <si>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</si>
  <si>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</si>
  <si>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</si>
  <si>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</si>
  <si>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</si>
  <si>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</si>
  <si>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</si>
  <si>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</si>
  <si>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</si>
  <si>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</si>
  <si>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</si>
  <si>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</si>
  <si>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</si>
  <si>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</si>
  <si>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</si>
  <si>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</si>
  <si>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</si>
  <si>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</si>
  <si>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</si>
  <si>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</si>
  <si>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</si>
  <si>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</si>
  <si>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</si>
  <si>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</si>
  <si>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</si>
  <si>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</si>
  <si>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</si>
  <si>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</si>
  <si>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</si>
  <si>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</si>
  <si>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</si>
  <si>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</si>
  <si>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</si>
  <si>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</si>
  <si>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</si>
  <si>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</si>
  <si>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</si>
  <si>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</si>
  <si>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</si>
  <si>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</si>
  <si>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</si>
  <si>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</si>
  <si>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</si>
  <si>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</si>
  <si>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</si>
  <si>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</si>
  <si>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</si>
  <si>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</si>
  <si>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</si>
  <si>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</si>
  <si>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</si>
  <si>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</si>
  <si>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</si>
  <si>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</si>
  <si>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</si>
  <si>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</si>
  <si>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</si>
  <si>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</si>
  <si>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</si>
  <si>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</si>
  <si>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</si>
  <si>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</si>
  <si>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</si>
  <si>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</si>
  <si>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</si>
  <si>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</si>
  <si>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</si>
  <si>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</si>
  <si>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</si>
  <si>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</si>
  <si>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</si>
  <si>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</si>
  <si>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</si>
  <si>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</si>
  <si>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</si>
  <si>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</si>
  <si>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</si>
  <si>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</si>
  <si>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</si>
  <si>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</si>
  <si>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</si>
  <si>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</si>
  <si>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</si>
  <si>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</si>
  <si>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</si>
  <si>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</si>
  <si>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</si>
  <si>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</si>
  <si>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</si>
  <si>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</si>
  <si>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</si>
  <si>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</si>
  <si>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</si>
  <si>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</si>
  <si>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</si>
  <si>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</si>
  <si>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</si>
  <si>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</si>
  <si>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</si>
  <si>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</si>
  <si>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</si>
  <si>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</si>
  <si>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</si>
  <si>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</si>
  <si>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</si>
  <si>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</si>
  <si>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</si>
  <si>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</si>
  <si>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</si>
  <si>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</si>
  <si>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</si>
  <si>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</si>
  <si>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</si>
  <si>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</si>
  <si>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</si>
  <si>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</si>
  <si>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</si>
  <si>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</si>
  <si>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</si>
  <si>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</si>
  <si>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</si>
  <si>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</si>
  <si>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</si>
  <si>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</si>
  <si>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</si>
  <si>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</si>
  <si>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</si>
  <si>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</si>
  <si>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</si>
  <si>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</si>
  <si>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</si>
  <si>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</si>
  <si>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</si>
  <si>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</si>
  <si>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</si>
  <si>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</si>
  <si>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</si>
  <si>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</si>
  <si>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</si>
  <si>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</si>
  <si>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</si>
  <si>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</si>
  <si>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</si>
  <si>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</si>
  <si>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</si>
  <si>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</si>
  <si>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</si>
  <si>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</si>
  <si>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</si>
  <si>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</si>
  <si>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</si>
  <si>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</si>
  <si>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</si>
  <si>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</si>
  <si>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</si>
  <si>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</si>
  <si>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</si>
  <si>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</si>
  <si>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</si>
  <si>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</si>
  <si>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</si>
  <si>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</si>
  <si>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</si>
  <si>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</si>
  <si>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</si>
  <si>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</si>
  <si>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</si>
  <si>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</si>
  <si>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</si>
  <si>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</si>
  <si>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</si>
  <si>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</si>
  <si>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</si>
  <si>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</si>
  <si>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</si>
  <si>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</si>
  <si>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</si>
  <si>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</si>
  <si>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</si>
  <si>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</si>
  <si>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</si>
  <si>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</si>
  <si>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</si>
  <si>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</si>
  <si>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</si>
  <si>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</si>
  <si>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</si>
  <si>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</si>
  <si>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</si>
  <si>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</si>
  <si>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</si>
  <si>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</si>
  <si>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</si>
  <si>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</si>
  <si>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</si>
  <si>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</si>
  <si>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</si>
  <si>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</si>
  <si>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</si>
  <si>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</si>
  <si>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</si>
  <si>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</si>
  <si>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</si>
  <si>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</si>
  <si>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</si>
  <si>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</si>
  <si>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</si>
  <si>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</si>
  <si>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</si>
  <si>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</si>
  <si>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</si>
  <si>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</si>
  <si>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</si>
  <si>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</si>
  <si>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</si>
  <si>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</si>
  <si>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</si>
  <si>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</si>
  <si>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</si>
  <si>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</si>
  <si>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</si>
  <si>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</si>
  <si>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</si>
  <si>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</si>
  <si>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</si>
  <si>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</si>
  <si>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</si>
  <si>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</si>
  <si>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</si>
  <si>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</si>
  <si>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</si>
  <si>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</si>
  <si>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</si>
  <si>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</si>
  <si>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</si>
  <si>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</si>
  <si>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</si>
  <si>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</si>
  <si>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</si>
  <si>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</si>
  <si>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</si>
  <si>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</si>
  <si>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</si>
  <si>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</si>
  <si>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</si>
  <si>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</si>
  <si>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</si>
  <si>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</si>
  <si>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</si>
  <si>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</si>
  <si>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</si>
  <si>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</si>
  <si>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</si>
  <si>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</si>
  <si>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</si>
  <si>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</si>
  <si>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</si>
  <si>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</si>
  <si>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</si>
  <si>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</si>
  <si>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</si>
  <si>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</si>
  <si>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</si>
  <si>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</si>
  <si>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</si>
  <si>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</si>
  <si>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</si>
  <si>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</si>
  <si>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</si>
  <si>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</si>
  <si>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</si>
  <si>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</si>
  <si>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</si>
  <si>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</si>
  <si>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</si>
  <si>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</si>
  <si>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</si>
  <si>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</si>
  <si>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</si>
  <si>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</si>
  <si>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</si>
  <si>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</si>
  <si>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</si>
  <si>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</si>
  <si>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</si>
  <si>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</si>
  <si>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</si>
  <si>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</si>
  <si>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</si>
  <si>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</si>
  <si>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</si>
  <si>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</si>
  <si>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</si>
  <si>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</si>
  <si>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</si>
  <si>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</si>
  <si>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</si>
  <si>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</si>
  <si>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</si>
  <si>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</si>
  <si>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</si>
  <si>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</si>
  <si>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</si>
  <si>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</si>
  <si>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</si>
  <si>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</si>
  <si>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</si>
  <si>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</si>
  <si>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</si>
  <si>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</si>
  <si>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</si>
  <si>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</si>
  <si>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</si>
  <si>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</si>
  <si>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</si>
  <si>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</si>
  <si>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</si>
  <si>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</si>
  <si>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</si>
  <si>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</si>
  <si>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</si>
  <si>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</si>
  <si>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</si>
  <si>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</si>
  <si>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</si>
  <si>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</si>
  <si>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</si>
  <si>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</si>
  <si>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</si>
  <si>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</si>
  <si>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</si>
  <si>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</si>
  <si>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</si>
  <si>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</si>
  <si>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</si>
  <si>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</si>
  <si>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</si>
  <si>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</si>
  <si>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</si>
  <si>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</si>
  <si>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</si>
  <si>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</si>
  <si>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</si>
  <si>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</si>
  <si>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</si>
  <si>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</si>
  <si>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</si>
  <si>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</si>
  <si>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</si>
  <si>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</si>
  <si>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</si>
  <si>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</si>
  <si>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</si>
  <si>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</si>
  <si>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</si>
  <si>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</si>
  <si>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</si>
  <si>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</si>
  <si>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</si>
  <si>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</si>
  <si>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</si>
  <si>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</si>
  <si>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</si>
  <si>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</si>
  <si>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</si>
  <si>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</si>
  <si>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</si>
  <si>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</si>
  <si>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</si>
  <si>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</si>
  <si>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</si>
  <si>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</si>
  <si>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</si>
  <si>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</si>
  <si>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</si>
  <si>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</si>
  <si>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</si>
  <si>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</si>
  <si>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</si>
  <si>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</si>
  <si>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</si>
  <si>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</si>
  <si>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</si>
  <si>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</si>
  <si>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</si>
  <si>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</si>
  <si>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</si>
  <si>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</si>
  <si>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</si>
  <si>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</si>
  <si>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</si>
  <si>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</si>
  <si>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</si>
  <si>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</si>
  <si>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</si>
  <si>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</si>
  <si>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</si>
  <si>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</si>
  <si>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</si>
  <si>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</si>
  <si>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</si>
  <si>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</si>
  <si>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</si>
  <si>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</si>
  <si>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</si>
  <si>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</si>
  <si>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</si>
  <si>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</si>
  <si>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</si>
  <si>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</si>
  <si>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</si>
  <si>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</si>
  <si>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</si>
  <si>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</si>
  <si>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</si>
  <si>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</si>
  <si>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</si>
  <si>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</si>
  <si>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</si>
  <si>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</si>
  <si>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</si>
  <si>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</si>
  <si>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</si>
  <si>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</si>
  <si>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</si>
  <si>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</si>
  <si>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</si>
  <si>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</si>
  <si>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</si>
  <si>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</si>
  <si>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</si>
  <si>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</si>
  <si>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</si>
  <si>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</si>
  <si>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</si>
  <si>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</si>
  <si>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</si>
  <si>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</si>
  <si>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</si>
  <si>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</si>
  <si>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</si>
  <si>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</si>
  <si>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</si>
  <si>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</si>
  <si>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</si>
  <si>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</si>
  <si>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</si>
  <si>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</si>
  <si>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</si>
  <si>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</si>
  <si>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</si>
  <si>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</si>
  <si>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</si>
  <si>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</si>
  <si>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</si>
  <si>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</si>
  <si>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</si>
  <si>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</si>
  <si>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</si>
  <si>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</si>
  <si>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</si>
  <si>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</si>
  <si>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</si>
  <si>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</si>
  <si>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</si>
  <si>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</si>
  <si>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</si>
  <si>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</si>
  <si>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</si>
  <si>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</si>
  <si>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</si>
  <si>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</si>
  <si>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</si>
  <si>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</si>
  <si>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</si>
  <si>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</si>
  <si>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</si>
  <si>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</si>
  <si>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</si>
  <si>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</si>
  <si>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</si>
  <si>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</si>
  <si>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</si>
  <si>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</si>
  <si>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</si>
  <si>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</si>
  <si>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</si>
  <si>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</si>
  <si>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</si>
  <si>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</si>
  <si>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</si>
  <si>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</si>
  <si>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</si>
  <si>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</si>
  <si>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</si>
  <si>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</si>
  <si>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</si>
  <si>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</si>
  <si>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</si>
  <si>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</si>
  <si>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</si>
  <si>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</si>
  <si>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</si>
  <si>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</si>
  <si>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</si>
  <si>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</si>
  <si>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</si>
  <si>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</si>
  <si>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</si>
  <si>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</si>
  <si>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</si>
  <si>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</si>
  <si>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</si>
  <si>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</si>
  <si>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</si>
  <si>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</si>
  <si>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</si>
  <si>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</si>
  <si>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</si>
  <si>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</si>
  <si>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</si>
  <si>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</si>
  <si>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</si>
  <si>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</si>
  <si>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</si>
  <si>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</si>
  <si>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</si>
  <si>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</si>
  <si>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</si>
  <si>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</si>
  <si>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</si>
  <si>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</si>
  <si>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L</t>
  </si>
  <si>
    <t>k</t>
  </si>
  <si>
    <t>x0</t>
  </si>
  <si>
    <t>Height Score</t>
  </si>
  <si>
    <t>Speed Score</t>
  </si>
  <si>
    <t>Length Score</t>
  </si>
  <si>
    <t>Inversions Score</t>
  </si>
  <si>
    <t>Force Score</t>
  </si>
  <si>
    <t>Using Logistic Function</t>
  </si>
  <si>
    <t>K</t>
  </si>
  <si>
    <t>Drop Score</t>
  </si>
  <si>
    <t>Final Score</t>
  </si>
  <si>
    <t>Height Weight</t>
  </si>
  <si>
    <t>Speed Weight</t>
  </si>
  <si>
    <t>Length Weight</t>
  </si>
  <si>
    <t>Inversion Weight</t>
  </si>
  <si>
    <t>G Force Weight</t>
  </si>
  <si>
    <t>Drop Weight</t>
  </si>
  <si>
    <t>Total Weight</t>
  </si>
  <si>
    <t>Coaster Buzz Ranking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</si>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</sst>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/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164" fontId="5" fillId="0" borderId="0" xfId="0" applyNumberFormat="1" applyFont="1" applyFill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asterpedia.net/" TargetMode="External"/><Relationship Id="rId13" Type="http://schemas.openxmlformats.org/officeDocument/2006/relationships/hyperlink" Target="https://rcdb.com/" TargetMode="External"/><Relationship Id="rId3" Type="http://schemas.openxmlformats.org/officeDocument/2006/relationships/hyperlink" Target="https://www.ultimaterollercoaster.com/" TargetMode="External"/><Relationship Id="rId7" Type="http://schemas.openxmlformats.org/officeDocument/2006/relationships/hyperlink" Target="https://rcdb.com/" TargetMode="External"/><Relationship Id="rId12" Type="http://schemas.openxmlformats.org/officeDocument/2006/relationships/hyperlink" Target="https://www.ultimaterollercoaster.com/" TargetMode="External"/><Relationship Id="rId2" Type="http://schemas.openxmlformats.org/officeDocument/2006/relationships/hyperlink" Target="https://coasterpedia.net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www.ultimaterollercoaster.com/" TargetMode="External"/><Relationship Id="rId11" Type="http://schemas.openxmlformats.org/officeDocument/2006/relationships/hyperlink" Target="https://coasterpedia.net/" TargetMode="External"/><Relationship Id="rId5" Type="http://schemas.openxmlformats.org/officeDocument/2006/relationships/hyperlink" Target="https://coasterpedia.net/" TargetMode="External"/><Relationship Id="rId10" Type="http://schemas.openxmlformats.org/officeDocument/2006/relationships/hyperlink" Target="https://rcdb.com/" TargetMode="External"/><Relationship Id="rId4" Type="http://schemas.openxmlformats.org/officeDocument/2006/relationships/hyperlink" Target="https://rcdb.com/" TargetMode="External"/><Relationship Id="rId9" Type="http://schemas.openxmlformats.org/officeDocument/2006/relationships/hyperlink" Target="https://www.ultimaterollerco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workbookViewId="0">
      <selection activeCell="A241" sqref="A241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AE95-9A31-3F4C-9C93-E44E7B5CE2D2}">
  <dimension ref="A1:S306"/>
  <sheetViews>
    <sheetView workbookViewId="0">
      <selection activeCell="R305" sqref="R305"/>
    </sheetView>
  </sheetViews>
  <sheetFormatPr baseColWidth="10" defaultRowHeight="16" x14ac:dyDescent="0.2"/>
  <cols>
    <col min="1" max="1" width="27.33203125" style="1" customWidth="1"/>
    <col min="2" max="2" width="12.33203125" style="6" bestFit="1" customWidth="1"/>
    <col min="5" max="5" width="27.33203125" style="1" customWidth="1"/>
    <col min="6" max="6" width="10.83203125" style="6"/>
    <col min="9" max="9" width="27.33203125" style="1" customWidth="1"/>
    <col min="10" max="10" width="10.83203125" style="6"/>
    <col min="13" max="13" width="27.33203125" style="1" customWidth="1"/>
    <col min="14" max="14" width="10.83203125" style="6"/>
    <col min="17" max="17" width="27.33203125" style="1" customWidth="1"/>
    <col min="18" max="18" width="10.83203125" style="6"/>
  </cols>
  <sheetData>
    <row r="1" spans="1:19" ht="30" x14ac:dyDescent="0.2">
      <c r="A1" s="7" t="s">
        <v>183</v>
      </c>
      <c r="B1" s="8" t="s">
        <v>579</v>
      </c>
      <c r="E1" s="7" t="s">
        <v>183</v>
      </c>
      <c r="F1" s="8" t="s">
        <v>653</v>
      </c>
      <c r="I1" s="7" t="s">
        <v>183</v>
      </c>
      <c r="J1" s="8" t="s">
        <v>187</v>
      </c>
      <c r="M1" s="7" t="s">
        <v>183</v>
      </c>
      <c r="N1" s="8" t="s">
        <v>580</v>
      </c>
      <c r="Q1" s="7" t="s">
        <v>183</v>
      </c>
      <c r="R1" s="8" t="s">
        <v>186</v>
      </c>
    </row>
    <row r="2" spans="1:19" x14ac:dyDescent="0.2">
      <c r="A2" s="2" t="s">
        <v>43</v>
      </c>
      <c r="B2" s="10">
        <v>28.956</v>
      </c>
      <c r="C2">
        <f t="shared" ref="C2:C65" si="0">$B$303/(1+EXP(-1*$B$304*(B2-$B$305)))</f>
        <v>0.11405242860252758</v>
      </c>
      <c r="E2" s="2" t="s">
        <v>4</v>
      </c>
      <c r="F2" s="10">
        <v>28</v>
      </c>
      <c r="G2">
        <f t="shared" ref="G2:G66" si="1">F$303/(1+EXP(-1*F$304*(F2-F$305)))</f>
        <v>9.0802040488872984E-2</v>
      </c>
      <c r="I2" s="2" t="s">
        <v>568</v>
      </c>
      <c r="J2" s="4">
        <v>2.8</v>
      </c>
      <c r="K2">
        <f t="shared" ref="K2:K65" si="2">J$303/(1+EXP(-1*J$304*(J2-J$305)))</f>
        <v>1.9267346633274772E-3</v>
      </c>
      <c r="M2" s="2" t="s">
        <v>111</v>
      </c>
      <c r="N2" s="10">
        <v>215</v>
      </c>
      <c r="O2">
        <f t="shared" ref="O2:O65" si="3">N$303/(1+EXP(-1*N$304*(N2-N$305)))</f>
        <v>2.7962399417683144E-2</v>
      </c>
      <c r="Q2" s="2" t="s">
        <v>487</v>
      </c>
      <c r="R2" s="4">
        <v>0</v>
      </c>
      <c r="S2">
        <f t="shared" ref="S2:S65" si="4">R$303/(1+EXP(-1*R$304*(R2-R$305)))</f>
        <v>0.2689414213699951</v>
      </c>
    </row>
    <row r="3" spans="1:19" x14ac:dyDescent="0.2">
      <c r="A3" s="2" t="s">
        <v>519</v>
      </c>
      <c r="B3" s="10">
        <v>30</v>
      </c>
      <c r="C3">
        <f t="shared" si="0"/>
        <v>0.11654608008501854</v>
      </c>
      <c r="E3" s="2" t="s">
        <v>177</v>
      </c>
      <c r="F3" s="10">
        <v>28</v>
      </c>
      <c r="G3">
        <f t="shared" si="1"/>
        <v>9.0802040488872984E-2</v>
      </c>
      <c r="I3" s="2" t="s">
        <v>28</v>
      </c>
      <c r="J3" s="4">
        <v>3</v>
      </c>
      <c r="K3">
        <f t="shared" si="2"/>
        <v>4.4222849526953396E-3</v>
      </c>
      <c r="M3" s="2" t="s">
        <v>115</v>
      </c>
      <c r="N3" s="10">
        <v>229.7</v>
      </c>
      <c r="O3">
        <f t="shared" si="3"/>
        <v>2.8471447034766308E-2</v>
      </c>
      <c r="Q3" s="2" t="s">
        <v>83</v>
      </c>
      <c r="R3" s="4">
        <v>0</v>
      </c>
      <c r="S3">
        <f t="shared" si="4"/>
        <v>0.2689414213699951</v>
      </c>
    </row>
    <row r="4" spans="1:19" x14ac:dyDescent="0.2">
      <c r="A4" s="2" t="s">
        <v>553</v>
      </c>
      <c r="B4" s="10">
        <v>36.1</v>
      </c>
      <c r="C4">
        <f t="shared" si="0"/>
        <v>0.13207790982357503</v>
      </c>
      <c r="E4" s="2" t="s">
        <v>179</v>
      </c>
      <c r="F4" s="10">
        <v>28.9</v>
      </c>
      <c r="G4">
        <f t="shared" si="1"/>
        <v>9.7127013641299248E-2</v>
      </c>
      <c r="I4" s="2" t="s">
        <v>19</v>
      </c>
      <c r="J4" s="4">
        <v>3.1</v>
      </c>
      <c r="K4">
        <f t="shared" si="2"/>
        <v>6.6928509242848676E-3</v>
      </c>
      <c r="M4" s="2" t="s">
        <v>176</v>
      </c>
      <c r="N4" s="10">
        <v>492.2</v>
      </c>
      <c r="O4">
        <f t="shared" si="3"/>
        <v>3.9223935662868199E-2</v>
      </c>
      <c r="Q4" s="2" t="s">
        <v>139</v>
      </c>
      <c r="R4" s="4">
        <v>0</v>
      </c>
      <c r="S4">
        <f t="shared" si="4"/>
        <v>0.2689414213699951</v>
      </c>
    </row>
    <row r="5" spans="1:19" x14ac:dyDescent="0.2">
      <c r="A5" s="2" t="s">
        <v>179</v>
      </c>
      <c r="B5" s="10">
        <v>38.4</v>
      </c>
      <c r="C5">
        <f t="shared" si="0"/>
        <v>0.13837516579742787</v>
      </c>
      <c r="E5" s="2" t="s">
        <v>527</v>
      </c>
      <c r="F5" s="10">
        <v>31</v>
      </c>
      <c r="G5">
        <f t="shared" si="1"/>
        <v>0.11343223630224473</v>
      </c>
      <c r="I5" s="2" t="s">
        <v>118</v>
      </c>
      <c r="J5" s="4">
        <v>3.1</v>
      </c>
      <c r="K5">
        <f t="shared" si="2"/>
        <v>6.6928509242848676E-3</v>
      </c>
      <c r="M5" s="2" t="s">
        <v>551</v>
      </c>
      <c r="N5" s="10">
        <v>630</v>
      </c>
      <c r="O5">
        <f t="shared" si="3"/>
        <v>4.6334562482826032E-2</v>
      </c>
      <c r="Q5" s="2" t="s">
        <v>528</v>
      </c>
      <c r="R5" s="4">
        <v>0</v>
      </c>
      <c r="S5">
        <f t="shared" si="4"/>
        <v>0.2689414213699951</v>
      </c>
    </row>
    <row r="6" spans="1:19" x14ac:dyDescent="0.2">
      <c r="A6" s="2" t="s">
        <v>620</v>
      </c>
      <c r="B6" s="10">
        <v>42.6</v>
      </c>
      <c r="C6">
        <f t="shared" si="0"/>
        <v>0.15052352824539517</v>
      </c>
      <c r="E6" s="2" t="s">
        <v>527</v>
      </c>
      <c r="F6" s="10">
        <v>31</v>
      </c>
      <c r="G6">
        <f t="shared" si="1"/>
        <v>0.11343223630224473</v>
      </c>
      <c r="I6" s="2" t="s">
        <v>309</v>
      </c>
      <c r="J6" s="4">
        <v>3.5</v>
      </c>
      <c r="K6">
        <f t="shared" si="2"/>
        <v>3.4445195666211216E-2</v>
      </c>
      <c r="M6" s="2" t="s">
        <v>44</v>
      </c>
      <c r="N6" s="10">
        <v>630</v>
      </c>
      <c r="O6">
        <f t="shared" si="3"/>
        <v>4.6334562482826032E-2</v>
      </c>
      <c r="Q6" s="2" t="s">
        <v>318</v>
      </c>
      <c r="R6" s="4">
        <v>0</v>
      </c>
      <c r="S6">
        <f t="shared" si="4"/>
        <v>0.2689414213699951</v>
      </c>
    </row>
    <row r="7" spans="1:19" x14ac:dyDescent="0.2">
      <c r="A7" s="2" t="s">
        <v>549</v>
      </c>
      <c r="B7" s="10">
        <v>44.4</v>
      </c>
      <c r="C7">
        <f t="shared" si="0"/>
        <v>0.15599287347920041</v>
      </c>
      <c r="E7" s="2" t="s">
        <v>158</v>
      </c>
      <c r="F7" s="10">
        <v>31.1</v>
      </c>
      <c r="G7">
        <f t="shared" si="1"/>
        <v>0.11426532329952205</v>
      </c>
      <c r="I7" s="2" t="s">
        <v>211</v>
      </c>
      <c r="J7" s="4">
        <v>3.5</v>
      </c>
      <c r="K7">
        <f t="shared" si="2"/>
        <v>3.4445195666211216E-2</v>
      </c>
      <c r="M7" s="2" t="s">
        <v>88</v>
      </c>
      <c r="N7" s="10">
        <v>630</v>
      </c>
      <c r="O7">
        <f t="shared" si="3"/>
        <v>4.6334562482826032E-2</v>
      </c>
      <c r="Q7" s="2" t="s">
        <v>148</v>
      </c>
      <c r="R7" s="4">
        <v>0</v>
      </c>
      <c r="S7">
        <f t="shared" si="4"/>
        <v>0.2689414213699951</v>
      </c>
    </row>
    <row r="8" spans="1:19" x14ac:dyDescent="0.2">
      <c r="A8" s="2" t="s">
        <v>92</v>
      </c>
      <c r="B8" s="10">
        <v>45.2</v>
      </c>
      <c r="C8">
        <f t="shared" si="0"/>
        <v>0.15847522505535894</v>
      </c>
      <c r="E8" s="2" t="s">
        <v>560</v>
      </c>
      <c r="F8" s="10">
        <v>34.200000000000003</v>
      </c>
      <c r="G8">
        <f t="shared" si="1"/>
        <v>0.14283901582914493</v>
      </c>
      <c r="I8" s="2" t="s">
        <v>613</v>
      </c>
      <c r="J8" s="4">
        <v>3.5</v>
      </c>
      <c r="K8">
        <f t="shared" si="2"/>
        <v>3.4445195666211216E-2</v>
      </c>
      <c r="M8" s="2" t="s">
        <v>117</v>
      </c>
      <c r="N8" s="10">
        <v>635</v>
      </c>
      <c r="O8">
        <f t="shared" si="3"/>
        <v>4.6614389155831333E-2</v>
      </c>
      <c r="Q8" s="2" t="s">
        <v>92</v>
      </c>
      <c r="R8" s="4">
        <v>0</v>
      </c>
      <c r="S8">
        <f t="shared" si="4"/>
        <v>0.2689414213699951</v>
      </c>
    </row>
    <row r="9" spans="1:19" x14ac:dyDescent="0.2">
      <c r="A9" s="2" t="s">
        <v>177</v>
      </c>
      <c r="B9" s="10">
        <v>45.9</v>
      </c>
      <c r="C9">
        <f t="shared" si="0"/>
        <v>0.16067350002173272</v>
      </c>
      <c r="E9" s="2" t="s">
        <v>78</v>
      </c>
      <c r="F9" s="10">
        <v>35</v>
      </c>
      <c r="G9">
        <f t="shared" si="1"/>
        <v>0.1511196411222816</v>
      </c>
      <c r="I9" s="2" t="s">
        <v>304</v>
      </c>
      <c r="J9" s="4">
        <v>3.5</v>
      </c>
      <c r="K9">
        <f t="shared" si="2"/>
        <v>3.4445195666211216E-2</v>
      </c>
      <c r="M9" s="2" t="s">
        <v>127</v>
      </c>
      <c r="N9" s="10">
        <v>722</v>
      </c>
      <c r="O9">
        <f t="shared" si="3"/>
        <v>5.1747891319197922E-2</v>
      </c>
      <c r="Q9" s="2" t="s">
        <v>594</v>
      </c>
      <c r="R9" s="4">
        <v>0</v>
      </c>
      <c r="S9">
        <f t="shared" si="4"/>
        <v>0.2689414213699951</v>
      </c>
    </row>
    <row r="10" spans="1:19" x14ac:dyDescent="0.2">
      <c r="A10" s="2" t="s">
        <v>242</v>
      </c>
      <c r="B10" s="10">
        <v>46</v>
      </c>
      <c r="C10">
        <f t="shared" si="0"/>
        <v>0.16098954405198329</v>
      </c>
      <c r="E10" s="2" t="s">
        <v>126</v>
      </c>
      <c r="F10" s="10">
        <v>37.299999999999997</v>
      </c>
      <c r="G10">
        <f t="shared" si="1"/>
        <v>0.17712906375599574</v>
      </c>
      <c r="I10" s="2" t="s">
        <v>620</v>
      </c>
      <c r="J10" s="4">
        <v>3.5</v>
      </c>
      <c r="K10">
        <f t="shared" si="2"/>
        <v>3.4445195666211216E-2</v>
      </c>
      <c r="M10" s="2" t="s">
        <v>28</v>
      </c>
      <c r="N10" s="10">
        <v>780</v>
      </c>
      <c r="O10">
        <f t="shared" si="3"/>
        <v>5.5462527411411736E-2</v>
      </c>
      <c r="Q10" s="2" t="s">
        <v>150</v>
      </c>
      <c r="R10" s="4">
        <v>0</v>
      </c>
      <c r="S10">
        <f t="shared" si="4"/>
        <v>0.2689414213699951</v>
      </c>
    </row>
    <row r="11" spans="1:19" x14ac:dyDescent="0.2">
      <c r="A11" s="2" t="s">
        <v>97</v>
      </c>
      <c r="B11" s="10">
        <v>48</v>
      </c>
      <c r="C11">
        <f t="shared" si="0"/>
        <v>0.16741630896663132</v>
      </c>
      <c r="E11" s="2" t="s">
        <v>425</v>
      </c>
      <c r="F11" s="10">
        <v>37.299999999999997</v>
      </c>
      <c r="G11">
        <f t="shared" si="1"/>
        <v>0.17712906375599574</v>
      </c>
      <c r="I11" s="2" t="s">
        <v>79</v>
      </c>
      <c r="J11" s="4">
        <v>3.5</v>
      </c>
      <c r="K11">
        <f t="shared" si="2"/>
        <v>3.4445195666211216E-2</v>
      </c>
      <c r="M11" s="2" t="s">
        <v>34</v>
      </c>
      <c r="N11" s="10">
        <v>800</v>
      </c>
      <c r="O11">
        <f t="shared" si="3"/>
        <v>5.6800671793098403E-2</v>
      </c>
      <c r="Q11" s="2" t="s">
        <v>463</v>
      </c>
      <c r="R11" s="4">
        <v>0</v>
      </c>
      <c r="S11">
        <f t="shared" si="4"/>
        <v>0.2689414213699951</v>
      </c>
    </row>
    <row r="12" spans="1:19" x14ac:dyDescent="0.2">
      <c r="A12" s="2" t="s">
        <v>527</v>
      </c>
      <c r="B12" s="10">
        <v>48</v>
      </c>
      <c r="C12">
        <f t="shared" si="0"/>
        <v>0.16741630896663132</v>
      </c>
      <c r="E12" s="2" t="s">
        <v>484</v>
      </c>
      <c r="F12" s="10">
        <v>37.299999999999997</v>
      </c>
      <c r="G12">
        <f t="shared" si="1"/>
        <v>0.17712906375599574</v>
      </c>
      <c r="I12" s="2" t="s">
        <v>424</v>
      </c>
      <c r="J12" s="4">
        <v>3.5</v>
      </c>
      <c r="K12">
        <f t="shared" si="2"/>
        <v>3.4445195666211216E-2</v>
      </c>
      <c r="M12" s="2" t="s">
        <v>634</v>
      </c>
      <c r="N12" s="10">
        <v>863</v>
      </c>
      <c r="O12">
        <f t="shared" si="3"/>
        <v>6.1216625303552243E-2</v>
      </c>
      <c r="Q12" s="2" t="s">
        <v>93</v>
      </c>
      <c r="R12" s="4">
        <v>0</v>
      </c>
      <c r="S12">
        <f t="shared" si="4"/>
        <v>0.2689414213699951</v>
      </c>
    </row>
    <row r="13" spans="1:19" x14ac:dyDescent="0.2">
      <c r="A13" s="2" t="s">
        <v>527</v>
      </c>
      <c r="B13" s="10">
        <v>53</v>
      </c>
      <c r="C13">
        <f t="shared" si="0"/>
        <v>0.18437751876679673</v>
      </c>
      <c r="E13" s="2" t="s">
        <v>434</v>
      </c>
      <c r="F13" s="10">
        <v>37.299999999999997</v>
      </c>
      <c r="G13">
        <f t="shared" si="1"/>
        <v>0.17712906375599574</v>
      </c>
      <c r="I13" s="2" t="s">
        <v>279</v>
      </c>
      <c r="J13" s="4">
        <v>3.7</v>
      </c>
      <c r="K13">
        <f t="shared" si="2"/>
        <v>7.5858180021243671E-2</v>
      </c>
      <c r="M13" s="2" t="s">
        <v>43</v>
      </c>
      <c r="N13" s="10">
        <v>876.91</v>
      </c>
      <c r="O13">
        <f t="shared" si="3"/>
        <v>6.2234008974359906E-2</v>
      </c>
      <c r="Q13" s="2" t="s">
        <v>255</v>
      </c>
      <c r="R13" s="4">
        <v>0</v>
      </c>
      <c r="S13">
        <f t="shared" si="4"/>
        <v>0.2689414213699951</v>
      </c>
    </row>
    <row r="14" spans="1:19" x14ac:dyDescent="0.2">
      <c r="A14" s="2" t="s">
        <v>49</v>
      </c>
      <c r="B14" s="10">
        <v>55</v>
      </c>
      <c r="C14">
        <f t="shared" si="0"/>
        <v>0.19152481046796188</v>
      </c>
      <c r="E14" s="2" t="s">
        <v>129</v>
      </c>
      <c r="F14" s="10">
        <v>37.299999999999997</v>
      </c>
      <c r="G14">
        <f t="shared" si="1"/>
        <v>0.17712906375599574</v>
      </c>
      <c r="I14" s="2" t="s">
        <v>515</v>
      </c>
      <c r="J14" s="4">
        <v>3.7</v>
      </c>
      <c r="K14">
        <f t="shared" si="2"/>
        <v>7.5858180021243671E-2</v>
      </c>
      <c r="M14" s="2" t="s">
        <v>7</v>
      </c>
      <c r="N14" s="10">
        <v>935</v>
      </c>
      <c r="O14">
        <f t="shared" si="3"/>
        <v>6.6655538435909434E-2</v>
      </c>
      <c r="Q14" s="2" t="s">
        <v>309</v>
      </c>
      <c r="R14" s="4">
        <v>0</v>
      </c>
      <c r="S14">
        <f t="shared" si="4"/>
        <v>0.2689414213699951</v>
      </c>
    </row>
    <row r="15" spans="1:19" x14ac:dyDescent="0.2">
      <c r="A15" s="2" t="s">
        <v>117</v>
      </c>
      <c r="B15" s="10">
        <v>56</v>
      </c>
      <c r="C15">
        <f t="shared" si="0"/>
        <v>0.19517695230503065</v>
      </c>
      <c r="E15" s="2" t="s">
        <v>110</v>
      </c>
      <c r="F15" s="10">
        <v>37.299999999999997</v>
      </c>
      <c r="G15">
        <f t="shared" si="1"/>
        <v>0.17712906375599574</v>
      </c>
      <c r="I15" s="2" t="s">
        <v>155</v>
      </c>
      <c r="J15" s="4">
        <v>3.8</v>
      </c>
      <c r="K15">
        <f t="shared" si="2"/>
        <v>0.11072731797236826</v>
      </c>
      <c r="M15" s="2" t="s">
        <v>7</v>
      </c>
      <c r="N15" s="10">
        <v>935</v>
      </c>
      <c r="O15">
        <f t="shared" si="3"/>
        <v>6.6655538435909434E-2</v>
      </c>
      <c r="Q15" s="2" t="s">
        <v>141</v>
      </c>
      <c r="R15" s="4">
        <v>0</v>
      </c>
      <c r="S15">
        <f t="shared" si="4"/>
        <v>0.2689414213699951</v>
      </c>
    </row>
    <row r="16" spans="1:19" x14ac:dyDescent="0.2">
      <c r="A16" s="2" t="s">
        <v>180</v>
      </c>
      <c r="B16" s="10">
        <v>57.1</v>
      </c>
      <c r="C16">
        <f t="shared" si="0"/>
        <v>0.19925496183365851</v>
      </c>
      <c r="E16" s="13" t="s">
        <v>564</v>
      </c>
      <c r="F16" s="10">
        <v>37.299999999999997</v>
      </c>
      <c r="G16">
        <f t="shared" si="1"/>
        <v>0.17712906375599574</v>
      </c>
      <c r="I16" s="2" t="s">
        <v>265</v>
      </c>
      <c r="J16" s="4">
        <v>3.8</v>
      </c>
      <c r="K16">
        <f t="shared" si="2"/>
        <v>0.11072731797236826</v>
      </c>
      <c r="M16" s="2" t="s">
        <v>7</v>
      </c>
      <c r="N16" s="10">
        <v>935</v>
      </c>
      <c r="O16">
        <f t="shared" si="3"/>
        <v>6.6655538435909434E-2</v>
      </c>
      <c r="Q16" s="2" t="s">
        <v>4</v>
      </c>
      <c r="R16" s="4">
        <v>0</v>
      </c>
      <c r="S16">
        <f t="shared" si="4"/>
        <v>0.2689414213699951</v>
      </c>
    </row>
    <row r="17" spans="1:19" x14ac:dyDescent="0.2">
      <c r="A17" s="2" t="s">
        <v>560</v>
      </c>
      <c r="B17" s="10">
        <v>57.4</v>
      </c>
      <c r="C17">
        <f t="shared" si="0"/>
        <v>0.20037819201857532</v>
      </c>
      <c r="E17" s="2" t="s">
        <v>525</v>
      </c>
      <c r="F17" s="10">
        <v>38</v>
      </c>
      <c r="G17">
        <f t="shared" si="1"/>
        <v>0.18571196471824078</v>
      </c>
      <c r="I17" s="2" t="s">
        <v>263</v>
      </c>
      <c r="J17" s="4">
        <v>3.8</v>
      </c>
      <c r="K17">
        <f t="shared" si="2"/>
        <v>0.11072731797236826</v>
      </c>
      <c r="M17" s="2" t="s">
        <v>7</v>
      </c>
      <c r="N17" s="10">
        <v>935</v>
      </c>
      <c r="O17">
        <f t="shared" si="3"/>
        <v>6.6655538435909434E-2</v>
      </c>
      <c r="Q17" s="2" t="s">
        <v>94</v>
      </c>
      <c r="R17" s="4">
        <v>0</v>
      </c>
      <c r="S17">
        <f t="shared" si="4"/>
        <v>0.2689414213699951</v>
      </c>
    </row>
    <row r="18" spans="1:19" x14ac:dyDescent="0.2">
      <c r="A18" s="2" t="s">
        <v>513</v>
      </c>
      <c r="B18" s="10">
        <v>59.1</v>
      </c>
      <c r="C18">
        <f t="shared" si="0"/>
        <v>0.20683272065950337</v>
      </c>
      <c r="E18" s="2" t="s">
        <v>151</v>
      </c>
      <c r="F18" s="10">
        <v>39.200000000000003</v>
      </c>
      <c r="G18">
        <f t="shared" si="1"/>
        <v>0.20116553846548937</v>
      </c>
      <c r="I18" s="2" t="s">
        <v>216</v>
      </c>
      <c r="J18" s="4">
        <v>3.8</v>
      </c>
      <c r="K18">
        <f t="shared" si="2"/>
        <v>0.11072731797236826</v>
      </c>
      <c r="M18" s="2" t="s">
        <v>7</v>
      </c>
      <c r="N18" s="10">
        <v>935</v>
      </c>
      <c r="O18">
        <f t="shared" si="3"/>
        <v>6.6655538435909434E-2</v>
      </c>
      <c r="Q18" s="2" t="s">
        <v>67</v>
      </c>
      <c r="R18" s="4">
        <v>0</v>
      </c>
      <c r="S18">
        <f t="shared" si="4"/>
        <v>0.2689414213699951</v>
      </c>
    </row>
    <row r="19" spans="1:19" x14ac:dyDescent="0.2">
      <c r="A19" s="2" t="s">
        <v>35</v>
      </c>
      <c r="B19" s="10">
        <v>60</v>
      </c>
      <c r="C19">
        <f t="shared" si="0"/>
        <v>0.2103115199433099</v>
      </c>
      <c r="E19" s="2" t="s">
        <v>92</v>
      </c>
      <c r="F19" s="10">
        <v>40</v>
      </c>
      <c r="G19">
        <f t="shared" si="1"/>
        <v>0.2119912001297084</v>
      </c>
      <c r="I19" s="2" t="s">
        <v>635</v>
      </c>
      <c r="J19" s="4">
        <v>3.8</v>
      </c>
      <c r="K19">
        <f t="shared" si="2"/>
        <v>0.11072731797236826</v>
      </c>
      <c r="M19" s="2" t="s">
        <v>7</v>
      </c>
      <c r="N19" s="10">
        <v>935</v>
      </c>
      <c r="O19">
        <f t="shared" si="3"/>
        <v>6.6655538435909434E-2</v>
      </c>
      <c r="Q19" s="2" t="s">
        <v>538</v>
      </c>
      <c r="R19" s="4">
        <v>0</v>
      </c>
      <c r="S19">
        <f t="shared" si="4"/>
        <v>0.2689414213699951</v>
      </c>
    </row>
    <row r="20" spans="1:19" x14ac:dyDescent="0.2">
      <c r="A20" s="2" t="s">
        <v>160</v>
      </c>
      <c r="B20" s="10">
        <v>62.3</v>
      </c>
      <c r="C20">
        <f t="shared" si="0"/>
        <v>0.21939593197870688</v>
      </c>
      <c r="E20" s="2" t="s">
        <v>94</v>
      </c>
      <c r="F20" s="10">
        <v>40</v>
      </c>
      <c r="G20">
        <f t="shared" si="1"/>
        <v>0.2119912001297084</v>
      </c>
      <c r="I20" s="2" t="s">
        <v>563</v>
      </c>
      <c r="J20" s="4">
        <v>3.8</v>
      </c>
      <c r="K20">
        <f t="shared" si="2"/>
        <v>0.11072731797236826</v>
      </c>
      <c r="M20" s="2" t="s">
        <v>7</v>
      </c>
      <c r="N20" s="10">
        <v>935</v>
      </c>
      <c r="O20">
        <f t="shared" si="3"/>
        <v>6.6655538435909434E-2</v>
      </c>
      <c r="Q20" s="2" t="s">
        <v>595</v>
      </c>
      <c r="R20" s="4">
        <v>0</v>
      </c>
      <c r="S20">
        <f t="shared" si="4"/>
        <v>0.2689414213699951</v>
      </c>
    </row>
    <row r="21" spans="1:19" x14ac:dyDescent="0.2">
      <c r="A21" s="2" t="s">
        <v>506</v>
      </c>
      <c r="B21" s="10">
        <v>63</v>
      </c>
      <c r="C21">
        <f t="shared" si="0"/>
        <v>0.22221611447930653</v>
      </c>
      <c r="E21" s="2" t="s">
        <v>103</v>
      </c>
      <c r="F21" s="10">
        <v>40</v>
      </c>
      <c r="G21">
        <f t="shared" si="1"/>
        <v>0.2119912001297084</v>
      </c>
      <c r="I21" s="2" t="s">
        <v>644</v>
      </c>
      <c r="J21" s="4">
        <v>4</v>
      </c>
      <c r="K21">
        <f t="shared" si="2"/>
        <v>0.22270013882530904</v>
      </c>
      <c r="M21" s="2" t="s">
        <v>7</v>
      </c>
      <c r="N21" s="10">
        <v>935</v>
      </c>
      <c r="O21">
        <f t="shared" si="3"/>
        <v>6.6655538435909434E-2</v>
      </c>
      <c r="Q21" s="2" t="s">
        <v>247</v>
      </c>
      <c r="R21" s="4">
        <v>0</v>
      </c>
      <c r="S21">
        <f t="shared" si="4"/>
        <v>0.2689414213699951</v>
      </c>
    </row>
    <row r="22" spans="1:19" x14ac:dyDescent="0.2">
      <c r="A22" s="2" t="s">
        <v>126</v>
      </c>
      <c r="B22" s="10">
        <v>64</v>
      </c>
      <c r="C22">
        <f t="shared" si="0"/>
        <v>0.22628969327646534</v>
      </c>
      <c r="E22" s="2" t="s">
        <v>549</v>
      </c>
      <c r="F22" s="10">
        <v>40</v>
      </c>
      <c r="G22">
        <f t="shared" si="1"/>
        <v>0.2119912001297084</v>
      </c>
      <c r="I22" s="2" t="s">
        <v>0</v>
      </c>
      <c r="J22" s="4">
        <v>4</v>
      </c>
      <c r="K22">
        <f t="shared" si="2"/>
        <v>0.22270013882530904</v>
      </c>
      <c r="M22" s="2" t="s">
        <v>7</v>
      </c>
      <c r="N22" s="10">
        <v>935</v>
      </c>
      <c r="O22">
        <f t="shared" si="3"/>
        <v>6.6655538435909434E-2</v>
      </c>
      <c r="Q22" s="2" t="s">
        <v>97</v>
      </c>
      <c r="R22" s="4">
        <v>0</v>
      </c>
      <c r="S22">
        <f t="shared" si="4"/>
        <v>0.2689414213699951</v>
      </c>
    </row>
    <row r="23" spans="1:19" x14ac:dyDescent="0.2">
      <c r="A23" s="2" t="s">
        <v>434</v>
      </c>
      <c r="B23" s="10">
        <v>64</v>
      </c>
      <c r="C23">
        <f t="shared" si="0"/>
        <v>0.22628969327646534</v>
      </c>
      <c r="E23" s="2" t="s">
        <v>402</v>
      </c>
      <c r="F23" s="10">
        <v>40</v>
      </c>
      <c r="G23">
        <f t="shared" si="1"/>
        <v>0.2119912001297084</v>
      </c>
      <c r="I23" s="2" t="s">
        <v>0</v>
      </c>
      <c r="J23" s="4">
        <v>4</v>
      </c>
      <c r="K23">
        <f t="shared" si="2"/>
        <v>0.22270013882530904</v>
      </c>
      <c r="M23" s="2" t="s">
        <v>10</v>
      </c>
      <c r="N23" s="10">
        <v>935</v>
      </c>
      <c r="O23">
        <f t="shared" si="3"/>
        <v>6.6655538435909434E-2</v>
      </c>
      <c r="Q23" s="2" t="s">
        <v>500</v>
      </c>
      <c r="R23" s="4">
        <v>0</v>
      </c>
      <c r="S23">
        <f t="shared" si="4"/>
        <v>0.2689414213699951</v>
      </c>
    </row>
    <row r="24" spans="1:19" x14ac:dyDescent="0.2">
      <c r="A24" s="2" t="s">
        <v>129</v>
      </c>
      <c r="B24" s="10">
        <v>64</v>
      </c>
      <c r="C24">
        <f t="shared" si="0"/>
        <v>0.22628969327646534</v>
      </c>
      <c r="E24" s="2" t="s">
        <v>55</v>
      </c>
      <c r="F24" s="10">
        <v>40</v>
      </c>
      <c r="G24">
        <f t="shared" si="1"/>
        <v>0.2119912001297084</v>
      </c>
      <c r="I24" s="2" t="s">
        <v>0</v>
      </c>
      <c r="J24" s="4">
        <v>4</v>
      </c>
      <c r="K24">
        <f t="shared" si="2"/>
        <v>0.22270013882530904</v>
      </c>
      <c r="M24" s="2" t="s">
        <v>73</v>
      </c>
      <c r="N24" s="10">
        <v>935</v>
      </c>
      <c r="O24">
        <f t="shared" si="3"/>
        <v>6.6655538435909434E-2</v>
      </c>
      <c r="Q24" s="2" t="s">
        <v>49</v>
      </c>
      <c r="R24" s="4">
        <v>0</v>
      </c>
      <c r="S24">
        <f t="shared" si="4"/>
        <v>0.2689414213699951</v>
      </c>
    </row>
    <row r="25" spans="1:19" x14ac:dyDescent="0.2">
      <c r="A25" s="2" t="s">
        <v>110</v>
      </c>
      <c r="B25" s="10">
        <v>64</v>
      </c>
      <c r="C25">
        <f t="shared" si="0"/>
        <v>0.22628969327646534</v>
      </c>
      <c r="E25" s="2" t="s">
        <v>141</v>
      </c>
      <c r="F25" s="10">
        <v>40.4</v>
      </c>
      <c r="G25">
        <f t="shared" si="1"/>
        <v>0.21756146884856128</v>
      </c>
      <c r="I25" s="2" t="s">
        <v>153</v>
      </c>
      <c r="J25" s="4">
        <v>4</v>
      </c>
      <c r="K25">
        <f t="shared" si="2"/>
        <v>0.22270013882530904</v>
      </c>
      <c r="M25" s="2" t="s">
        <v>27</v>
      </c>
      <c r="N25" s="10">
        <v>1013.8</v>
      </c>
      <c r="O25">
        <f t="shared" si="3"/>
        <v>7.3120241089767807E-2</v>
      </c>
      <c r="Q25" s="2" t="s">
        <v>215</v>
      </c>
      <c r="R25" s="4">
        <v>0</v>
      </c>
      <c r="S25">
        <f t="shared" si="4"/>
        <v>0.2689414213699951</v>
      </c>
    </row>
    <row r="26" spans="1:19" x14ac:dyDescent="0.2">
      <c r="A26" s="13" t="s">
        <v>564</v>
      </c>
      <c r="B26" s="10">
        <v>64</v>
      </c>
      <c r="C26">
        <f t="shared" si="0"/>
        <v>0.22628969327646534</v>
      </c>
      <c r="E26" s="2" t="s">
        <v>556</v>
      </c>
      <c r="F26" s="10">
        <v>40.4</v>
      </c>
      <c r="G26">
        <f t="shared" si="1"/>
        <v>0.21756146884856128</v>
      </c>
      <c r="I26" s="2" t="s">
        <v>213</v>
      </c>
      <c r="J26" s="4">
        <v>4</v>
      </c>
      <c r="K26">
        <f t="shared" si="2"/>
        <v>0.22270013882530904</v>
      </c>
      <c r="M26" s="2" t="s">
        <v>525</v>
      </c>
      <c r="N26" s="10">
        <v>1019</v>
      </c>
      <c r="O26">
        <f t="shared" si="3"/>
        <v>7.3566570523361186E-2</v>
      </c>
      <c r="Q26" s="2" t="s">
        <v>158</v>
      </c>
      <c r="R26" s="4">
        <v>0</v>
      </c>
      <c r="S26">
        <f t="shared" si="4"/>
        <v>0.2689414213699951</v>
      </c>
    </row>
    <row r="27" spans="1:19" x14ac:dyDescent="0.2">
      <c r="A27" s="2" t="s">
        <v>326</v>
      </c>
      <c r="B27" s="10">
        <v>65</v>
      </c>
      <c r="C27">
        <f t="shared" si="0"/>
        <v>0.2304158250363337</v>
      </c>
      <c r="E27" s="2" t="s">
        <v>515</v>
      </c>
      <c r="F27" s="10">
        <v>40.4</v>
      </c>
      <c r="G27">
        <f t="shared" si="1"/>
        <v>0.21756146884856128</v>
      </c>
      <c r="I27" s="2" t="s">
        <v>425</v>
      </c>
      <c r="J27" s="4">
        <v>4</v>
      </c>
      <c r="K27">
        <f t="shared" si="2"/>
        <v>0.22270013882530904</v>
      </c>
      <c r="M27" s="2" t="s">
        <v>489</v>
      </c>
      <c r="N27" s="10">
        <v>1050</v>
      </c>
      <c r="O27">
        <f t="shared" si="3"/>
        <v>7.6279792336763463E-2</v>
      </c>
      <c r="Q27" s="2" t="s">
        <v>72</v>
      </c>
      <c r="R27" s="4">
        <v>0</v>
      </c>
      <c r="S27">
        <f t="shared" si="4"/>
        <v>0.2689414213699951</v>
      </c>
    </row>
    <row r="28" spans="1:19" x14ac:dyDescent="0.2">
      <c r="A28" s="2" t="s">
        <v>484</v>
      </c>
      <c r="B28" s="10">
        <v>65.599999999999994</v>
      </c>
      <c r="C28">
        <f t="shared" si="0"/>
        <v>0.23291667695732043</v>
      </c>
      <c r="E28" s="2" t="s">
        <v>586</v>
      </c>
      <c r="F28" s="10">
        <v>41</v>
      </c>
      <c r="G28">
        <f t="shared" si="1"/>
        <v>0.22611350479706785</v>
      </c>
      <c r="I28" s="2" t="s">
        <v>529</v>
      </c>
      <c r="J28" s="4">
        <v>4</v>
      </c>
      <c r="K28">
        <f t="shared" si="2"/>
        <v>0.22270013882530904</v>
      </c>
      <c r="M28" s="13" t="s">
        <v>564</v>
      </c>
      <c r="N28" s="10">
        <v>1148</v>
      </c>
      <c r="O28">
        <f t="shared" si="3"/>
        <v>8.5470717189465861E-2</v>
      </c>
      <c r="Q28" s="2" t="s">
        <v>160</v>
      </c>
      <c r="R28" s="4">
        <v>0</v>
      </c>
      <c r="S28">
        <f t="shared" si="4"/>
        <v>0.2689414213699951</v>
      </c>
    </row>
    <row r="29" spans="1:19" x14ac:dyDescent="0.2">
      <c r="A29" s="2" t="s">
        <v>20</v>
      </c>
      <c r="B29" s="10">
        <v>70</v>
      </c>
      <c r="C29">
        <f t="shared" si="0"/>
        <v>0.25182909508279488</v>
      </c>
      <c r="E29" s="2" t="s">
        <v>588</v>
      </c>
      <c r="F29" s="10">
        <v>41</v>
      </c>
      <c r="G29">
        <f t="shared" si="1"/>
        <v>0.22611350479706785</v>
      </c>
      <c r="I29" s="2" t="s">
        <v>335</v>
      </c>
      <c r="J29" s="4">
        <v>4</v>
      </c>
      <c r="K29">
        <f t="shared" si="2"/>
        <v>0.22270013882530904</v>
      </c>
      <c r="M29" s="2" t="s">
        <v>126</v>
      </c>
      <c r="N29" s="10">
        <v>1148.3</v>
      </c>
      <c r="O29">
        <f t="shared" si="3"/>
        <v>8.5500336705611274E-2</v>
      </c>
      <c r="Q29" s="2" t="s">
        <v>213</v>
      </c>
      <c r="R29" s="4">
        <v>0</v>
      </c>
      <c r="S29">
        <f t="shared" si="4"/>
        <v>0.2689414213699951</v>
      </c>
    </row>
    <row r="30" spans="1:19" x14ac:dyDescent="0.2">
      <c r="A30" s="2" t="s">
        <v>514</v>
      </c>
      <c r="B30" s="10">
        <v>70</v>
      </c>
      <c r="C30">
        <f t="shared" si="0"/>
        <v>0.25182909508279488</v>
      </c>
      <c r="E30" s="2" t="s">
        <v>180</v>
      </c>
      <c r="F30" s="10">
        <v>41</v>
      </c>
      <c r="G30">
        <f t="shared" si="1"/>
        <v>0.22611350479706785</v>
      </c>
      <c r="I30" s="2" t="s">
        <v>267</v>
      </c>
      <c r="J30" s="4">
        <v>4</v>
      </c>
      <c r="K30">
        <f t="shared" si="2"/>
        <v>0.22270013882530904</v>
      </c>
      <c r="M30" s="2" t="s">
        <v>434</v>
      </c>
      <c r="N30" s="10">
        <v>1148.3</v>
      </c>
      <c r="O30">
        <f t="shared" si="3"/>
        <v>8.5500336705611274E-2</v>
      </c>
      <c r="Q30" s="2" t="s">
        <v>99</v>
      </c>
      <c r="R30" s="4">
        <v>0</v>
      </c>
      <c r="S30">
        <f t="shared" si="4"/>
        <v>0.2689414213699951</v>
      </c>
    </row>
    <row r="31" spans="1:19" x14ac:dyDescent="0.2">
      <c r="A31" s="2" t="s">
        <v>89</v>
      </c>
      <c r="B31" s="10">
        <v>70</v>
      </c>
      <c r="C31">
        <f t="shared" si="0"/>
        <v>0.25182909508279488</v>
      </c>
      <c r="E31" s="2" t="s">
        <v>97</v>
      </c>
      <c r="F31" s="10">
        <v>42</v>
      </c>
      <c r="G31">
        <f t="shared" si="1"/>
        <v>0.24088900721167705</v>
      </c>
      <c r="I31" s="2" t="s">
        <v>283</v>
      </c>
      <c r="J31" s="4">
        <v>4</v>
      </c>
      <c r="K31">
        <f t="shared" si="2"/>
        <v>0.22270013882530904</v>
      </c>
      <c r="M31" s="2" t="s">
        <v>129</v>
      </c>
      <c r="N31" s="10">
        <v>1148.3</v>
      </c>
      <c r="O31">
        <f t="shared" si="3"/>
        <v>8.5500336705611274E-2</v>
      </c>
      <c r="Q31" s="2" t="s">
        <v>162</v>
      </c>
      <c r="R31" s="4">
        <v>0</v>
      </c>
      <c r="S31">
        <f t="shared" si="4"/>
        <v>0.2689414213699951</v>
      </c>
    </row>
    <row r="32" spans="1:19" x14ac:dyDescent="0.2">
      <c r="A32" s="2" t="s">
        <v>76</v>
      </c>
      <c r="B32" s="10">
        <v>71</v>
      </c>
      <c r="C32">
        <f t="shared" si="0"/>
        <v>0.25626666635500106</v>
      </c>
      <c r="E32" s="2" t="s">
        <v>28</v>
      </c>
      <c r="F32" s="10">
        <v>42</v>
      </c>
      <c r="G32">
        <f t="shared" si="1"/>
        <v>0.24088900721167705</v>
      </c>
      <c r="I32" s="2" t="s">
        <v>519</v>
      </c>
      <c r="J32" s="4">
        <v>4</v>
      </c>
      <c r="K32">
        <f t="shared" si="2"/>
        <v>0.22270013882530904</v>
      </c>
      <c r="M32" s="2" t="s">
        <v>110</v>
      </c>
      <c r="N32" s="10">
        <v>1148.3</v>
      </c>
      <c r="O32">
        <f t="shared" si="3"/>
        <v>8.5500336705611274E-2</v>
      </c>
      <c r="Q32" s="2" t="s">
        <v>162</v>
      </c>
      <c r="R32" s="4">
        <v>0</v>
      </c>
      <c r="S32">
        <f t="shared" si="4"/>
        <v>0.2689414213699951</v>
      </c>
    </row>
    <row r="33" spans="1:19" x14ac:dyDescent="0.2">
      <c r="A33" s="2" t="s">
        <v>489</v>
      </c>
      <c r="B33" s="10">
        <v>72</v>
      </c>
      <c r="C33">
        <f t="shared" si="0"/>
        <v>0.26075518050775437</v>
      </c>
      <c r="E33" s="2" t="s">
        <v>89</v>
      </c>
      <c r="F33" s="10">
        <v>42</v>
      </c>
      <c r="G33">
        <f t="shared" si="1"/>
        <v>0.24088900721167705</v>
      </c>
      <c r="I33" s="2" t="s">
        <v>117</v>
      </c>
      <c r="J33" s="4">
        <v>4</v>
      </c>
      <c r="K33">
        <f t="shared" si="2"/>
        <v>0.22270013882530904</v>
      </c>
      <c r="M33" s="2" t="s">
        <v>553</v>
      </c>
      <c r="N33" s="10">
        <v>1197.5</v>
      </c>
      <c r="O33">
        <f t="shared" si="3"/>
        <v>9.0485489460692237E-2</v>
      </c>
      <c r="Q33" s="2" t="s">
        <v>425</v>
      </c>
      <c r="R33" s="4">
        <v>0</v>
      </c>
      <c r="S33">
        <f t="shared" si="4"/>
        <v>0.2689414213699951</v>
      </c>
    </row>
    <row r="34" spans="1:19" x14ac:dyDescent="0.2">
      <c r="A34" s="2" t="s">
        <v>141</v>
      </c>
      <c r="B34" s="10">
        <v>72.2</v>
      </c>
      <c r="C34">
        <f t="shared" si="0"/>
        <v>0.26165896461094823</v>
      </c>
      <c r="E34" s="2" t="s">
        <v>519</v>
      </c>
      <c r="F34" s="10">
        <v>43</v>
      </c>
      <c r="G34">
        <f t="shared" si="1"/>
        <v>0.25631024575235278</v>
      </c>
      <c r="I34" s="2" t="s">
        <v>175</v>
      </c>
      <c r="J34" s="4">
        <v>4</v>
      </c>
      <c r="K34">
        <f t="shared" si="2"/>
        <v>0.22270013882530904</v>
      </c>
      <c r="M34" s="2" t="s">
        <v>25</v>
      </c>
      <c r="N34" s="10">
        <v>1204</v>
      </c>
      <c r="O34">
        <f t="shared" si="3"/>
        <v>9.1163342320540311E-2</v>
      </c>
      <c r="Q34" s="2" t="s">
        <v>164</v>
      </c>
      <c r="R34" s="4">
        <v>0</v>
      </c>
      <c r="S34">
        <f t="shared" si="4"/>
        <v>0.2689414213699951</v>
      </c>
    </row>
    <row r="35" spans="1:19" x14ac:dyDescent="0.2">
      <c r="A35" s="2" t="s">
        <v>515</v>
      </c>
      <c r="B35" s="10">
        <v>72.2</v>
      </c>
      <c r="C35">
        <f t="shared" si="0"/>
        <v>0.26165896461094823</v>
      </c>
      <c r="E35" s="2" t="s">
        <v>115</v>
      </c>
      <c r="F35" s="10">
        <v>43.5</v>
      </c>
      <c r="G35">
        <f t="shared" si="1"/>
        <v>0.26425925677507084</v>
      </c>
      <c r="I35" s="2" t="s">
        <v>585</v>
      </c>
      <c r="J35" s="4">
        <v>4</v>
      </c>
      <c r="K35">
        <f t="shared" si="2"/>
        <v>0.22270013882530904</v>
      </c>
      <c r="M35" s="2" t="s">
        <v>499</v>
      </c>
      <c r="N35" s="10">
        <v>1204</v>
      </c>
      <c r="O35">
        <f t="shared" si="3"/>
        <v>9.1163342320540311E-2</v>
      </c>
      <c r="Q35" s="2" t="s">
        <v>245</v>
      </c>
      <c r="R35" s="4">
        <v>0</v>
      </c>
      <c r="S35">
        <f t="shared" si="4"/>
        <v>0.2689414213699951</v>
      </c>
    </row>
    <row r="36" spans="1:19" x14ac:dyDescent="0.2">
      <c r="A36" s="2" t="s">
        <v>217</v>
      </c>
      <c r="B36" s="10">
        <v>72.2</v>
      </c>
      <c r="C36">
        <f t="shared" si="0"/>
        <v>0.26165896461094823</v>
      </c>
      <c r="E36" s="2" t="s">
        <v>413</v>
      </c>
      <c r="F36" s="10">
        <v>44</v>
      </c>
      <c r="G36">
        <f t="shared" si="1"/>
        <v>0.27236450668511603</v>
      </c>
      <c r="I36" s="2" t="s">
        <v>47</v>
      </c>
      <c r="J36" s="4">
        <v>4</v>
      </c>
      <c r="K36">
        <f t="shared" si="2"/>
        <v>0.22270013882530904</v>
      </c>
      <c r="M36" s="2" t="s">
        <v>177</v>
      </c>
      <c r="N36" s="10">
        <v>1213.9000000000001</v>
      </c>
      <c r="O36">
        <f t="shared" si="3"/>
        <v>9.2204543755022225E-2</v>
      </c>
      <c r="Q36" s="2" t="s">
        <v>515</v>
      </c>
      <c r="R36" s="4">
        <v>0</v>
      </c>
      <c r="S36">
        <f t="shared" si="4"/>
        <v>0.2689414213699951</v>
      </c>
    </row>
    <row r="37" spans="1:19" x14ac:dyDescent="0.2">
      <c r="A37" s="13" t="s">
        <v>20</v>
      </c>
      <c r="B37" s="10">
        <v>73</v>
      </c>
      <c r="C37">
        <f t="shared" si="0"/>
        <v>0.26529426809699547</v>
      </c>
      <c r="E37" s="2" t="s">
        <v>218</v>
      </c>
      <c r="F37" s="10">
        <v>45</v>
      </c>
      <c r="G37">
        <f t="shared" si="1"/>
        <v>0.28903352819848194</v>
      </c>
      <c r="I37" s="2" t="s">
        <v>318</v>
      </c>
      <c r="J37" s="4">
        <v>4.0999999999999996</v>
      </c>
      <c r="K37">
        <f t="shared" si="2"/>
        <v>0.30294071603459261</v>
      </c>
      <c r="M37" s="2" t="s">
        <v>326</v>
      </c>
      <c r="N37" s="10">
        <v>1222</v>
      </c>
      <c r="O37">
        <f t="shared" si="3"/>
        <v>9.3064369731593446E-2</v>
      </c>
      <c r="Q37" s="2" t="s">
        <v>206</v>
      </c>
      <c r="R37" s="4">
        <v>0</v>
      </c>
      <c r="S37">
        <f t="shared" si="4"/>
        <v>0.2689414213699951</v>
      </c>
    </row>
    <row r="38" spans="1:19" x14ac:dyDescent="0.2">
      <c r="A38" s="2" t="s">
        <v>78</v>
      </c>
      <c r="B38" s="10">
        <v>73</v>
      </c>
      <c r="C38">
        <f t="shared" si="0"/>
        <v>0.26529426809699547</v>
      </c>
      <c r="E38" s="2" t="s">
        <v>489</v>
      </c>
      <c r="F38" s="10">
        <v>45</v>
      </c>
      <c r="G38">
        <f t="shared" si="1"/>
        <v>0.28903352819848194</v>
      </c>
      <c r="I38" s="2" t="s">
        <v>322</v>
      </c>
      <c r="J38" s="4">
        <v>4.2</v>
      </c>
      <c r="K38">
        <f t="shared" si="2"/>
        <v>0.39731466202150867</v>
      </c>
      <c r="M38" s="2" t="s">
        <v>208</v>
      </c>
      <c r="N38" s="10">
        <v>1235</v>
      </c>
      <c r="O38">
        <f t="shared" si="3"/>
        <v>9.4459382665191646E-2</v>
      </c>
      <c r="Q38" s="2" t="s">
        <v>211</v>
      </c>
      <c r="R38" s="4">
        <v>0</v>
      </c>
      <c r="S38">
        <f t="shared" si="4"/>
        <v>0.2689414213699951</v>
      </c>
    </row>
    <row r="39" spans="1:19" x14ac:dyDescent="0.2">
      <c r="A39" s="2" t="s">
        <v>101</v>
      </c>
      <c r="B39" s="10">
        <v>74.2</v>
      </c>
      <c r="C39">
        <f t="shared" si="0"/>
        <v>0.27080735610822554</v>
      </c>
      <c r="E39" s="2" t="s">
        <v>13</v>
      </c>
      <c r="F39" s="10">
        <v>45</v>
      </c>
      <c r="G39">
        <f t="shared" si="1"/>
        <v>0.28903352819848194</v>
      </c>
      <c r="I39" s="2" t="s">
        <v>324</v>
      </c>
      <c r="J39" s="4">
        <v>4.2</v>
      </c>
      <c r="K39">
        <f t="shared" si="2"/>
        <v>0.39731466202150867</v>
      </c>
      <c r="M39" s="2" t="s">
        <v>209</v>
      </c>
      <c r="N39" s="10">
        <v>1235</v>
      </c>
      <c r="O39">
        <f t="shared" si="3"/>
        <v>9.4459382665191646E-2</v>
      </c>
      <c r="Q39" s="2" t="s">
        <v>196</v>
      </c>
      <c r="R39" s="4">
        <v>0</v>
      </c>
      <c r="S39">
        <f t="shared" si="4"/>
        <v>0.2689414213699951</v>
      </c>
    </row>
    <row r="40" spans="1:19" x14ac:dyDescent="0.2">
      <c r="A40" s="2" t="s">
        <v>101</v>
      </c>
      <c r="B40" s="10">
        <v>74.2</v>
      </c>
      <c r="C40">
        <f t="shared" si="0"/>
        <v>0.27080735610822554</v>
      </c>
      <c r="E40" s="2" t="s">
        <v>76</v>
      </c>
      <c r="F40" s="10">
        <v>45</v>
      </c>
      <c r="G40">
        <f t="shared" si="1"/>
        <v>0.28903352819848194</v>
      </c>
      <c r="I40" s="2" t="s">
        <v>38</v>
      </c>
      <c r="J40" s="4">
        <v>4.2</v>
      </c>
      <c r="K40">
        <f t="shared" si="2"/>
        <v>0.39731466202150867</v>
      </c>
      <c r="M40" s="2" t="s">
        <v>514</v>
      </c>
      <c r="N40" s="10">
        <v>1250</v>
      </c>
      <c r="O40">
        <f t="shared" si="3"/>
        <v>9.6092261895835931E-2</v>
      </c>
      <c r="Q40" s="2" t="s">
        <v>312</v>
      </c>
      <c r="R40" s="4">
        <v>0</v>
      </c>
      <c r="S40">
        <f t="shared" si="4"/>
        <v>0.2689414213699951</v>
      </c>
    </row>
    <row r="41" spans="1:19" x14ac:dyDescent="0.2">
      <c r="A41" s="2" t="s">
        <v>402</v>
      </c>
      <c r="B41" s="10">
        <v>75</v>
      </c>
      <c r="C41">
        <f t="shared" si="0"/>
        <v>0.27452250333703154</v>
      </c>
      <c r="E41" s="2" t="s">
        <v>623</v>
      </c>
      <c r="F41" s="10">
        <v>45</v>
      </c>
      <c r="G41">
        <f t="shared" si="1"/>
        <v>0.28903352819848194</v>
      </c>
      <c r="I41" s="2" t="s">
        <v>487</v>
      </c>
      <c r="J41" s="4">
        <v>4.3</v>
      </c>
      <c r="K41">
        <f t="shared" si="2"/>
        <v>0.5</v>
      </c>
      <c r="M41" s="2" t="s">
        <v>148</v>
      </c>
      <c r="N41" s="10">
        <v>1279.5</v>
      </c>
      <c r="O41">
        <f t="shared" si="3"/>
        <v>9.937731194031775E-2</v>
      </c>
      <c r="Q41" s="2" t="s">
        <v>102</v>
      </c>
      <c r="R41" s="4">
        <v>0</v>
      </c>
      <c r="S41">
        <f t="shared" si="4"/>
        <v>0.2689414213699951</v>
      </c>
    </row>
    <row r="42" spans="1:19" x14ac:dyDescent="0.2">
      <c r="A42" s="2" t="s">
        <v>54</v>
      </c>
      <c r="B42" s="10">
        <v>75</v>
      </c>
      <c r="C42">
        <f t="shared" si="0"/>
        <v>0.27452250333703154</v>
      </c>
      <c r="E42" s="2" t="s">
        <v>506</v>
      </c>
      <c r="F42" s="10">
        <v>45</v>
      </c>
      <c r="G42">
        <f t="shared" si="1"/>
        <v>0.28903352819848194</v>
      </c>
      <c r="I42" s="2" t="s">
        <v>655</v>
      </c>
      <c r="J42" s="4">
        <v>4.3</v>
      </c>
      <c r="K42">
        <f t="shared" si="2"/>
        <v>0.5</v>
      </c>
      <c r="M42" s="2" t="s">
        <v>587</v>
      </c>
      <c r="N42" s="10">
        <v>1279.5</v>
      </c>
      <c r="O42">
        <f t="shared" si="3"/>
        <v>9.937731194031775E-2</v>
      </c>
      <c r="Q42" s="2" t="s">
        <v>19</v>
      </c>
      <c r="R42" s="4">
        <v>0</v>
      </c>
      <c r="S42">
        <f t="shared" si="4"/>
        <v>0.2689414213699951</v>
      </c>
    </row>
    <row r="43" spans="1:19" x14ac:dyDescent="0.2">
      <c r="A43" s="2" t="s">
        <v>124</v>
      </c>
      <c r="B43" s="10">
        <v>75</v>
      </c>
      <c r="C43">
        <f t="shared" si="0"/>
        <v>0.27452250333703154</v>
      </c>
      <c r="E43" s="2" t="s">
        <v>117</v>
      </c>
      <c r="F43" s="10">
        <v>45</v>
      </c>
      <c r="G43">
        <f t="shared" si="1"/>
        <v>0.28903352819848194</v>
      </c>
      <c r="I43" s="2" t="s">
        <v>100</v>
      </c>
      <c r="J43" s="4">
        <v>4.3</v>
      </c>
      <c r="K43">
        <f t="shared" si="2"/>
        <v>0.5</v>
      </c>
      <c r="M43" s="2" t="s">
        <v>330</v>
      </c>
      <c r="N43" s="10">
        <v>1300</v>
      </c>
      <c r="O43">
        <f t="shared" si="3"/>
        <v>0.1017186333753293</v>
      </c>
      <c r="Q43" s="2" t="s">
        <v>20</v>
      </c>
      <c r="R43" s="4">
        <v>0</v>
      </c>
      <c r="S43">
        <f t="shared" si="4"/>
        <v>0.2689414213699951</v>
      </c>
    </row>
    <row r="44" spans="1:19" x14ac:dyDescent="0.2">
      <c r="A44" s="2" t="s">
        <v>55</v>
      </c>
      <c r="B44" s="10">
        <v>75</v>
      </c>
      <c r="C44">
        <f t="shared" si="0"/>
        <v>0.27452250333703154</v>
      </c>
      <c r="E44" s="2" t="s">
        <v>162</v>
      </c>
      <c r="F44" s="10">
        <v>45.6</v>
      </c>
      <c r="G44">
        <f t="shared" si="1"/>
        <v>0.29932027482300771</v>
      </c>
      <c r="I44" s="2" t="s">
        <v>277</v>
      </c>
      <c r="J44" s="4">
        <v>4.3</v>
      </c>
      <c r="K44">
        <f t="shared" si="2"/>
        <v>0.5</v>
      </c>
      <c r="M44" s="2" t="s">
        <v>330</v>
      </c>
      <c r="N44" s="10">
        <v>1300</v>
      </c>
      <c r="O44">
        <f t="shared" si="3"/>
        <v>0.1017186333753293</v>
      </c>
      <c r="Q44" s="13" t="s">
        <v>20</v>
      </c>
      <c r="R44" s="4">
        <v>0</v>
      </c>
      <c r="S44">
        <f t="shared" si="4"/>
        <v>0.2689414213699951</v>
      </c>
    </row>
    <row r="45" spans="1:19" x14ac:dyDescent="0.2">
      <c r="A45" s="2" t="s">
        <v>103</v>
      </c>
      <c r="B45" s="10">
        <v>76</v>
      </c>
      <c r="C45">
        <f t="shared" si="0"/>
        <v>0.27921072842013578</v>
      </c>
      <c r="E45" s="2" t="s">
        <v>618</v>
      </c>
      <c r="F45" s="10">
        <v>45.8</v>
      </c>
      <c r="G45">
        <f t="shared" si="1"/>
        <v>0.30279542357722711</v>
      </c>
      <c r="I45" s="2" t="s">
        <v>164</v>
      </c>
      <c r="J45" s="4">
        <v>4.5</v>
      </c>
      <c r="K45">
        <f t="shared" si="2"/>
        <v>0.69705928396540739</v>
      </c>
      <c r="M45" s="2" t="s">
        <v>334</v>
      </c>
      <c r="N45" s="10">
        <v>1312.3</v>
      </c>
      <c r="O45">
        <f t="shared" si="3"/>
        <v>0.10314679717286357</v>
      </c>
      <c r="Q45" s="2" t="s">
        <v>25</v>
      </c>
      <c r="R45" s="4">
        <v>0</v>
      </c>
      <c r="S45">
        <f t="shared" si="4"/>
        <v>0.2689414213699951</v>
      </c>
    </row>
    <row r="46" spans="1:19" x14ac:dyDescent="0.2">
      <c r="A46" s="2" t="s">
        <v>463</v>
      </c>
      <c r="B46" s="10">
        <v>78</v>
      </c>
      <c r="C46">
        <f t="shared" si="0"/>
        <v>0.28873280618149566</v>
      </c>
      <c r="E46" s="2" t="s">
        <v>505</v>
      </c>
      <c r="F46" s="10">
        <v>46</v>
      </c>
      <c r="G46">
        <f t="shared" si="1"/>
        <v>0.30629328211997953</v>
      </c>
      <c r="I46" s="2" t="s">
        <v>101</v>
      </c>
      <c r="J46" s="4">
        <v>4.5</v>
      </c>
      <c r="K46">
        <f t="shared" si="2"/>
        <v>0.69705928396540739</v>
      </c>
      <c r="M46" s="2" t="s">
        <v>527</v>
      </c>
      <c r="N46" s="10">
        <v>1351</v>
      </c>
      <c r="O46">
        <f t="shared" si="3"/>
        <v>0.10775657338943466</v>
      </c>
      <c r="Q46" s="2" t="s">
        <v>25</v>
      </c>
      <c r="R46" s="4">
        <v>0</v>
      </c>
      <c r="S46">
        <f t="shared" si="4"/>
        <v>0.2689414213699951</v>
      </c>
    </row>
    <row r="47" spans="1:19" x14ac:dyDescent="0.2">
      <c r="A47" s="2" t="s">
        <v>94</v>
      </c>
      <c r="B47" s="10">
        <v>78</v>
      </c>
      <c r="C47">
        <f t="shared" si="0"/>
        <v>0.28873280618149566</v>
      </c>
      <c r="E47" s="2" t="s">
        <v>7</v>
      </c>
      <c r="F47" s="10">
        <v>47</v>
      </c>
      <c r="G47">
        <f t="shared" si="1"/>
        <v>0.32411384817443367</v>
      </c>
      <c r="I47" s="2" t="s">
        <v>101</v>
      </c>
      <c r="J47" s="4">
        <v>4.5</v>
      </c>
      <c r="K47">
        <f t="shared" si="2"/>
        <v>0.69705928396540739</v>
      </c>
      <c r="M47" s="2" t="s">
        <v>527</v>
      </c>
      <c r="N47" s="10">
        <v>1351</v>
      </c>
      <c r="O47">
        <f t="shared" si="3"/>
        <v>0.10775657338943466</v>
      </c>
      <c r="Q47" s="2" t="s">
        <v>26</v>
      </c>
      <c r="R47" s="4">
        <v>0</v>
      </c>
      <c r="S47">
        <f t="shared" si="4"/>
        <v>0.2689414213699951</v>
      </c>
    </row>
    <row r="48" spans="1:19" x14ac:dyDescent="0.2">
      <c r="A48" s="2" t="s">
        <v>623</v>
      </c>
      <c r="B48" s="10">
        <v>78</v>
      </c>
      <c r="C48">
        <f t="shared" si="0"/>
        <v>0.28873280618149566</v>
      </c>
      <c r="E48" s="2" t="s">
        <v>7</v>
      </c>
      <c r="F48" s="10">
        <v>47</v>
      </c>
      <c r="G48">
        <f t="shared" si="1"/>
        <v>0.32411384817443367</v>
      </c>
      <c r="I48" s="2" t="s">
        <v>25</v>
      </c>
      <c r="J48" s="4">
        <v>4.5</v>
      </c>
      <c r="K48">
        <f t="shared" si="2"/>
        <v>0.69705928396540739</v>
      </c>
      <c r="M48" s="2" t="s">
        <v>644</v>
      </c>
      <c r="N48" s="10">
        <v>1476.4</v>
      </c>
      <c r="O48">
        <f t="shared" si="3"/>
        <v>0.12395542646115247</v>
      </c>
      <c r="Q48" s="2" t="s">
        <v>115</v>
      </c>
      <c r="R48" s="4">
        <v>0</v>
      </c>
      <c r="S48">
        <f t="shared" si="4"/>
        <v>0.2689414213699951</v>
      </c>
    </row>
    <row r="49" spans="1:19" x14ac:dyDescent="0.2">
      <c r="A49" s="2" t="s">
        <v>556</v>
      </c>
      <c r="B49" s="10">
        <v>78.7</v>
      </c>
      <c r="C49">
        <f t="shared" si="0"/>
        <v>0.29211074015776622</v>
      </c>
      <c r="E49" s="2" t="s">
        <v>7</v>
      </c>
      <c r="F49" s="10">
        <v>47</v>
      </c>
      <c r="G49">
        <f t="shared" si="1"/>
        <v>0.32411384817443367</v>
      </c>
      <c r="I49" s="2" t="s">
        <v>115</v>
      </c>
      <c r="J49" s="4">
        <v>4.5</v>
      </c>
      <c r="K49">
        <f t="shared" si="2"/>
        <v>0.69705928396540739</v>
      </c>
      <c r="M49" s="2" t="s">
        <v>180</v>
      </c>
      <c r="N49" s="10">
        <v>1526.6</v>
      </c>
      <c r="O49">
        <f t="shared" si="3"/>
        <v>0.13100559112427351</v>
      </c>
      <c r="Q49" s="2" t="s">
        <v>560</v>
      </c>
      <c r="R49" s="4">
        <v>0</v>
      </c>
      <c r="S49">
        <f t="shared" si="4"/>
        <v>0.2689414213699951</v>
      </c>
    </row>
    <row r="50" spans="1:19" x14ac:dyDescent="0.2">
      <c r="A50" s="2" t="s">
        <v>77</v>
      </c>
      <c r="B50" s="10">
        <v>78.8</v>
      </c>
      <c r="C50">
        <f t="shared" si="0"/>
        <v>0.29259519298615411</v>
      </c>
      <c r="E50" s="2" t="s">
        <v>7</v>
      </c>
      <c r="F50" s="10">
        <v>47</v>
      </c>
      <c r="G50">
        <f t="shared" si="1"/>
        <v>0.32411384817443367</v>
      </c>
      <c r="I50" s="2" t="s">
        <v>33</v>
      </c>
      <c r="J50" s="4">
        <v>4.5</v>
      </c>
      <c r="K50">
        <f t="shared" si="2"/>
        <v>0.69705928396540739</v>
      </c>
      <c r="M50" s="2" t="s">
        <v>55</v>
      </c>
      <c r="N50" s="10">
        <v>1565</v>
      </c>
      <c r="O50">
        <f t="shared" si="3"/>
        <v>0.13662598643713211</v>
      </c>
      <c r="Q50" s="2" t="s">
        <v>253</v>
      </c>
      <c r="R50" s="4">
        <v>0</v>
      </c>
      <c r="S50">
        <f t="shared" si="4"/>
        <v>0.2689414213699951</v>
      </c>
    </row>
    <row r="51" spans="1:19" x14ac:dyDescent="0.2">
      <c r="A51" s="2" t="s">
        <v>72</v>
      </c>
      <c r="B51" s="10">
        <v>80</v>
      </c>
      <c r="C51">
        <f t="shared" si="0"/>
        <v>0.2984451623350976</v>
      </c>
      <c r="E51" s="2" t="s">
        <v>7</v>
      </c>
      <c r="F51" s="10">
        <v>47</v>
      </c>
      <c r="G51">
        <f t="shared" si="1"/>
        <v>0.32411384817443367</v>
      </c>
      <c r="I51" s="2" t="s">
        <v>544</v>
      </c>
      <c r="J51" s="4">
        <v>4.5</v>
      </c>
      <c r="K51">
        <f t="shared" si="2"/>
        <v>0.69705928396540739</v>
      </c>
      <c r="M51" s="2" t="s">
        <v>586</v>
      </c>
      <c r="N51" s="10">
        <v>1601.1</v>
      </c>
      <c r="O51">
        <f t="shared" si="3"/>
        <v>0.14209352180982593</v>
      </c>
      <c r="Q51" s="2" t="s">
        <v>204</v>
      </c>
      <c r="R51" s="4">
        <v>0</v>
      </c>
      <c r="S51">
        <f t="shared" si="4"/>
        <v>0.2689414213699951</v>
      </c>
    </row>
    <row r="52" spans="1:19" x14ac:dyDescent="0.2">
      <c r="A52" s="2" t="s">
        <v>61</v>
      </c>
      <c r="B52" s="10">
        <v>80</v>
      </c>
      <c r="C52">
        <f t="shared" si="0"/>
        <v>0.2984451623350976</v>
      </c>
      <c r="E52" s="2" t="s">
        <v>7</v>
      </c>
      <c r="F52" s="10">
        <v>47</v>
      </c>
      <c r="G52">
        <f t="shared" si="1"/>
        <v>0.32411384817443367</v>
      </c>
      <c r="I52" s="2" t="s">
        <v>326</v>
      </c>
      <c r="J52" s="4">
        <v>4.5</v>
      </c>
      <c r="K52">
        <f t="shared" si="2"/>
        <v>0.69705928396540739</v>
      </c>
      <c r="M52" s="2" t="s">
        <v>515</v>
      </c>
      <c r="N52" s="10">
        <v>1738.8</v>
      </c>
      <c r="O52">
        <f t="shared" si="3"/>
        <v>0.16463931353319466</v>
      </c>
      <c r="Q52" s="2" t="s">
        <v>103</v>
      </c>
      <c r="R52" s="4">
        <v>0</v>
      </c>
      <c r="S52">
        <f t="shared" si="4"/>
        <v>0.2689414213699951</v>
      </c>
    </row>
    <row r="53" spans="1:19" x14ac:dyDescent="0.2">
      <c r="A53" s="2" t="s">
        <v>632</v>
      </c>
      <c r="B53" s="10">
        <v>80</v>
      </c>
      <c r="C53">
        <f t="shared" si="0"/>
        <v>0.2984451623350976</v>
      </c>
      <c r="E53" s="2" t="s">
        <v>7</v>
      </c>
      <c r="F53" s="10">
        <v>47</v>
      </c>
      <c r="G53">
        <f t="shared" si="1"/>
        <v>0.32411384817443367</v>
      </c>
      <c r="I53" s="2" t="s">
        <v>248</v>
      </c>
      <c r="J53" s="4">
        <v>4.5</v>
      </c>
      <c r="K53">
        <f t="shared" si="2"/>
        <v>0.69705928396540739</v>
      </c>
      <c r="M53" s="2" t="s">
        <v>560</v>
      </c>
      <c r="N53" s="10">
        <v>1745.4</v>
      </c>
      <c r="O53">
        <f t="shared" si="3"/>
        <v>0.16578889092192101</v>
      </c>
      <c r="Q53" s="2" t="s">
        <v>28</v>
      </c>
      <c r="R53" s="4">
        <v>0</v>
      </c>
      <c r="S53">
        <f t="shared" si="4"/>
        <v>0.2689414213699951</v>
      </c>
    </row>
    <row r="54" spans="1:19" x14ac:dyDescent="0.2">
      <c r="A54" s="2" t="s">
        <v>144</v>
      </c>
      <c r="B54" s="10">
        <v>80</v>
      </c>
      <c r="C54">
        <f t="shared" si="0"/>
        <v>0.2984451623350976</v>
      </c>
      <c r="E54" s="2" t="s">
        <v>7</v>
      </c>
      <c r="F54" s="10">
        <v>47</v>
      </c>
      <c r="G54">
        <f t="shared" si="1"/>
        <v>0.32411384817443367</v>
      </c>
      <c r="I54" s="2" t="s">
        <v>77</v>
      </c>
      <c r="J54" s="4">
        <v>4.5</v>
      </c>
      <c r="K54">
        <f t="shared" si="2"/>
        <v>0.69705928396540739</v>
      </c>
      <c r="M54" s="2" t="s">
        <v>506</v>
      </c>
      <c r="N54" s="10">
        <v>1775</v>
      </c>
      <c r="O54">
        <f t="shared" si="3"/>
        <v>0.1710237559819687</v>
      </c>
      <c r="Q54" s="2" t="s">
        <v>28</v>
      </c>
      <c r="R54" s="4">
        <v>0</v>
      </c>
      <c r="S54">
        <f t="shared" si="4"/>
        <v>0.2689414213699951</v>
      </c>
    </row>
    <row r="55" spans="1:19" x14ac:dyDescent="0.2">
      <c r="A55" s="2" t="s">
        <v>81</v>
      </c>
      <c r="B55" s="10">
        <v>80</v>
      </c>
      <c r="C55">
        <f t="shared" si="0"/>
        <v>0.2984451623350976</v>
      </c>
      <c r="E55" s="2" t="s">
        <v>7</v>
      </c>
      <c r="F55" s="10">
        <v>47</v>
      </c>
      <c r="G55">
        <f t="shared" si="1"/>
        <v>0.32411384817443367</v>
      </c>
      <c r="I55" s="2" t="s">
        <v>217</v>
      </c>
      <c r="J55" s="4">
        <v>4.5</v>
      </c>
      <c r="K55">
        <f t="shared" si="2"/>
        <v>0.69705928396540739</v>
      </c>
      <c r="M55" s="2" t="s">
        <v>407</v>
      </c>
      <c r="N55" s="10">
        <v>1800</v>
      </c>
      <c r="O55">
        <f t="shared" si="3"/>
        <v>0.17554658422074337</v>
      </c>
      <c r="Q55" s="2" t="s">
        <v>76</v>
      </c>
      <c r="R55" s="4">
        <v>0</v>
      </c>
      <c r="S55">
        <f t="shared" si="4"/>
        <v>0.2689414213699951</v>
      </c>
    </row>
    <row r="56" spans="1:19" x14ac:dyDescent="0.2">
      <c r="A56" s="2" t="s">
        <v>162</v>
      </c>
      <c r="B56" s="10">
        <v>80.5</v>
      </c>
      <c r="C56">
        <f t="shared" si="0"/>
        <v>0.30090238589054036</v>
      </c>
      <c r="E56" s="2" t="s">
        <v>10</v>
      </c>
      <c r="F56" s="10">
        <v>47</v>
      </c>
      <c r="G56">
        <f t="shared" si="1"/>
        <v>0.32411384817443367</v>
      </c>
      <c r="I56" s="2" t="s">
        <v>484</v>
      </c>
      <c r="J56" s="4">
        <v>4.5</v>
      </c>
      <c r="K56">
        <f t="shared" si="2"/>
        <v>0.69705928396540739</v>
      </c>
      <c r="M56" s="2" t="s">
        <v>549</v>
      </c>
      <c r="N56" s="10">
        <v>1906</v>
      </c>
      <c r="O56">
        <f t="shared" si="3"/>
        <v>0.19576959223578563</v>
      </c>
      <c r="Q56" s="2" t="s">
        <v>602</v>
      </c>
      <c r="R56" s="4">
        <v>0</v>
      </c>
      <c r="S56">
        <f t="shared" si="4"/>
        <v>0.2689414213699951</v>
      </c>
    </row>
    <row r="57" spans="1:19" x14ac:dyDescent="0.2">
      <c r="A57" s="2" t="s">
        <v>618</v>
      </c>
      <c r="B57" s="10">
        <v>83</v>
      </c>
      <c r="C57">
        <f t="shared" si="0"/>
        <v>0.31335891493595197</v>
      </c>
      <c r="E57" s="2" t="s">
        <v>73</v>
      </c>
      <c r="F57" s="10">
        <v>47</v>
      </c>
      <c r="G57">
        <f t="shared" si="1"/>
        <v>0.32411384817443367</v>
      </c>
      <c r="I57" s="2" t="s">
        <v>499</v>
      </c>
      <c r="J57" s="4">
        <v>4.5</v>
      </c>
      <c r="K57">
        <f t="shared" si="2"/>
        <v>0.69705928396540739</v>
      </c>
      <c r="M57" s="2" t="s">
        <v>556</v>
      </c>
      <c r="N57" s="10">
        <v>1935.7</v>
      </c>
      <c r="O57">
        <f t="shared" si="3"/>
        <v>0.20174253752256549</v>
      </c>
      <c r="Q57" s="2" t="s">
        <v>589</v>
      </c>
      <c r="R57" s="4">
        <v>0</v>
      </c>
      <c r="S57">
        <f t="shared" si="4"/>
        <v>0.2689414213699951</v>
      </c>
    </row>
    <row r="58" spans="1:19" x14ac:dyDescent="0.2">
      <c r="A58" s="2" t="s">
        <v>425</v>
      </c>
      <c r="B58" s="10">
        <v>83.7</v>
      </c>
      <c r="C58">
        <f t="shared" si="0"/>
        <v>0.31689659218324578</v>
      </c>
      <c r="E58" s="2" t="s">
        <v>544</v>
      </c>
      <c r="F58" s="10">
        <v>47.8</v>
      </c>
      <c r="G58">
        <f t="shared" si="1"/>
        <v>0.33875020326244221</v>
      </c>
      <c r="I58" s="2" t="s">
        <v>208</v>
      </c>
      <c r="J58" s="4">
        <v>4.5</v>
      </c>
      <c r="K58">
        <f t="shared" si="2"/>
        <v>0.69705928396540739</v>
      </c>
      <c r="M58" s="2" t="s">
        <v>98</v>
      </c>
      <c r="N58" s="10">
        <v>1950</v>
      </c>
      <c r="O58">
        <f t="shared" si="3"/>
        <v>0.20466658074692226</v>
      </c>
      <c r="Q58" s="2" t="s">
        <v>609</v>
      </c>
      <c r="R58" s="4">
        <v>0</v>
      </c>
      <c r="S58">
        <f t="shared" si="4"/>
        <v>0.2689414213699951</v>
      </c>
    </row>
    <row r="59" spans="1:19" x14ac:dyDescent="0.2">
      <c r="A59" s="2" t="s">
        <v>505</v>
      </c>
      <c r="B59" s="10">
        <v>84</v>
      </c>
      <c r="C59">
        <f t="shared" si="0"/>
        <v>0.31841927644515705</v>
      </c>
      <c r="E59" s="2" t="s">
        <v>98</v>
      </c>
      <c r="F59" s="10">
        <v>48</v>
      </c>
      <c r="G59">
        <f t="shared" si="1"/>
        <v>0.34245939408791859</v>
      </c>
      <c r="I59" s="2" t="s">
        <v>546</v>
      </c>
      <c r="J59" s="4">
        <v>4.5</v>
      </c>
      <c r="K59">
        <f t="shared" si="2"/>
        <v>0.69705928396540739</v>
      </c>
      <c r="M59" s="2" t="s">
        <v>92</v>
      </c>
      <c r="N59" s="10">
        <v>1960</v>
      </c>
      <c r="O59">
        <f t="shared" si="3"/>
        <v>0.20672999661854291</v>
      </c>
      <c r="Q59" s="2" t="s">
        <v>188</v>
      </c>
      <c r="R59" s="4">
        <v>0</v>
      </c>
      <c r="S59">
        <f t="shared" si="4"/>
        <v>0.2689414213699951</v>
      </c>
    </row>
    <row r="60" spans="1:19" x14ac:dyDescent="0.2">
      <c r="A60" s="2" t="s">
        <v>98</v>
      </c>
      <c r="B60" s="10">
        <v>85</v>
      </c>
      <c r="C60">
        <f t="shared" si="0"/>
        <v>0.32352285343042814</v>
      </c>
      <c r="E60" s="2" t="s">
        <v>61</v>
      </c>
      <c r="F60" s="10">
        <v>48</v>
      </c>
      <c r="G60">
        <f t="shared" si="1"/>
        <v>0.34245939408791859</v>
      </c>
      <c r="I60" s="2" t="s">
        <v>209</v>
      </c>
      <c r="J60" s="4">
        <v>4.5</v>
      </c>
      <c r="K60">
        <f t="shared" si="2"/>
        <v>0.69705928396540739</v>
      </c>
      <c r="M60" s="2" t="s">
        <v>98</v>
      </c>
      <c r="N60" s="10">
        <v>2050</v>
      </c>
      <c r="O60">
        <f t="shared" si="3"/>
        <v>0.22599107914249472</v>
      </c>
      <c r="Q60" s="2" t="s">
        <v>60</v>
      </c>
      <c r="R60" s="4">
        <v>0</v>
      </c>
      <c r="S60">
        <f t="shared" si="4"/>
        <v>0.2689414213699951</v>
      </c>
    </row>
    <row r="61" spans="1:19" x14ac:dyDescent="0.2">
      <c r="A61" s="2" t="s">
        <v>98</v>
      </c>
      <c r="B61" s="10">
        <v>85</v>
      </c>
      <c r="C61">
        <f t="shared" si="0"/>
        <v>0.32352285343042814</v>
      </c>
      <c r="E61" s="2" t="s">
        <v>174</v>
      </c>
      <c r="F61" s="10">
        <v>49.1</v>
      </c>
      <c r="G61">
        <f t="shared" si="1"/>
        <v>0.36319597155587369</v>
      </c>
      <c r="I61" s="2" t="s">
        <v>74</v>
      </c>
      <c r="J61" s="4">
        <v>4.5999999999999996</v>
      </c>
      <c r="K61">
        <f t="shared" si="2"/>
        <v>0.77729986117469096</v>
      </c>
      <c r="M61" s="2" t="s">
        <v>81</v>
      </c>
      <c r="N61" s="10">
        <v>2050</v>
      </c>
      <c r="O61">
        <f t="shared" si="3"/>
        <v>0.22599107914249472</v>
      </c>
      <c r="Q61" s="2" t="s">
        <v>201</v>
      </c>
      <c r="R61" s="4">
        <v>0</v>
      </c>
      <c r="S61">
        <f t="shared" si="4"/>
        <v>0.2689414213699951</v>
      </c>
    </row>
    <row r="62" spans="1:19" x14ac:dyDescent="0.2">
      <c r="A62" s="2" t="s">
        <v>153</v>
      </c>
      <c r="B62" s="10">
        <v>85.3</v>
      </c>
      <c r="C62">
        <f t="shared" si="0"/>
        <v>0.325062225810831</v>
      </c>
      <c r="E62" s="2" t="s">
        <v>148</v>
      </c>
      <c r="F62" s="10">
        <v>49.7</v>
      </c>
      <c r="G62">
        <f t="shared" si="1"/>
        <v>0.37473098743011535</v>
      </c>
      <c r="I62" s="2" t="s">
        <v>242</v>
      </c>
      <c r="J62" s="4">
        <v>4.7</v>
      </c>
      <c r="K62">
        <f t="shared" si="2"/>
        <v>0.84113089511908501</v>
      </c>
      <c r="M62" s="2" t="s">
        <v>15</v>
      </c>
      <c r="N62" s="10">
        <v>2130</v>
      </c>
      <c r="O62">
        <f t="shared" si="3"/>
        <v>0.24415098597510212</v>
      </c>
      <c r="Q62" s="2" t="s">
        <v>613</v>
      </c>
      <c r="R62" s="4">
        <v>0</v>
      </c>
      <c r="S62">
        <f t="shared" si="4"/>
        <v>0.2689414213699951</v>
      </c>
    </row>
    <row r="63" spans="1:19" x14ac:dyDescent="0.2">
      <c r="A63" s="2" t="s">
        <v>158</v>
      </c>
      <c r="B63" s="10">
        <v>85.3</v>
      </c>
      <c r="C63">
        <f t="shared" si="0"/>
        <v>0.325062225810831</v>
      </c>
      <c r="E63" s="2" t="s">
        <v>150</v>
      </c>
      <c r="F63" s="10">
        <v>49.7</v>
      </c>
      <c r="G63">
        <f t="shared" si="1"/>
        <v>0.37473098743011535</v>
      </c>
      <c r="I63" s="2" t="s">
        <v>465</v>
      </c>
      <c r="J63" s="4">
        <v>4.7</v>
      </c>
      <c r="K63">
        <f t="shared" si="2"/>
        <v>0.84113089511908501</v>
      </c>
      <c r="M63" s="2" t="s">
        <v>15</v>
      </c>
      <c r="N63" s="10">
        <v>2130</v>
      </c>
      <c r="O63">
        <f t="shared" si="3"/>
        <v>0.24415098597510212</v>
      </c>
      <c r="Q63" s="2" t="s">
        <v>104</v>
      </c>
      <c r="R63" s="4">
        <v>0</v>
      </c>
      <c r="S63">
        <f t="shared" si="4"/>
        <v>0.2689414213699951</v>
      </c>
    </row>
    <row r="64" spans="1:19" x14ac:dyDescent="0.2">
      <c r="A64" s="2" t="s">
        <v>174</v>
      </c>
      <c r="B64" s="10">
        <v>85.3</v>
      </c>
      <c r="C64">
        <f t="shared" si="0"/>
        <v>0.325062225810831</v>
      </c>
      <c r="E64" s="2" t="s">
        <v>119</v>
      </c>
      <c r="F64" s="10">
        <v>49.7</v>
      </c>
      <c r="G64">
        <f t="shared" si="1"/>
        <v>0.37473098743011535</v>
      </c>
      <c r="I64" s="2" t="s">
        <v>445</v>
      </c>
      <c r="J64" s="4">
        <v>4.7</v>
      </c>
      <c r="K64">
        <f t="shared" si="2"/>
        <v>0.84113089511908501</v>
      </c>
      <c r="M64" s="2" t="s">
        <v>160</v>
      </c>
      <c r="N64" s="10">
        <v>2132.6</v>
      </c>
      <c r="O64">
        <f t="shared" si="3"/>
        <v>0.24475744997722285</v>
      </c>
      <c r="Q64" s="2" t="s">
        <v>320</v>
      </c>
      <c r="R64" s="4">
        <v>0</v>
      </c>
      <c r="S64">
        <f t="shared" si="4"/>
        <v>0.2689414213699951</v>
      </c>
    </row>
    <row r="65" spans="1:19" x14ac:dyDescent="0.2">
      <c r="A65" s="2" t="s">
        <v>107</v>
      </c>
      <c r="B65" s="10">
        <v>88</v>
      </c>
      <c r="C65">
        <f t="shared" si="0"/>
        <v>0.33908407848008798</v>
      </c>
      <c r="E65" s="3" t="s">
        <v>501</v>
      </c>
      <c r="F65" s="10">
        <v>49.7</v>
      </c>
      <c r="G65">
        <f t="shared" si="1"/>
        <v>0.37473098743011535</v>
      </c>
      <c r="I65" s="2" t="s">
        <v>214</v>
      </c>
      <c r="J65" s="4">
        <v>4.8</v>
      </c>
      <c r="K65">
        <f t="shared" si="2"/>
        <v>0.88927268202763166</v>
      </c>
      <c r="M65" s="2" t="s">
        <v>299</v>
      </c>
      <c r="N65" s="10">
        <v>2170</v>
      </c>
      <c r="O65">
        <f t="shared" si="3"/>
        <v>0.25359340303766098</v>
      </c>
      <c r="Q65" s="2" t="s">
        <v>304</v>
      </c>
      <c r="R65" s="4">
        <v>0</v>
      </c>
      <c r="S65">
        <f t="shared" si="4"/>
        <v>0.2689414213699951</v>
      </c>
    </row>
    <row r="66" spans="1:19" x14ac:dyDescent="0.2">
      <c r="A66" s="2" t="s">
        <v>40</v>
      </c>
      <c r="B66" s="10">
        <v>90</v>
      </c>
      <c r="C66">
        <f t="shared" ref="C66:C129" si="5">$B$303/(1+EXP(-1*$B$304*(B66-$B$305)))</f>
        <v>0.34965751994163274</v>
      </c>
      <c r="E66" s="2" t="s">
        <v>153</v>
      </c>
      <c r="F66" s="10">
        <v>49.7</v>
      </c>
      <c r="G66">
        <f t="shared" si="1"/>
        <v>0.37473098743011535</v>
      </c>
      <c r="I66" s="3" t="s">
        <v>501</v>
      </c>
      <c r="J66" s="4">
        <v>4.9000000000000004</v>
      </c>
      <c r="K66">
        <f t="shared" ref="K66:K82" si="6">J$303/(1+EXP(-1*J$304*(J66-J$305)))</f>
        <v>0.92414181997875655</v>
      </c>
      <c r="M66" s="2" t="s">
        <v>529</v>
      </c>
      <c r="N66" s="10">
        <v>2200</v>
      </c>
      <c r="O66">
        <f t="shared" ref="O66:O129" si="7">N$303/(1+EXP(-1*N$304*(N66-N$305)))</f>
        <v>0.26083158108429055</v>
      </c>
      <c r="Q66" s="2" t="s">
        <v>171</v>
      </c>
      <c r="R66" s="4">
        <v>0</v>
      </c>
      <c r="S66">
        <f t="shared" ref="S66:S129" si="8">R$303/(1+EXP(-1*R$304*(R66-R$305)))</f>
        <v>0.2689414213699951</v>
      </c>
    </row>
    <row r="67" spans="1:19" x14ac:dyDescent="0.2">
      <c r="A67" s="2" t="s">
        <v>26</v>
      </c>
      <c r="B67" s="10">
        <v>91</v>
      </c>
      <c r="C67">
        <f t="shared" si="5"/>
        <v>0.35500099891347642</v>
      </c>
      <c r="E67" s="2" t="s">
        <v>500</v>
      </c>
      <c r="F67" s="10">
        <v>49.7</v>
      </c>
      <c r="G67">
        <f t="shared" ref="G67:G130" si="9">F$303/(1+EXP(-1*F$304*(F67-F$305)))</f>
        <v>0.37473098743011535</v>
      </c>
      <c r="I67" s="2" t="s">
        <v>530</v>
      </c>
      <c r="J67" s="4">
        <v>4.9000000000000004</v>
      </c>
      <c r="K67">
        <f t="shared" si="6"/>
        <v>0.92414181997875655</v>
      </c>
      <c r="M67" s="2" t="s">
        <v>445</v>
      </c>
      <c r="N67" s="10">
        <v>2202.8000000000002</v>
      </c>
      <c r="O67">
        <f t="shared" si="7"/>
        <v>0.26151392314534</v>
      </c>
      <c r="Q67" s="2" t="s">
        <v>519</v>
      </c>
      <c r="R67" s="4">
        <v>0</v>
      </c>
      <c r="S67">
        <f t="shared" si="8"/>
        <v>0.2689414213699951</v>
      </c>
    </row>
    <row r="68" spans="1:19" x14ac:dyDescent="0.2">
      <c r="A68" s="2" t="s">
        <v>150</v>
      </c>
      <c r="B68" s="10">
        <v>91.2</v>
      </c>
      <c r="C68">
        <f t="shared" si="5"/>
        <v>0.35607409896551018</v>
      </c>
      <c r="E68" s="2" t="s">
        <v>135</v>
      </c>
      <c r="F68" s="10">
        <v>49.7</v>
      </c>
      <c r="G68">
        <f t="shared" si="9"/>
        <v>0.37473098743011535</v>
      </c>
      <c r="I68" s="2" t="s">
        <v>333</v>
      </c>
      <c r="J68" s="4">
        <v>5</v>
      </c>
      <c r="K68">
        <f t="shared" si="6"/>
        <v>0.94866420688468389</v>
      </c>
      <c r="M68" s="2" t="s">
        <v>18</v>
      </c>
      <c r="N68" s="10">
        <v>2260</v>
      </c>
      <c r="O68">
        <f t="shared" si="7"/>
        <v>0.27570324900479209</v>
      </c>
      <c r="Q68" s="2" t="s">
        <v>106</v>
      </c>
      <c r="R68" s="4">
        <v>0</v>
      </c>
      <c r="S68">
        <f t="shared" si="8"/>
        <v>0.2689414213699951</v>
      </c>
    </row>
    <row r="69" spans="1:19" x14ac:dyDescent="0.2">
      <c r="A69" s="2" t="s">
        <v>528</v>
      </c>
      <c r="B69" s="10">
        <v>95</v>
      </c>
      <c r="C69">
        <f t="shared" si="5"/>
        <v>0.37672766594433221</v>
      </c>
      <c r="E69" s="2" t="s">
        <v>130</v>
      </c>
      <c r="F69" s="10">
        <v>49.7</v>
      </c>
      <c r="G69">
        <f t="shared" si="9"/>
        <v>0.37473098743011535</v>
      </c>
      <c r="I69" s="2" t="s">
        <v>27</v>
      </c>
      <c r="J69" s="4">
        <v>5</v>
      </c>
      <c r="K69">
        <f t="shared" si="6"/>
        <v>0.94866420688468389</v>
      </c>
      <c r="M69" s="2" t="s">
        <v>119</v>
      </c>
      <c r="N69" s="10">
        <v>2260.5</v>
      </c>
      <c r="O69">
        <f t="shared" si="7"/>
        <v>0.27582936305080474</v>
      </c>
      <c r="Q69" s="2" t="s">
        <v>464</v>
      </c>
      <c r="R69" s="4">
        <v>0</v>
      </c>
      <c r="S69">
        <f t="shared" si="8"/>
        <v>0.2689414213699951</v>
      </c>
    </row>
    <row r="70" spans="1:19" x14ac:dyDescent="0.2">
      <c r="A70" s="2" t="s">
        <v>273</v>
      </c>
      <c r="B70" s="10">
        <v>95</v>
      </c>
      <c r="C70">
        <f t="shared" si="5"/>
        <v>0.37672766594433221</v>
      </c>
      <c r="E70" s="2" t="s">
        <v>18</v>
      </c>
      <c r="F70" s="10">
        <v>49.7</v>
      </c>
      <c r="G70">
        <f t="shared" si="9"/>
        <v>0.37473098743011535</v>
      </c>
      <c r="I70" s="2" t="s">
        <v>144</v>
      </c>
      <c r="J70" s="4">
        <v>5</v>
      </c>
      <c r="K70">
        <f t="shared" si="6"/>
        <v>0.94866420688468389</v>
      </c>
      <c r="M70" s="2" t="s">
        <v>135</v>
      </c>
      <c r="N70" s="10">
        <v>2260.5</v>
      </c>
      <c r="O70">
        <f t="shared" si="7"/>
        <v>0.27582936305080474</v>
      </c>
      <c r="Q70" s="2" t="s">
        <v>132</v>
      </c>
      <c r="R70" s="4">
        <v>0</v>
      </c>
      <c r="S70">
        <f t="shared" si="8"/>
        <v>0.2689414213699951</v>
      </c>
    </row>
    <row r="71" spans="1:19" x14ac:dyDescent="0.2">
      <c r="A71" s="2" t="s">
        <v>28</v>
      </c>
      <c r="B71" s="10">
        <v>95</v>
      </c>
      <c r="C71">
        <f t="shared" si="5"/>
        <v>0.37672766594433221</v>
      </c>
      <c r="E71" s="2" t="s">
        <v>223</v>
      </c>
      <c r="F71" s="10">
        <v>49.7</v>
      </c>
      <c r="G71">
        <f t="shared" si="9"/>
        <v>0.37473098743011535</v>
      </c>
      <c r="I71" s="2" t="s">
        <v>176</v>
      </c>
      <c r="J71" s="4">
        <v>5</v>
      </c>
      <c r="K71">
        <f t="shared" si="6"/>
        <v>0.94866420688468389</v>
      </c>
      <c r="M71" s="2" t="s">
        <v>130</v>
      </c>
      <c r="N71" s="10">
        <v>2260.5</v>
      </c>
      <c r="O71">
        <f t="shared" si="7"/>
        <v>0.27582936305080474</v>
      </c>
      <c r="Q71" s="2" t="s">
        <v>619</v>
      </c>
      <c r="R71" s="4">
        <v>0</v>
      </c>
      <c r="S71">
        <f t="shared" si="8"/>
        <v>0.2689414213699951</v>
      </c>
    </row>
    <row r="72" spans="1:19" x14ac:dyDescent="0.2">
      <c r="A72" s="2" t="s">
        <v>544</v>
      </c>
      <c r="B72" s="10">
        <v>95.2</v>
      </c>
      <c r="C72">
        <f t="shared" si="5"/>
        <v>0.37782797007828034</v>
      </c>
      <c r="E72" s="2" t="s">
        <v>30</v>
      </c>
      <c r="F72" s="10">
        <v>49.7</v>
      </c>
      <c r="G72">
        <f t="shared" si="9"/>
        <v>0.37473098743011535</v>
      </c>
      <c r="I72" s="2" t="s">
        <v>7</v>
      </c>
      <c r="J72" s="4">
        <v>5.2</v>
      </c>
      <c r="K72">
        <f t="shared" si="6"/>
        <v>0.97702263008997436</v>
      </c>
      <c r="M72" s="2" t="s">
        <v>18</v>
      </c>
      <c r="N72" s="10">
        <v>2260.5</v>
      </c>
      <c r="O72">
        <f t="shared" si="7"/>
        <v>0.27582936305080474</v>
      </c>
      <c r="Q72" s="2" t="s">
        <v>536</v>
      </c>
      <c r="R72" s="4">
        <v>0</v>
      </c>
      <c r="S72">
        <f t="shared" si="8"/>
        <v>0.2689414213699951</v>
      </c>
    </row>
    <row r="73" spans="1:19" x14ac:dyDescent="0.2">
      <c r="A73" s="2" t="s">
        <v>67</v>
      </c>
      <c r="B73" s="10">
        <v>96</v>
      </c>
      <c r="C73">
        <f t="shared" si="5"/>
        <v>0.38224168552463139</v>
      </c>
      <c r="E73" s="2" t="s">
        <v>170</v>
      </c>
      <c r="F73" s="10">
        <v>49.7</v>
      </c>
      <c r="G73">
        <f t="shared" si="9"/>
        <v>0.37473098743011535</v>
      </c>
      <c r="I73" s="2" t="s">
        <v>7</v>
      </c>
      <c r="J73" s="4">
        <v>5.2</v>
      </c>
      <c r="K73">
        <f t="shared" si="6"/>
        <v>0.97702263008997436</v>
      </c>
      <c r="M73" s="2" t="s">
        <v>30</v>
      </c>
      <c r="N73" s="10">
        <v>2260.5</v>
      </c>
      <c r="O73">
        <f t="shared" si="7"/>
        <v>0.27582936305080474</v>
      </c>
      <c r="Q73" s="2" t="s">
        <v>35</v>
      </c>
      <c r="R73" s="4">
        <v>0</v>
      </c>
      <c r="S73">
        <f t="shared" si="8"/>
        <v>0.2689414213699951</v>
      </c>
    </row>
    <row r="74" spans="1:19" x14ac:dyDescent="0.2">
      <c r="A74" s="2" t="s">
        <v>588</v>
      </c>
      <c r="B74" s="10">
        <v>96</v>
      </c>
      <c r="C74">
        <f t="shared" si="5"/>
        <v>0.38224168552463139</v>
      </c>
      <c r="E74" s="2" t="s">
        <v>116</v>
      </c>
      <c r="F74" s="10">
        <v>49.7</v>
      </c>
      <c r="G74">
        <f t="shared" si="9"/>
        <v>0.37473098743011535</v>
      </c>
      <c r="I74" s="2" t="s">
        <v>7</v>
      </c>
      <c r="J74" s="4">
        <v>5.2</v>
      </c>
      <c r="K74">
        <f t="shared" si="6"/>
        <v>0.97702263008997436</v>
      </c>
      <c r="M74" s="2" t="s">
        <v>170</v>
      </c>
      <c r="N74" s="10">
        <v>2260.5</v>
      </c>
      <c r="O74">
        <f t="shared" si="7"/>
        <v>0.27582936305080474</v>
      </c>
      <c r="Q74" s="2" t="s">
        <v>254</v>
      </c>
      <c r="R74" s="4">
        <v>0</v>
      </c>
      <c r="S74">
        <f t="shared" si="8"/>
        <v>0.2689414213699951</v>
      </c>
    </row>
    <row r="75" spans="1:19" x14ac:dyDescent="0.2">
      <c r="A75" s="2" t="s">
        <v>552</v>
      </c>
      <c r="B75" s="10">
        <v>97.5</v>
      </c>
      <c r="C75">
        <f t="shared" si="5"/>
        <v>0.39056949033478039</v>
      </c>
      <c r="E75" s="2" t="s">
        <v>116</v>
      </c>
      <c r="F75" s="10">
        <v>49.7</v>
      </c>
      <c r="G75">
        <f t="shared" si="9"/>
        <v>0.37473098743011535</v>
      </c>
      <c r="I75" s="2" t="s">
        <v>7</v>
      </c>
      <c r="J75" s="4">
        <v>5.2</v>
      </c>
      <c r="K75">
        <f t="shared" si="6"/>
        <v>0.97702263008997436</v>
      </c>
      <c r="M75" s="2" t="s">
        <v>116</v>
      </c>
      <c r="N75" s="10">
        <v>2260.5</v>
      </c>
      <c r="O75">
        <f t="shared" si="7"/>
        <v>0.27582936305080474</v>
      </c>
      <c r="Q75" s="2" t="s">
        <v>326</v>
      </c>
      <c r="R75" s="4">
        <v>0</v>
      </c>
      <c r="S75">
        <f t="shared" si="8"/>
        <v>0.2689414213699951</v>
      </c>
    </row>
    <row r="76" spans="1:19" x14ac:dyDescent="0.2">
      <c r="A76" s="2" t="s">
        <v>532</v>
      </c>
      <c r="B76" s="10">
        <v>98</v>
      </c>
      <c r="C76">
        <f t="shared" si="5"/>
        <v>0.39335992410184889</v>
      </c>
      <c r="E76" s="2" t="s">
        <v>173</v>
      </c>
      <c r="F76" s="10">
        <v>49.7</v>
      </c>
      <c r="G76">
        <f t="shared" si="9"/>
        <v>0.37473098743011535</v>
      </c>
      <c r="I76" s="2" t="s">
        <v>7</v>
      </c>
      <c r="J76" s="4">
        <v>5.2</v>
      </c>
      <c r="K76">
        <f t="shared" si="6"/>
        <v>0.97702263008997436</v>
      </c>
      <c r="M76" s="2" t="s">
        <v>116</v>
      </c>
      <c r="N76" s="10">
        <v>2260.5</v>
      </c>
      <c r="O76">
        <f t="shared" si="7"/>
        <v>0.27582936305080474</v>
      </c>
      <c r="Q76" s="2" t="s">
        <v>248</v>
      </c>
      <c r="R76" s="4">
        <v>0</v>
      </c>
      <c r="S76">
        <f t="shared" si="8"/>
        <v>0.2689414213699951</v>
      </c>
    </row>
    <row r="77" spans="1:19" x14ac:dyDescent="0.2">
      <c r="A77" s="2" t="s">
        <v>146</v>
      </c>
      <c r="B77" s="10">
        <v>98</v>
      </c>
      <c r="C77">
        <f t="shared" si="5"/>
        <v>0.39335992410184889</v>
      </c>
      <c r="E77" s="2" t="s">
        <v>108</v>
      </c>
      <c r="F77" s="10">
        <v>49.7</v>
      </c>
      <c r="G77">
        <f t="shared" si="9"/>
        <v>0.37473098743011535</v>
      </c>
      <c r="I77" s="2" t="s">
        <v>7</v>
      </c>
      <c r="J77" s="4">
        <v>5.2</v>
      </c>
      <c r="K77">
        <f t="shared" si="6"/>
        <v>0.97702263008997436</v>
      </c>
      <c r="M77" s="2" t="s">
        <v>173</v>
      </c>
      <c r="N77" s="10">
        <v>2260.5</v>
      </c>
      <c r="O77">
        <f t="shared" si="7"/>
        <v>0.27582936305080474</v>
      </c>
      <c r="Q77" s="2" t="s">
        <v>527</v>
      </c>
      <c r="R77" s="4">
        <v>0</v>
      </c>
      <c r="S77">
        <f t="shared" si="8"/>
        <v>0.2689414213699951</v>
      </c>
    </row>
    <row r="78" spans="1:19" x14ac:dyDescent="0.2">
      <c r="A78" s="13" t="s">
        <v>524</v>
      </c>
      <c r="B78" s="10">
        <v>98</v>
      </c>
      <c r="C78">
        <f t="shared" si="5"/>
        <v>0.39335992410184889</v>
      </c>
      <c r="E78" s="2" t="s">
        <v>534</v>
      </c>
      <c r="F78" s="10">
        <v>49.7</v>
      </c>
      <c r="G78">
        <f t="shared" si="9"/>
        <v>0.37473098743011535</v>
      </c>
      <c r="I78" s="2" t="s">
        <v>7</v>
      </c>
      <c r="J78" s="4">
        <v>5.2</v>
      </c>
      <c r="K78">
        <f t="shared" si="6"/>
        <v>0.97702263008997436</v>
      </c>
      <c r="M78" s="2" t="s">
        <v>108</v>
      </c>
      <c r="N78" s="10">
        <v>2260.5</v>
      </c>
      <c r="O78">
        <f t="shared" si="7"/>
        <v>0.27582936305080474</v>
      </c>
      <c r="Q78" s="2" t="s">
        <v>527</v>
      </c>
      <c r="R78" s="4">
        <v>0</v>
      </c>
      <c r="S78">
        <f t="shared" si="8"/>
        <v>0.2689414213699951</v>
      </c>
    </row>
    <row r="79" spans="1:19" x14ac:dyDescent="0.2">
      <c r="A79" s="2" t="s">
        <v>218</v>
      </c>
      <c r="B79" s="10">
        <v>98.4</v>
      </c>
      <c r="C79">
        <f t="shared" si="5"/>
        <v>0.39559730237665647</v>
      </c>
      <c r="E79" s="2" t="s">
        <v>0</v>
      </c>
      <c r="F79" s="10">
        <v>50</v>
      </c>
      <c r="G79">
        <f t="shared" si="9"/>
        <v>0.38055324184356432</v>
      </c>
      <c r="I79" s="2" t="s">
        <v>7</v>
      </c>
      <c r="J79" s="4">
        <v>5.2</v>
      </c>
      <c r="K79">
        <f t="shared" si="6"/>
        <v>0.97702263008997436</v>
      </c>
      <c r="M79" s="2" t="s">
        <v>534</v>
      </c>
      <c r="N79" s="10">
        <v>2260.5</v>
      </c>
      <c r="O79">
        <f t="shared" si="7"/>
        <v>0.27582936305080474</v>
      </c>
      <c r="Q79" s="13" t="s">
        <v>239</v>
      </c>
      <c r="R79" s="4">
        <v>0</v>
      </c>
      <c r="S79">
        <f t="shared" si="8"/>
        <v>0.2689414213699951</v>
      </c>
    </row>
    <row r="80" spans="1:19" x14ac:dyDescent="0.2">
      <c r="A80" s="2" t="s">
        <v>148</v>
      </c>
      <c r="B80" s="10">
        <v>98.4</v>
      </c>
      <c r="C80">
        <f t="shared" si="5"/>
        <v>0.39559730237665647</v>
      </c>
      <c r="E80" s="2" t="s">
        <v>0</v>
      </c>
      <c r="F80" s="10">
        <v>50</v>
      </c>
      <c r="G80">
        <f t="shared" si="9"/>
        <v>0.38055324184356432</v>
      </c>
      <c r="I80" s="2" t="s">
        <v>7</v>
      </c>
      <c r="J80" s="4">
        <v>5.2</v>
      </c>
      <c r="K80">
        <f t="shared" si="6"/>
        <v>0.97702263008997436</v>
      </c>
      <c r="M80" s="2" t="s">
        <v>618</v>
      </c>
      <c r="N80" s="10">
        <v>2290</v>
      </c>
      <c r="O80">
        <f t="shared" si="7"/>
        <v>0.28333294495733863</v>
      </c>
      <c r="Q80" s="2" t="s">
        <v>623</v>
      </c>
      <c r="R80" s="4">
        <v>0</v>
      </c>
      <c r="S80">
        <f t="shared" si="8"/>
        <v>0.2689414213699951</v>
      </c>
    </row>
    <row r="81" spans="1:19" x14ac:dyDescent="0.2">
      <c r="A81" s="2" t="s">
        <v>151</v>
      </c>
      <c r="B81" s="10">
        <v>98.4</v>
      </c>
      <c r="C81">
        <f t="shared" si="5"/>
        <v>0.39559730237665647</v>
      </c>
      <c r="E81" s="2" t="s">
        <v>0</v>
      </c>
      <c r="F81" s="10">
        <v>50</v>
      </c>
      <c r="G81">
        <f t="shared" si="9"/>
        <v>0.38055324184356432</v>
      </c>
      <c r="I81" s="2" t="s">
        <v>10</v>
      </c>
      <c r="J81" s="4">
        <v>5.2</v>
      </c>
      <c r="K81">
        <f t="shared" si="6"/>
        <v>0.97702263008997436</v>
      </c>
      <c r="M81" s="2" t="s">
        <v>166</v>
      </c>
      <c r="N81" s="10">
        <v>2296.6</v>
      </c>
      <c r="O81">
        <f t="shared" si="7"/>
        <v>0.28502851016838426</v>
      </c>
      <c r="Q81" s="2" t="s">
        <v>626</v>
      </c>
      <c r="R81" s="4">
        <v>0</v>
      </c>
      <c r="S81">
        <f t="shared" si="8"/>
        <v>0.2689414213699951</v>
      </c>
    </row>
    <row r="82" spans="1:19" x14ac:dyDescent="0.2">
      <c r="A82" s="2" t="s">
        <v>13</v>
      </c>
      <c r="B82" s="10">
        <v>98.4</v>
      </c>
      <c r="C82">
        <f t="shared" si="5"/>
        <v>0.39559730237665647</v>
      </c>
      <c r="E82" s="2" t="s">
        <v>0</v>
      </c>
      <c r="F82" s="10">
        <v>50</v>
      </c>
      <c r="G82">
        <f t="shared" si="9"/>
        <v>0.38055324184356432</v>
      </c>
      <c r="I82" s="2" t="s">
        <v>247</v>
      </c>
      <c r="J82" s="4">
        <v>5.2</v>
      </c>
      <c r="K82">
        <f t="shared" si="6"/>
        <v>0.97702263008997436</v>
      </c>
      <c r="M82" s="2" t="s">
        <v>151</v>
      </c>
      <c r="N82" s="10">
        <v>2316.3000000000002</v>
      </c>
      <c r="O82">
        <f t="shared" si="7"/>
        <v>0.29012561143011584</v>
      </c>
      <c r="Q82" s="2" t="s">
        <v>567</v>
      </c>
      <c r="R82" s="4">
        <v>0</v>
      </c>
      <c r="S82">
        <f t="shared" si="8"/>
        <v>0.2689414213699951</v>
      </c>
    </row>
    <row r="83" spans="1:19" x14ac:dyDescent="0.2">
      <c r="A83" s="2" t="s">
        <v>587</v>
      </c>
      <c r="B83" s="10">
        <v>98.4</v>
      </c>
      <c r="C83">
        <f t="shared" si="5"/>
        <v>0.39559730237665647</v>
      </c>
      <c r="E83" s="2" t="s">
        <v>0</v>
      </c>
      <c r="F83" s="10">
        <v>50</v>
      </c>
      <c r="G83">
        <f t="shared" si="9"/>
        <v>0.38055324184356432</v>
      </c>
      <c r="I83" s="2" t="s">
        <v>73</v>
      </c>
      <c r="J83" s="4">
        <v>5.2</v>
      </c>
      <c r="K83">
        <f>J$303/(1+EXP(-1*J$304*(J83-J$305)))</f>
        <v>0.97702263008997436</v>
      </c>
      <c r="M83" s="2" t="s">
        <v>620</v>
      </c>
      <c r="N83" s="10">
        <v>2349</v>
      </c>
      <c r="O83">
        <f t="shared" si="7"/>
        <v>0.29870402829143561</v>
      </c>
      <c r="Q83" s="2" t="s">
        <v>631</v>
      </c>
      <c r="R83" s="4">
        <v>0</v>
      </c>
      <c r="S83">
        <f t="shared" si="8"/>
        <v>0.2689414213699951</v>
      </c>
    </row>
    <row r="84" spans="1:19" x14ac:dyDescent="0.2">
      <c r="A84" s="2" t="s">
        <v>115</v>
      </c>
      <c r="B84" s="10">
        <v>98.4</v>
      </c>
      <c r="C84">
        <f t="shared" si="5"/>
        <v>0.39559730237665647</v>
      </c>
      <c r="E84" s="2" t="s">
        <v>655</v>
      </c>
      <c r="F84" s="10">
        <v>50</v>
      </c>
      <c r="G84">
        <f t="shared" si="9"/>
        <v>0.38055324184356432</v>
      </c>
      <c r="I84" s="2" t="s">
        <v>198</v>
      </c>
      <c r="J84" s="4" t="s">
        <v>338</v>
      </c>
      <c r="M84" s="2" t="s">
        <v>463</v>
      </c>
      <c r="N84" s="10">
        <v>2352</v>
      </c>
      <c r="O84">
        <f t="shared" si="7"/>
        <v>0.29949829806603051</v>
      </c>
      <c r="Q84" s="2" t="s">
        <v>107</v>
      </c>
      <c r="R84" s="4">
        <v>0</v>
      </c>
      <c r="S84">
        <f t="shared" si="8"/>
        <v>0.2689414213699951</v>
      </c>
    </row>
    <row r="85" spans="1:19" x14ac:dyDescent="0.2">
      <c r="A85" s="2" t="s">
        <v>171</v>
      </c>
      <c r="B85" s="10">
        <v>98.4</v>
      </c>
      <c r="C85">
        <f t="shared" si="5"/>
        <v>0.39559730237665647</v>
      </c>
      <c r="E85" s="2" t="s">
        <v>49</v>
      </c>
      <c r="F85" s="10">
        <v>50</v>
      </c>
      <c r="G85">
        <f t="shared" si="9"/>
        <v>0.38055324184356432</v>
      </c>
      <c r="I85" s="2" t="s">
        <v>218</v>
      </c>
      <c r="J85" s="4"/>
      <c r="M85" s="2" t="s">
        <v>487</v>
      </c>
      <c r="N85" s="10">
        <v>2358.9</v>
      </c>
      <c r="O85">
        <f t="shared" si="7"/>
        <v>0.30132969669125326</v>
      </c>
      <c r="Q85" s="2" t="s">
        <v>86</v>
      </c>
      <c r="R85" s="4">
        <v>0</v>
      </c>
      <c r="S85">
        <f t="shared" si="8"/>
        <v>0.2689414213699951</v>
      </c>
    </row>
    <row r="86" spans="1:19" x14ac:dyDescent="0.2">
      <c r="A86" s="2" t="s">
        <v>503</v>
      </c>
      <c r="B86" s="10">
        <v>98.4</v>
      </c>
      <c r="C86">
        <f t="shared" si="5"/>
        <v>0.39559730237665647</v>
      </c>
      <c r="E86" s="2" t="s">
        <v>98</v>
      </c>
      <c r="F86" s="10">
        <v>50</v>
      </c>
      <c r="G86">
        <f t="shared" si="9"/>
        <v>0.38055324184356432</v>
      </c>
      <c r="I86" s="2" t="s">
        <v>489</v>
      </c>
      <c r="J86" s="4"/>
      <c r="M86" s="2" t="s">
        <v>545</v>
      </c>
      <c r="N86" s="10">
        <v>2362</v>
      </c>
      <c r="O86">
        <f t="shared" si="7"/>
        <v>0.30215456917402939</v>
      </c>
      <c r="Q86" s="2" t="s">
        <v>61</v>
      </c>
      <c r="R86" s="4">
        <v>0</v>
      </c>
      <c r="S86">
        <f t="shared" si="8"/>
        <v>0.2689414213699951</v>
      </c>
    </row>
    <row r="87" spans="1:19" x14ac:dyDescent="0.2">
      <c r="A87" s="2" t="s">
        <v>60</v>
      </c>
      <c r="B87" s="10">
        <v>99</v>
      </c>
      <c r="C87">
        <f t="shared" si="5"/>
        <v>0.39896155582421294</v>
      </c>
      <c r="E87" s="2" t="s">
        <v>15</v>
      </c>
      <c r="F87" s="10">
        <v>50</v>
      </c>
      <c r="G87">
        <f t="shared" si="9"/>
        <v>0.38055324184356432</v>
      </c>
      <c r="I87" s="2" t="s">
        <v>282</v>
      </c>
      <c r="J87" s="4"/>
      <c r="M87" s="2" t="s">
        <v>162</v>
      </c>
      <c r="N87" s="10">
        <v>2379</v>
      </c>
      <c r="O87">
        <f t="shared" si="7"/>
        <v>0.30670070875507272</v>
      </c>
      <c r="Q87" s="2" t="s">
        <v>632</v>
      </c>
      <c r="R87" s="4">
        <v>0</v>
      </c>
      <c r="S87">
        <f t="shared" si="8"/>
        <v>0.2689414213699951</v>
      </c>
    </row>
    <row r="88" spans="1:19" x14ac:dyDescent="0.2">
      <c r="A88" s="2" t="s">
        <v>523</v>
      </c>
      <c r="B88" s="10">
        <v>100</v>
      </c>
      <c r="C88">
        <f t="shared" si="5"/>
        <v>0.40458975607125414</v>
      </c>
      <c r="E88" s="2" t="s">
        <v>15</v>
      </c>
      <c r="F88" s="10">
        <v>50</v>
      </c>
      <c r="G88">
        <f t="shared" si="9"/>
        <v>0.38055324184356432</v>
      </c>
      <c r="I88" s="2" t="s">
        <v>219</v>
      </c>
      <c r="J88" s="4"/>
      <c r="M88" s="2" t="s">
        <v>78</v>
      </c>
      <c r="N88" s="10">
        <v>2400</v>
      </c>
      <c r="O88">
        <f t="shared" si="7"/>
        <v>0.31236877510587574</v>
      </c>
      <c r="Q88" s="2" t="s">
        <v>193</v>
      </c>
      <c r="R88" s="4">
        <v>0</v>
      </c>
      <c r="S88">
        <f t="shared" si="8"/>
        <v>0.2689414213699951</v>
      </c>
    </row>
    <row r="89" spans="1:19" x14ac:dyDescent="0.2">
      <c r="A89" s="2" t="s">
        <v>0</v>
      </c>
      <c r="B89" s="10">
        <v>100</v>
      </c>
      <c r="C89">
        <f t="shared" si="5"/>
        <v>0.40458975607125414</v>
      </c>
      <c r="E89" s="2" t="s">
        <v>307</v>
      </c>
      <c r="F89" s="10">
        <v>50</v>
      </c>
      <c r="G89">
        <f t="shared" si="9"/>
        <v>0.38055324184356432</v>
      </c>
      <c r="I89" s="2" t="s">
        <v>83</v>
      </c>
      <c r="J89" s="4"/>
      <c r="M89" s="2" t="s">
        <v>402</v>
      </c>
      <c r="N89" s="10">
        <v>2400</v>
      </c>
      <c r="O89">
        <f t="shared" si="7"/>
        <v>0.31236877510587574</v>
      </c>
      <c r="Q89" s="2" t="s">
        <v>552</v>
      </c>
      <c r="R89" s="4">
        <v>0</v>
      </c>
      <c r="S89">
        <f t="shared" si="8"/>
        <v>0.2689414213699951</v>
      </c>
    </row>
    <row r="90" spans="1:19" x14ac:dyDescent="0.2">
      <c r="A90" s="2" t="s">
        <v>525</v>
      </c>
      <c r="B90" s="10">
        <v>100</v>
      </c>
      <c r="C90">
        <f t="shared" si="5"/>
        <v>0.40458975607125414</v>
      </c>
      <c r="E90" s="2" t="s">
        <v>100</v>
      </c>
      <c r="F90" s="10">
        <v>50</v>
      </c>
      <c r="G90">
        <f t="shared" si="9"/>
        <v>0.38055324184356432</v>
      </c>
      <c r="I90" s="2" t="s">
        <v>139</v>
      </c>
      <c r="J90" s="4"/>
      <c r="M90" s="2" t="s">
        <v>174</v>
      </c>
      <c r="N90" s="10">
        <v>2431.1</v>
      </c>
      <c r="O90">
        <f t="shared" si="7"/>
        <v>0.32086670762952402</v>
      </c>
      <c r="Q90" s="2" t="s">
        <v>549</v>
      </c>
      <c r="R90" s="4">
        <v>0</v>
      </c>
      <c r="S90">
        <f t="shared" si="8"/>
        <v>0.2689414213699951</v>
      </c>
    </row>
    <row r="91" spans="1:19" x14ac:dyDescent="0.2">
      <c r="A91" s="2" t="s">
        <v>28</v>
      </c>
      <c r="B91" s="10">
        <v>100</v>
      </c>
      <c r="C91">
        <f t="shared" si="5"/>
        <v>0.40458975607125414</v>
      </c>
      <c r="E91" s="2" t="s">
        <v>18</v>
      </c>
      <c r="F91" s="10">
        <v>50</v>
      </c>
      <c r="G91">
        <f t="shared" si="9"/>
        <v>0.38055324184356432</v>
      </c>
      <c r="I91" s="2" t="s">
        <v>523</v>
      </c>
      <c r="J91" s="4"/>
      <c r="M91" s="2" t="s">
        <v>544</v>
      </c>
      <c r="N91" s="10">
        <v>2460.6999999999998</v>
      </c>
      <c r="O91">
        <f t="shared" si="7"/>
        <v>0.3290666727124314</v>
      </c>
      <c r="Q91" s="2" t="s">
        <v>314</v>
      </c>
      <c r="R91" s="4">
        <v>0</v>
      </c>
      <c r="S91">
        <f t="shared" si="8"/>
        <v>0.2689414213699951</v>
      </c>
    </row>
    <row r="92" spans="1:19" x14ac:dyDescent="0.2">
      <c r="A92" s="2" t="s">
        <v>545</v>
      </c>
      <c r="B92" s="10">
        <v>100</v>
      </c>
      <c r="C92">
        <f t="shared" si="5"/>
        <v>0.40458975607125414</v>
      </c>
      <c r="E92" s="2" t="s">
        <v>25</v>
      </c>
      <c r="F92" s="10">
        <v>50</v>
      </c>
      <c r="G92">
        <f t="shared" si="9"/>
        <v>0.38055324184356432</v>
      </c>
      <c r="I92" s="2" t="s">
        <v>528</v>
      </c>
      <c r="J92" s="4"/>
      <c r="M92" s="2" t="s">
        <v>609</v>
      </c>
      <c r="N92" s="10">
        <v>2477</v>
      </c>
      <c r="O92">
        <f t="shared" si="7"/>
        <v>0.33362746064568699</v>
      </c>
      <c r="Q92" s="2" t="s">
        <v>78</v>
      </c>
      <c r="R92" s="4">
        <v>0</v>
      </c>
      <c r="S92">
        <f t="shared" si="8"/>
        <v>0.2689414213699951</v>
      </c>
    </row>
    <row r="93" spans="1:19" x14ac:dyDescent="0.2">
      <c r="A93" s="2" t="s">
        <v>635</v>
      </c>
      <c r="B93" s="10">
        <v>100</v>
      </c>
      <c r="C93">
        <f t="shared" si="5"/>
        <v>0.40458975607125414</v>
      </c>
      <c r="E93" s="2" t="s">
        <v>74</v>
      </c>
      <c r="F93" s="10">
        <v>50</v>
      </c>
      <c r="G93">
        <f t="shared" si="9"/>
        <v>0.38055324184356432</v>
      </c>
      <c r="I93" s="2" t="s">
        <v>148</v>
      </c>
      <c r="J93" s="4"/>
      <c r="M93" s="2" t="s">
        <v>626</v>
      </c>
      <c r="N93" s="10">
        <v>2477</v>
      </c>
      <c r="O93">
        <f t="shared" si="7"/>
        <v>0.33362746064568699</v>
      </c>
      <c r="Q93" s="2" t="s">
        <v>40</v>
      </c>
      <c r="R93" s="4">
        <v>0</v>
      </c>
      <c r="S93">
        <f t="shared" si="8"/>
        <v>0.2689414213699951</v>
      </c>
    </row>
    <row r="94" spans="1:19" x14ac:dyDescent="0.2">
      <c r="A94" s="2" t="s">
        <v>568</v>
      </c>
      <c r="B94" s="10">
        <v>100</v>
      </c>
      <c r="C94">
        <f t="shared" si="5"/>
        <v>0.40458975607125414</v>
      </c>
      <c r="E94" s="2" t="s">
        <v>27</v>
      </c>
      <c r="F94" s="10">
        <v>50</v>
      </c>
      <c r="G94">
        <f t="shared" si="9"/>
        <v>0.38055324184356432</v>
      </c>
      <c r="I94" s="2" t="s">
        <v>92</v>
      </c>
      <c r="J94" s="4"/>
      <c r="M94" s="2" t="s">
        <v>124</v>
      </c>
      <c r="N94" s="10">
        <v>2500</v>
      </c>
      <c r="O94">
        <f t="shared" si="7"/>
        <v>0.34011609703891943</v>
      </c>
      <c r="Q94" s="2" t="s">
        <v>216</v>
      </c>
      <c r="R94" s="4">
        <v>0</v>
      </c>
      <c r="S94">
        <f t="shared" si="8"/>
        <v>0.2689414213699951</v>
      </c>
    </row>
    <row r="95" spans="1:19" x14ac:dyDescent="0.2">
      <c r="A95" s="2" t="s">
        <v>636</v>
      </c>
      <c r="B95" s="10">
        <v>100</v>
      </c>
      <c r="C95">
        <f t="shared" si="5"/>
        <v>0.40458975607125414</v>
      </c>
      <c r="E95" s="2" t="s">
        <v>620</v>
      </c>
      <c r="F95" s="10">
        <v>50</v>
      </c>
      <c r="G95">
        <f t="shared" si="9"/>
        <v>0.38055324184356432</v>
      </c>
      <c r="I95" s="2" t="s">
        <v>594</v>
      </c>
      <c r="J95" s="4"/>
      <c r="M95" s="2" t="s">
        <v>153</v>
      </c>
      <c r="N95" s="10">
        <v>2519.6999999999998</v>
      </c>
      <c r="O95">
        <f t="shared" si="7"/>
        <v>0.34572196646312392</v>
      </c>
      <c r="Q95" s="2" t="s">
        <v>175</v>
      </c>
      <c r="R95" s="4">
        <v>0</v>
      </c>
      <c r="S95">
        <f t="shared" si="8"/>
        <v>0.2689414213699951</v>
      </c>
    </row>
    <row r="96" spans="1:19" x14ac:dyDescent="0.2">
      <c r="A96" s="2" t="s">
        <v>118</v>
      </c>
      <c r="B96" s="10">
        <v>100</v>
      </c>
      <c r="C96">
        <f t="shared" si="5"/>
        <v>0.40458975607125414</v>
      </c>
      <c r="E96" s="2" t="s">
        <v>40</v>
      </c>
      <c r="F96" s="10">
        <v>50</v>
      </c>
      <c r="G96">
        <f t="shared" si="9"/>
        <v>0.38055324184356432</v>
      </c>
      <c r="I96" s="2" t="s">
        <v>150</v>
      </c>
      <c r="J96" s="4"/>
      <c r="M96" s="2" t="s">
        <v>97</v>
      </c>
      <c r="N96" s="10">
        <v>2540</v>
      </c>
      <c r="O96">
        <f t="shared" si="7"/>
        <v>0.3515437513274049</v>
      </c>
      <c r="Q96" s="2" t="s">
        <v>341</v>
      </c>
      <c r="R96" s="4">
        <v>0</v>
      </c>
      <c r="S96">
        <f t="shared" si="8"/>
        <v>0.2689414213699951</v>
      </c>
    </row>
    <row r="97" spans="1:19" x14ac:dyDescent="0.2">
      <c r="A97" s="2" t="s">
        <v>45</v>
      </c>
      <c r="B97" s="10">
        <v>100</v>
      </c>
      <c r="C97">
        <f t="shared" si="5"/>
        <v>0.40458975607125414</v>
      </c>
      <c r="E97" s="2" t="s">
        <v>54</v>
      </c>
      <c r="F97" s="10">
        <v>50</v>
      </c>
      <c r="G97">
        <f t="shared" si="9"/>
        <v>0.38055324184356432</v>
      </c>
      <c r="I97" s="2" t="s">
        <v>275</v>
      </c>
      <c r="J97" s="4"/>
      <c r="M97" s="2" t="s">
        <v>546</v>
      </c>
      <c r="N97" s="10">
        <v>2543</v>
      </c>
      <c r="O97">
        <f t="shared" si="7"/>
        <v>0.35240792030775098</v>
      </c>
      <c r="Q97" s="2" t="s">
        <v>484</v>
      </c>
      <c r="R97" s="4">
        <v>0</v>
      </c>
      <c r="S97">
        <f t="shared" si="8"/>
        <v>0.2689414213699951</v>
      </c>
    </row>
    <row r="98" spans="1:19" x14ac:dyDescent="0.2">
      <c r="A98" s="2" t="s">
        <v>223</v>
      </c>
      <c r="B98" s="10">
        <v>101.7</v>
      </c>
      <c r="C98">
        <f t="shared" si="5"/>
        <v>0.41421479663833854</v>
      </c>
      <c r="E98" s="2" t="s">
        <v>210</v>
      </c>
      <c r="F98" s="10">
        <v>50</v>
      </c>
      <c r="G98">
        <f t="shared" si="9"/>
        <v>0.38055324184356432</v>
      </c>
      <c r="I98" s="2" t="s">
        <v>463</v>
      </c>
      <c r="J98" s="4"/>
      <c r="M98" s="2" t="s">
        <v>94</v>
      </c>
      <c r="N98" s="10">
        <v>2558</v>
      </c>
      <c r="O98">
        <f t="shared" si="7"/>
        <v>0.35674317801662597</v>
      </c>
      <c r="Q98" s="2" t="s">
        <v>505</v>
      </c>
      <c r="R98" s="4">
        <v>0</v>
      </c>
      <c r="S98">
        <f t="shared" si="8"/>
        <v>0.2689414213699951</v>
      </c>
    </row>
    <row r="99" spans="1:19" x14ac:dyDescent="0.2">
      <c r="A99" s="2" t="s">
        <v>609</v>
      </c>
      <c r="B99" s="10">
        <v>101.7</v>
      </c>
      <c r="C99">
        <f t="shared" si="5"/>
        <v>0.41421479663833854</v>
      </c>
      <c r="E99" s="2" t="s">
        <v>45</v>
      </c>
      <c r="F99" s="10">
        <v>50</v>
      </c>
      <c r="G99">
        <f t="shared" si="9"/>
        <v>0.38055324184356432</v>
      </c>
      <c r="I99" s="2" t="s">
        <v>533</v>
      </c>
      <c r="J99" s="4"/>
      <c r="M99" s="2" t="s">
        <v>74</v>
      </c>
      <c r="N99" s="10">
        <v>2562</v>
      </c>
      <c r="O99">
        <f t="shared" si="7"/>
        <v>0.35790325572945281</v>
      </c>
      <c r="Q99" s="2" t="s">
        <v>334</v>
      </c>
      <c r="R99" s="4">
        <v>0</v>
      </c>
      <c r="S99">
        <f t="shared" si="8"/>
        <v>0.2689414213699951</v>
      </c>
    </row>
    <row r="100" spans="1:19" x14ac:dyDescent="0.2">
      <c r="A100" s="2" t="s">
        <v>626</v>
      </c>
      <c r="B100" s="10">
        <v>101.7</v>
      </c>
      <c r="C100">
        <f t="shared" si="5"/>
        <v>0.41421479663833854</v>
      </c>
      <c r="E100" s="2" t="s">
        <v>528</v>
      </c>
      <c r="F100" s="10">
        <v>50.1</v>
      </c>
      <c r="G100">
        <f t="shared" si="9"/>
        <v>0.38250174616771976</v>
      </c>
      <c r="I100" s="2" t="s">
        <v>0</v>
      </c>
      <c r="J100" s="4"/>
      <c r="M100" s="2" t="s">
        <v>533</v>
      </c>
      <c r="N100" s="10">
        <v>2600</v>
      </c>
      <c r="O100">
        <f t="shared" si="7"/>
        <v>0.36900550749753608</v>
      </c>
      <c r="Q100" s="2" t="s">
        <v>198</v>
      </c>
      <c r="R100" s="4">
        <v>0</v>
      </c>
      <c r="S100">
        <f t="shared" si="8"/>
        <v>0.2689414213699951</v>
      </c>
    </row>
    <row r="101" spans="1:19" x14ac:dyDescent="0.2">
      <c r="A101" s="2" t="s">
        <v>15</v>
      </c>
      <c r="B101" s="10">
        <v>102</v>
      </c>
      <c r="C101">
        <f t="shared" si="5"/>
        <v>0.41592037883210892</v>
      </c>
      <c r="E101" s="2" t="s">
        <v>636</v>
      </c>
      <c r="F101" s="10">
        <v>50.3</v>
      </c>
      <c r="G101">
        <f t="shared" si="9"/>
        <v>0.38641005336415168</v>
      </c>
      <c r="I101" s="2" t="s">
        <v>0</v>
      </c>
      <c r="J101" s="4"/>
      <c r="M101" s="13" t="s">
        <v>20</v>
      </c>
      <c r="N101" s="10">
        <v>2600</v>
      </c>
      <c r="O101">
        <f t="shared" si="7"/>
        <v>0.36900550749753608</v>
      </c>
      <c r="Q101" s="2" t="s">
        <v>79</v>
      </c>
      <c r="R101" s="4">
        <v>0</v>
      </c>
      <c r="S101">
        <f t="shared" si="8"/>
        <v>0.2689414213699951</v>
      </c>
    </row>
    <row r="102" spans="1:19" x14ac:dyDescent="0.2">
      <c r="A102" s="2" t="s">
        <v>18</v>
      </c>
      <c r="B102" s="10">
        <v>102</v>
      </c>
      <c r="C102">
        <f t="shared" si="5"/>
        <v>0.41592037883210892</v>
      </c>
      <c r="E102" s="2" t="s">
        <v>463</v>
      </c>
      <c r="F102" s="10">
        <v>51</v>
      </c>
      <c r="G102">
        <f t="shared" si="9"/>
        <v>0.40020181631380808</v>
      </c>
      <c r="I102" s="2" t="s">
        <v>119</v>
      </c>
      <c r="J102" s="4"/>
      <c r="M102" s="2" t="s">
        <v>40</v>
      </c>
      <c r="N102" s="10">
        <v>2600</v>
      </c>
      <c r="O102">
        <f t="shared" si="7"/>
        <v>0.36900550749753608</v>
      </c>
      <c r="Q102" s="2" t="s">
        <v>303</v>
      </c>
      <c r="R102" s="4">
        <v>0</v>
      </c>
      <c r="S102">
        <f t="shared" si="8"/>
        <v>0.2689414213699951</v>
      </c>
    </row>
    <row r="103" spans="1:19" x14ac:dyDescent="0.2">
      <c r="A103" s="2" t="s">
        <v>567</v>
      </c>
      <c r="B103" s="10">
        <v>102.3</v>
      </c>
      <c r="C103">
        <f t="shared" si="5"/>
        <v>0.41762797705516108</v>
      </c>
      <c r="E103" s="2" t="s">
        <v>67</v>
      </c>
      <c r="F103" s="10">
        <v>51</v>
      </c>
      <c r="G103">
        <f t="shared" si="9"/>
        <v>0.40020181631380808</v>
      </c>
      <c r="I103" s="2" t="s">
        <v>93</v>
      </c>
      <c r="J103" s="4"/>
      <c r="M103" s="2" t="s">
        <v>327</v>
      </c>
      <c r="N103" s="10">
        <v>2600</v>
      </c>
      <c r="O103">
        <f t="shared" si="7"/>
        <v>0.36900550749753608</v>
      </c>
      <c r="Q103" s="2" t="s">
        <v>551</v>
      </c>
      <c r="R103" s="4">
        <v>0</v>
      </c>
      <c r="S103">
        <f t="shared" si="8"/>
        <v>0.2689414213699951</v>
      </c>
    </row>
    <row r="104" spans="1:19" x14ac:dyDescent="0.2">
      <c r="A104" s="2" t="s">
        <v>15</v>
      </c>
      <c r="B104" s="10">
        <v>103.7</v>
      </c>
      <c r="C104">
        <f t="shared" si="5"/>
        <v>0.42562228500454569</v>
      </c>
      <c r="E104" s="2" t="s">
        <v>87</v>
      </c>
      <c r="F104" s="10">
        <v>51</v>
      </c>
      <c r="G104">
        <f t="shared" si="9"/>
        <v>0.40020181631380808</v>
      </c>
      <c r="I104" s="2" t="s">
        <v>255</v>
      </c>
      <c r="J104" s="4"/>
      <c r="M104" s="2" t="s">
        <v>54</v>
      </c>
      <c r="N104" s="10">
        <v>2600</v>
      </c>
      <c r="O104">
        <f t="shared" si="7"/>
        <v>0.36900550749753608</v>
      </c>
      <c r="Q104" s="2" t="s">
        <v>319</v>
      </c>
      <c r="R104" s="4">
        <v>0</v>
      </c>
      <c r="S104">
        <f t="shared" si="8"/>
        <v>0.2689414213699951</v>
      </c>
    </row>
    <row r="105" spans="1:19" x14ac:dyDescent="0.2">
      <c r="A105" s="2" t="s">
        <v>4</v>
      </c>
      <c r="B105" s="10">
        <v>104</v>
      </c>
      <c r="C105">
        <f t="shared" si="5"/>
        <v>0.42734057224336947</v>
      </c>
      <c r="E105" s="2" t="s">
        <v>567</v>
      </c>
      <c r="F105" s="10">
        <v>51.2</v>
      </c>
      <c r="G105">
        <f t="shared" si="9"/>
        <v>0.40417260301854768</v>
      </c>
      <c r="I105" s="2" t="s">
        <v>336</v>
      </c>
      <c r="J105" s="4"/>
      <c r="M105" s="2" t="s">
        <v>484</v>
      </c>
      <c r="N105" s="10">
        <v>2624.7</v>
      </c>
      <c r="O105">
        <f t="shared" si="7"/>
        <v>0.3762979297881735</v>
      </c>
      <c r="Q105" s="2" t="s">
        <v>306</v>
      </c>
      <c r="R105" s="4">
        <v>0</v>
      </c>
      <c r="S105">
        <f t="shared" si="8"/>
        <v>0.2689414213699951</v>
      </c>
    </row>
    <row r="106" spans="1:19" x14ac:dyDescent="0.2">
      <c r="A106" s="2" t="s">
        <v>0</v>
      </c>
      <c r="B106" s="10">
        <v>105</v>
      </c>
      <c r="C106">
        <f t="shared" si="5"/>
        <v>0.4330806476706674</v>
      </c>
      <c r="E106" s="2" t="s">
        <v>552</v>
      </c>
      <c r="F106" s="10">
        <v>51.3</v>
      </c>
      <c r="G106">
        <f t="shared" si="9"/>
        <v>0.4061627471211689</v>
      </c>
      <c r="I106" s="2" t="s">
        <v>151</v>
      </c>
      <c r="J106" s="4"/>
      <c r="M106" s="2" t="s">
        <v>20</v>
      </c>
      <c r="N106" s="10">
        <v>2640</v>
      </c>
      <c r="O106">
        <f t="shared" si="7"/>
        <v>0.38084361906035741</v>
      </c>
      <c r="Q106" s="2" t="s">
        <v>257</v>
      </c>
      <c r="R106" s="4">
        <v>0</v>
      </c>
      <c r="S106">
        <f t="shared" si="8"/>
        <v>0.2689414213699951</v>
      </c>
    </row>
    <row r="107" spans="1:19" x14ac:dyDescent="0.2">
      <c r="A107" s="2" t="s">
        <v>0</v>
      </c>
      <c r="B107" s="10">
        <v>105</v>
      </c>
      <c r="C107">
        <f t="shared" si="5"/>
        <v>0.4330806476706674</v>
      </c>
      <c r="E107" s="2" t="s">
        <v>487</v>
      </c>
      <c r="F107" s="10">
        <v>51.6</v>
      </c>
      <c r="G107">
        <f t="shared" si="9"/>
        <v>0.41215145490414684</v>
      </c>
      <c r="I107" s="2" t="s">
        <v>141</v>
      </c>
      <c r="J107" s="4"/>
      <c r="M107" s="2" t="s">
        <v>49</v>
      </c>
      <c r="N107" s="10">
        <v>2650</v>
      </c>
      <c r="O107">
        <f t="shared" si="7"/>
        <v>0.38382603921266223</v>
      </c>
      <c r="Q107" s="2" t="s">
        <v>208</v>
      </c>
      <c r="R107" s="4">
        <v>0</v>
      </c>
      <c r="S107">
        <f t="shared" si="8"/>
        <v>0.2689414213699951</v>
      </c>
    </row>
    <row r="108" spans="1:19" x14ac:dyDescent="0.2">
      <c r="A108" s="2" t="s">
        <v>0</v>
      </c>
      <c r="B108" s="10">
        <v>105</v>
      </c>
      <c r="C108">
        <f t="shared" si="5"/>
        <v>0.4330806476706674</v>
      </c>
      <c r="E108" s="2" t="s">
        <v>297</v>
      </c>
      <c r="F108" s="10">
        <v>52</v>
      </c>
      <c r="G108">
        <f t="shared" si="9"/>
        <v>0.42017674155355483</v>
      </c>
      <c r="I108" s="2" t="s">
        <v>4</v>
      </c>
      <c r="J108" s="4"/>
      <c r="M108" s="2" t="s">
        <v>76</v>
      </c>
      <c r="N108" s="10">
        <v>2670</v>
      </c>
      <c r="O108">
        <f t="shared" si="7"/>
        <v>0.38981697127371706</v>
      </c>
      <c r="Q108" s="2" t="s">
        <v>315</v>
      </c>
      <c r="R108" s="4">
        <v>0</v>
      </c>
      <c r="S108">
        <f t="shared" si="8"/>
        <v>0.2689414213699951</v>
      </c>
    </row>
    <row r="109" spans="1:19" x14ac:dyDescent="0.2">
      <c r="A109" s="2" t="s">
        <v>0</v>
      </c>
      <c r="B109" s="10">
        <v>105</v>
      </c>
      <c r="C109">
        <f t="shared" si="5"/>
        <v>0.4330806476706674</v>
      </c>
      <c r="E109" s="2" t="s">
        <v>407</v>
      </c>
      <c r="F109" s="10">
        <v>52</v>
      </c>
      <c r="G109">
        <f t="shared" si="9"/>
        <v>0.42017674155355483</v>
      </c>
      <c r="I109" s="2" t="s">
        <v>266</v>
      </c>
      <c r="J109" s="4"/>
      <c r="M109" s="2" t="s">
        <v>4</v>
      </c>
      <c r="N109" s="10">
        <v>2671</v>
      </c>
      <c r="O109">
        <f t="shared" si="7"/>
        <v>0.39011740921633559</v>
      </c>
      <c r="Q109" s="2" t="s">
        <v>503</v>
      </c>
      <c r="R109" s="4">
        <v>0</v>
      </c>
      <c r="S109">
        <f t="shared" si="8"/>
        <v>0.2689414213699951</v>
      </c>
    </row>
    <row r="110" spans="1:19" x14ac:dyDescent="0.2">
      <c r="A110" s="3" t="s">
        <v>501</v>
      </c>
      <c r="B110" s="10">
        <v>105</v>
      </c>
      <c r="C110">
        <f t="shared" si="5"/>
        <v>0.4330806476706674</v>
      </c>
      <c r="E110" s="2" t="s">
        <v>635</v>
      </c>
      <c r="F110" s="10">
        <v>52</v>
      </c>
      <c r="G110">
        <f t="shared" si="9"/>
        <v>0.42017674155355483</v>
      </c>
      <c r="I110" s="2" t="s">
        <v>297</v>
      </c>
      <c r="J110" s="4"/>
      <c r="M110" s="2" t="s">
        <v>0</v>
      </c>
      <c r="N110" s="10">
        <v>2693</v>
      </c>
      <c r="O110">
        <f t="shared" si="7"/>
        <v>0.39674777797868283</v>
      </c>
      <c r="Q110" s="2" t="s">
        <v>177</v>
      </c>
      <c r="R110" s="4">
        <v>0</v>
      </c>
      <c r="S110">
        <f t="shared" si="8"/>
        <v>0.2689414213699951</v>
      </c>
    </row>
    <row r="111" spans="1:19" x14ac:dyDescent="0.2">
      <c r="A111" s="2" t="s">
        <v>25</v>
      </c>
      <c r="B111" s="10">
        <v>105</v>
      </c>
      <c r="C111">
        <f t="shared" si="5"/>
        <v>0.4330806476706674</v>
      </c>
      <c r="E111" s="2" t="s">
        <v>146</v>
      </c>
      <c r="F111" s="10">
        <v>52</v>
      </c>
      <c r="G111">
        <f t="shared" si="9"/>
        <v>0.42017674155355483</v>
      </c>
      <c r="I111" s="2" t="s">
        <v>94</v>
      </c>
      <c r="J111" s="4"/>
      <c r="M111" s="2" t="s">
        <v>0</v>
      </c>
      <c r="N111" s="10">
        <v>2693</v>
      </c>
      <c r="O111">
        <f t="shared" si="7"/>
        <v>0.39674777797868283</v>
      </c>
      <c r="Q111" s="2" t="s">
        <v>179</v>
      </c>
      <c r="R111" s="4">
        <v>0</v>
      </c>
      <c r="S111">
        <f t="shared" si="8"/>
        <v>0.2689414213699951</v>
      </c>
    </row>
    <row r="112" spans="1:19" x14ac:dyDescent="0.2">
      <c r="A112" s="2" t="s">
        <v>105</v>
      </c>
      <c r="B112" s="10">
        <v>105</v>
      </c>
      <c r="C112">
        <f t="shared" si="5"/>
        <v>0.4330806476706674</v>
      </c>
      <c r="E112" s="2" t="s">
        <v>219</v>
      </c>
      <c r="F112" s="10">
        <v>52.8</v>
      </c>
      <c r="G112">
        <f t="shared" si="9"/>
        <v>0.43635049930109565</v>
      </c>
      <c r="I112" s="2" t="s">
        <v>67</v>
      </c>
      <c r="J112" s="4"/>
      <c r="M112" s="2" t="s">
        <v>25</v>
      </c>
      <c r="N112" s="10">
        <v>2693</v>
      </c>
      <c r="O112">
        <f t="shared" si="7"/>
        <v>0.39674777797868283</v>
      </c>
      <c r="Q112" s="2" t="s">
        <v>43</v>
      </c>
      <c r="R112" s="4">
        <v>0</v>
      </c>
      <c r="S112">
        <f t="shared" si="8"/>
        <v>0.2689414213699951</v>
      </c>
    </row>
    <row r="113" spans="1:19" x14ac:dyDescent="0.2">
      <c r="A113" s="2" t="s">
        <v>413</v>
      </c>
      <c r="B113" s="10">
        <v>105</v>
      </c>
      <c r="C113">
        <f t="shared" si="5"/>
        <v>0.4330806476706674</v>
      </c>
      <c r="E113" s="2" t="s">
        <v>220</v>
      </c>
      <c r="F113" s="10">
        <v>52.8</v>
      </c>
      <c r="G113">
        <f t="shared" si="9"/>
        <v>0.43635049930109565</v>
      </c>
      <c r="I113" s="2" t="s">
        <v>126</v>
      </c>
      <c r="J113" s="4"/>
      <c r="M113" s="2" t="s">
        <v>0</v>
      </c>
      <c r="N113" s="10">
        <v>2700</v>
      </c>
      <c r="O113">
        <f t="shared" si="7"/>
        <v>0.39886554790187345</v>
      </c>
      <c r="Q113" s="2" t="s">
        <v>249</v>
      </c>
      <c r="R113" s="4">
        <v>0</v>
      </c>
      <c r="S113">
        <f t="shared" si="8"/>
        <v>0.2689414213699951</v>
      </c>
    </row>
    <row r="114" spans="1:19" x14ac:dyDescent="0.2">
      <c r="A114" s="2" t="s">
        <v>407</v>
      </c>
      <c r="B114" s="10">
        <v>106</v>
      </c>
      <c r="C114">
        <f t="shared" si="5"/>
        <v>0.43883874032341297</v>
      </c>
      <c r="E114" s="2" t="s">
        <v>609</v>
      </c>
      <c r="F114" s="10">
        <v>52.8</v>
      </c>
      <c r="G114">
        <f t="shared" si="9"/>
        <v>0.43635049930109565</v>
      </c>
      <c r="I114" s="2" t="s">
        <v>538</v>
      </c>
      <c r="J114" s="4"/>
      <c r="M114" s="2" t="s">
        <v>0</v>
      </c>
      <c r="N114" s="10">
        <v>2700</v>
      </c>
      <c r="O114">
        <f t="shared" si="7"/>
        <v>0.39886554790187345</v>
      </c>
      <c r="Q114" s="2" t="s">
        <v>568</v>
      </c>
      <c r="R114" s="4">
        <v>0</v>
      </c>
      <c r="S114">
        <f t="shared" si="8"/>
        <v>0.2689414213699951</v>
      </c>
    </row>
    <row r="115" spans="1:19" x14ac:dyDescent="0.2">
      <c r="A115" s="2" t="s">
        <v>87</v>
      </c>
      <c r="B115" s="10">
        <v>106</v>
      </c>
      <c r="C115">
        <f t="shared" si="5"/>
        <v>0.43883874032341297</v>
      </c>
      <c r="E115" s="2" t="s">
        <v>464</v>
      </c>
      <c r="F115" s="10">
        <v>52.8</v>
      </c>
      <c r="G115">
        <f t="shared" si="9"/>
        <v>0.43635049930109565</v>
      </c>
      <c r="I115" s="2" t="s">
        <v>595</v>
      </c>
      <c r="J115" s="4"/>
      <c r="M115" s="2" t="s">
        <v>0</v>
      </c>
      <c r="N115" s="10">
        <v>2700</v>
      </c>
      <c r="O115">
        <f t="shared" si="7"/>
        <v>0.39886554790187345</v>
      </c>
      <c r="Q115" s="2" t="s">
        <v>54</v>
      </c>
      <c r="R115" s="4">
        <v>0</v>
      </c>
      <c r="S115">
        <f t="shared" si="8"/>
        <v>0.2689414213699951</v>
      </c>
    </row>
    <row r="116" spans="1:19" x14ac:dyDescent="0.2">
      <c r="A116" s="2" t="s">
        <v>584</v>
      </c>
      <c r="B116" s="10">
        <v>107</v>
      </c>
      <c r="C116">
        <f t="shared" si="5"/>
        <v>0.4446133493616628</v>
      </c>
      <c r="E116" s="2" t="s">
        <v>626</v>
      </c>
      <c r="F116" s="10">
        <v>52.8</v>
      </c>
      <c r="G116">
        <f t="shared" si="9"/>
        <v>0.43635049930109565</v>
      </c>
      <c r="I116" s="2" t="s">
        <v>331</v>
      </c>
      <c r="J116" s="4"/>
      <c r="M116" s="2" t="s">
        <v>289</v>
      </c>
      <c r="N116" s="10">
        <v>2700</v>
      </c>
      <c r="O116">
        <f t="shared" si="7"/>
        <v>0.39886554790187345</v>
      </c>
      <c r="Q116" s="2" t="s">
        <v>82</v>
      </c>
      <c r="R116" s="4">
        <v>0</v>
      </c>
      <c r="S116">
        <f t="shared" si="8"/>
        <v>0.2689414213699951</v>
      </c>
    </row>
    <row r="117" spans="1:19" x14ac:dyDescent="0.2">
      <c r="A117" s="2" t="s">
        <v>210</v>
      </c>
      <c r="B117" s="10">
        <v>107</v>
      </c>
      <c r="C117">
        <f t="shared" si="5"/>
        <v>0.4446133493616628</v>
      </c>
      <c r="E117" s="2" t="s">
        <v>217</v>
      </c>
      <c r="F117" s="10">
        <v>52.8</v>
      </c>
      <c r="G117">
        <f t="shared" si="9"/>
        <v>0.43635049930109565</v>
      </c>
      <c r="I117" s="2" t="s">
        <v>97</v>
      </c>
      <c r="J117" s="4"/>
      <c r="M117" s="3" t="s">
        <v>501</v>
      </c>
      <c r="N117" s="10">
        <v>2700.2</v>
      </c>
      <c r="O117">
        <f t="shared" si="7"/>
        <v>0.39892611165282837</v>
      </c>
      <c r="Q117" s="2" t="s">
        <v>124</v>
      </c>
      <c r="R117" s="4">
        <v>0</v>
      </c>
      <c r="S117">
        <f t="shared" si="8"/>
        <v>0.2689414213699951</v>
      </c>
    </row>
    <row r="118" spans="1:19" x14ac:dyDescent="0.2">
      <c r="A118" s="2" t="s">
        <v>74</v>
      </c>
      <c r="B118" s="10">
        <v>108</v>
      </c>
      <c r="C118">
        <f t="shared" si="5"/>
        <v>0.45040295624370791</v>
      </c>
      <c r="E118" s="13" t="s">
        <v>221</v>
      </c>
      <c r="F118" s="10">
        <v>52.8</v>
      </c>
      <c r="G118">
        <f t="shared" si="9"/>
        <v>0.43635049930109565</v>
      </c>
      <c r="I118" s="2" t="s">
        <v>500</v>
      </c>
      <c r="J118" s="4"/>
      <c r="M118" s="2" t="s">
        <v>101</v>
      </c>
      <c r="N118" s="10">
        <v>2705</v>
      </c>
      <c r="O118">
        <f t="shared" si="7"/>
        <v>0.40038056549330903</v>
      </c>
      <c r="Q118" s="2" t="s">
        <v>146</v>
      </c>
      <c r="R118" s="4">
        <v>0</v>
      </c>
      <c r="S118">
        <f t="shared" si="8"/>
        <v>0.2689414213699951</v>
      </c>
    </row>
    <row r="119" spans="1:19" x14ac:dyDescent="0.2">
      <c r="A119" s="13" t="s">
        <v>221</v>
      </c>
      <c r="B119" s="10">
        <v>108</v>
      </c>
      <c r="C119">
        <f t="shared" si="5"/>
        <v>0.45040295624370791</v>
      </c>
      <c r="E119" s="2" t="s">
        <v>273</v>
      </c>
      <c r="F119" s="10">
        <v>53</v>
      </c>
      <c r="G119">
        <f t="shared" si="9"/>
        <v>0.44041659260977378</v>
      </c>
      <c r="I119" s="2" t="s">
        <v>49</v>
      </c>
      <c r="J119" s="4"/>
      <c r="M119" s="2" t="s">
        <v>101</v>
      </c>
      <c r="N119" s="10">
        <v>2705</v>
      </c>
      <c r="O119">
        <f t="shared" si="7"/>
        <v>0.40038056549330903</v>
      </c>
      <c r="Q119" s="2" t="s">
        <v>109</v>
      </c>
      <c r="R119" s="4">
        <v>0</v>
      </c>
      <c r="S119">
        <f t="shared" si="8"/>
        <v>0.2689414213699951</v>
      </c>
    </row>
    <row r="120" spans="1:19" x14ac:dyDescent="0.2">
      <c r="A120" s="2" t="s">
        <v>487</v>
      </c>
      <c r="B120" s="10">
        <v>108.3</v>
      </c>
      <c r="C120">
        <f t="shared" si="5"/>
        <v>0.45214253384771286</v>
      </c>
      <c r="E120" s="2" t="s">
        <v>525</v>
      </c>
      <c r="F120" s="10">
        <v>53</v>
      </c>
      <c r="G120">
        <f t="shared" si="9"/>
        <v>0.44041659260977378</v>
      </c>
      <c r="I120" s="2" t="s">
        <v>215</v>
      </c>
      <c r="J120" s="4"/>
      <c r="M120" s="2" t="s">
        <v>77</v>
      </c>
      <c r="N120" s="10">
        <v>2705</v>
      </c>
      <c r="O120">
        <f t="shared" si="7"/>
        <v>0.40038056549330903</v>
      </c>
      <c r="Q120" s="2" t="s">
        <v>209</v>
      </c>
      <c r="R120" s="4">
        <v>0</v>
      </c>
      <c r="S120">
        <f t="shared" si="8"/>
        <v>0.2689414213699951</v>
      </c>
    </row>
    <row r="121" spans="1:19" x14ac:dyDescent="0.2">
      <c r="A121" s="2" t="s">
        <v>219</v>
      </c>
      <c r="B121" s="10">
        <v>108.3</v>
      </c>
      <c r="C121">
        <f t="shared" si="5"/>
        <v>0.45214253384771286</v>
      </c>
      <c r="E121" s="2" t="s">
        <v>127</v>
      </c>
      <c r="F121" s="10">
        <v>53</v>
      </c>
      <c r="G121">
        <f t="shared" si="9"/>
        <v>0.44041659260977378</v>
      </c>
      <c r="I121" s="2" t="s">
        <v>158</v>
      </c>
      <c r="J121" s="4"/>
      <c r="M121" s="2" t="s">
        <v>223</v>
      </c>
      <c r="N121" s="10">
        <v>2723.1</v>
      </c>
      <c r="O121">
        <f t="shared" si="7"/>
        <v>0.4058806825867069</v>
      </c>
      <c r="Q121" s="2" t="s">
        <v>118</v>
      </c>
      <c r="R121" s="4">
        <v>0</v>
      </c>
      <c r="S121">
        <f t="shared" si="8"/>
        <v>0.2689414213699951</v>
      </c>
    </row>
    <row r="122" spans="1:19" x14ac:dyDescent="0.2">
      <c r="A122" s="2" t="s">
        <v>220</v>
      </c>
      <c r="B122" s="10">
        <v>108.3</v>
      </c>
      <c r="C122">
        <f t="shared" si="5"/>
        <v>0.45214253384771286</v>
      </c>
      <c r="E122" s="2" t="s">
        <v>619</v>
      </c>
      <c r="F122" s="10">
        <v>53</v>
      </c>
      <c r="G122">
        <f t="shared" si="9"/>
        <v>0.44041659260977378</v>
      </c>
      <c r="I122" s="2" t="s">
        <v>13</v>
      </c>
      <c r="J122" s="4"/>
      <c r="M122" s="2" t="s">
        <v>331</v>
      </c>
      <c r="N122" s="10">
        <v>2735</v>
      </c>
      <c r="O122">
        <f t="shared" si="7"/>
        <v>0.40950978399046434</v>
      </c>
      <c r="Q122" s="2" t="s">
        <v>210</v>
      </c>
      <c r="R122" s="4">
        <v>0</v>
      </c>
      <c r="S122">
        <f t="shared" si="8"/>
        <v>0.2689414213699951</v>
      </c>
    </row>
    <row r="123" spans="1:19" x14ac:dyDescent="0.2">
      <c r="A123" s="2" t="s">
        <v>586</v>
      </c>
      <c r="B123" s="10">
        <v>108.3</v>
      </c>
      <c r="C123">
        <f t="shared" si="5"/>
        <v>0.45214253384771286</v>
      </c>
      <c r="E123" s="2" t="s">
        <v>465</v>
      </c>
      <c r="F123" s="10">
        <v>53</v>
      </c>
      <c r="G123">
        <f t="shared" si="9"/>
        <v>0.44041659260977378</v>
      </c>
      <c r="I123" s="2" t="s">
        <v>556</v>
      </c>
      <c r="J123" s="4"/>
      <c r="M123" s="2" t="s">
        <v>297</v>
      </c>
      <c r="N123" s="10">
        <v>2742</v>
      </c>
      <c r="O123">
        <f t="shared" si="7"/>
        <v>0.41164919039646408</v>
      </c>
      <c r="Q123" s="2" t="s">
        <v>44</v>
      </c>
      <c r="R123" s="4">
        <v>0</v>
      </c>
      <c r="S123">
        <f t="shared" si="8"/>
        <v>0.2689414213699951</v>
      </c>
    </row>
    <row r="124" spans="1:19" x14ac:dyDescent="0.2">
      <c r="A124" s="2" t="s">
        <v>535</v>
      </c>
      <c r="B124" s="10">
        <v>109</v>
      </c>
      <c r="C124">
        <f t="shared" si="5"/>
        <v>0.45620602628722978</v>
      </c>
      <c r="E124" s="2" t="s">
        <v>107</v>
      </c>
      <c r="F124" s="10">
        <v>53</v>
      </c>
      <c r="G124">
        <f t="shared" si="9"/>
        <v>0.44041659260977378</v>
      </c>
      <c r="I124" s="2" t="s">
        <v>98</v>
      </c>
      <c r="J124" s="4"/>
      <c r="M124" s="2" t="s">
        <v>635</v>
      </c>
      <c r="N124" s="10">
        <v>2744</v>
      </c>
      <c r="O124">
        <f t="shared" si="7"/>
        <v>0.41226106699832915</v>
      </c>
      <c r="Q124" s="2" t="s">
        <v>88</v>
      </c>
      <c r="R124" s="4">
        <v>0</v>
      </c>
      <c r="S124">
        <f t="shared" si="8"/>
        <v>0.2689414213699951</v>
      </c>
    </row>
    <row r="125" spans="1:19" x14ac:dyDescent="0.2">
      <c r="A125" s="2" t="s">
        <v>619</v>
      </c>
      <c r="B125" s="10">
        <v>109.2</v>
      </c>
      <c r="C125">
        <f t="shared" si="5"/>
        <v>0.45736811978118769</v>
      </c>
      <c r="E125" s="2" t="s">
        <v>568</v>
      </c>
      <c r="F125" s="10">
        <v>53</v>
      </c>
      <c r="G125">
        <f t="shared" si="9"/>
        <v>0.44041659260977378</v>
      </c>
      <c r="I125" s="2" t="s">
        <v>98</v>
      </c>
      <c r="J125" s="4"/>
      <c r="M125" s="2" t="s">
        <v>218</v>
      </c>
      <c r="N125" s="10">
        <v>2788.8</v>
      </c>
      <c r="O125">
        <f t="shared" si="7"/>
        <v>0.42603484845932826</v>
      </c>
      <c r="Q125" s="2" t="s">
        <v>45</v>
      </c>
      <c r="R125" s="4">
        <v>0</v>
      </c>
      <c r="S125">
        <f t="shared" si="8"/>
        <v>0.2689414213699951</v>
      </c>
    </row>
    <row r="126" spans="1:19" x14ac:dyDescent="0.2">
      <c r="A126" s="2" t="s">
        <v>119</v>
      </c>
      <c r="B126" s="10">
        <v>109.3</v>
      </c>
      <c r="C126">
        <f t="shared" si="5"/>
        <v>0.45794934136008403</v>
      </c>
      <c r="E126" s="13" t="s">
        <v>524</v>
      </c>
      <c r="F126" s="10">
        <v>53</v>
      </c>
      <c r="G126">
        <f t="shared" si="9"/>
        <v>0.44041659260977378</v>
      </c>
      <c r="I126" s="2" t="s">
        <v>587</v>
      </c>
      <c r="J126" s="4"/>
      <c r="M126" s="2" t="s">
        <v>13</v>
      </c>
      <c r="N126" s="10">
        <v>2788.8</v>
      </c>
      <c r="O126">
        <f t="shared" si="7"/>
        <v>0.42603484845932826</v>
      </c>
      <c r="Q126" s="2" t="s">
        <v>62</v>
      </c>
      <c r="R126" s="4">
        <v>0</v>
      </c>
      <c r="S126">
        <f t="shared" si="8"/>
        <v>0.2689414213699951</v>
      </c>
    </row>
    <row r="127" spans="1:19" x14ac:dyDescent="0.2">
      <c r="A127" s="2" t="s">
        <v>135</v>
      </c>
      <c r="B127" s="10">
        <v>109.3</v>
      </c>
      <c r="C127">
        <f t="shared" si="5"/>
        <v>0.45794934136008403</v>
      </c>
      <c r="E127" s="2" t="s">
        <v>101</v>
      </c>
      <c r="F127" s="10">
        <v>54</v>
      </c>
      <c r="G127">
        <f t="shared" si="9"/>
        <v>0.46085648174640209</v>
      </c>
      <c r="I127" s="2" t="s">
        <v>220</v>
      </c>
      <c r="J127" s="4"/>
      <c r="M127" s="2" t="s">
        <v>245</v>
      </c>
      <c r="N127" s="10">
        <v>2788.8</v>
      </c>
      <c r="O127">
        <f t="shared" si="7"/>
        <v>0.42603484845932826</v>
      </c>
      <c r="Q127" s="2" t="s">
        <v>89</v>
      </c>
      <c r="R127" s="4">
        <v>0</v>
      </c>
      <c r="S127">
        <f t="shared" si="8"/>
        <v>0.2689414213699951</v>
      </c>
    </row>
    <row r="128" spans="1:19" x14ac:dyDescent="0.2">
      <c r="A128" s="2" t="s">
        <v>130</v>
      </c>
      <c r="B128" s="10">
        <v>109.3</v>
      </c>
      <c r="C128">
        <f t="shared" si="5"/>
        <v>0.45794934136008403</v>
      </c>
      <c r="E128" s="2" t="s">
        <v>101</v>
      </c>
      <c r="F128" s="10">
        <v>54</v>
      </c>
      <c r="G128">
        <f t="shared" si="9"/>
        <v>0.46085648174640209</v>
      </c>
      <c r="I128" s="2" t="s">
        <v>72</v>
      </c>
      <c r="J128" s="4"/>
      <c r="M128" s="2" t="s">
        <v>242</v>
      </c>
      <c r="N128" s="10">
        <v>2788.8</v>
      </c>
      <c r="O128">
        <f t="shared" si="7"/>
        <v>0.42603484845932826</v>
      </c>
      <c r="Q128" s="2" t="s">
        <v>111</v>
      </c>
      <c r="R128" s="4">
        <v>0</v>
      </c>
      <c r="S128">
        <f t="shared" si="8"/>
        <v>0.2689414213699951</v>
      </c>
    </row>
    <row r="129" spans="1:19" x14ac:dyDescent="0.2">
      <c r="A129" s="2" t="s">
        <v>18</v>
      </c>
      <c r="B129" s="10">
        <v>109.3</v>
      </c>
      <c r="C129">
        <f t="shared" si="5"/>
        <v>0.45794934136008403</v>
      </c>
      <c r="E129" s="2" t="s">
        <v>295</v>
      </c>
      <c r="F129" s="10">
        <v>54.1</v>
      </c>
      <c r="G129">
        <f t="shared" si="9"/>
        <v>0.46290889059153789</v>
      </c>
      <c r="I129" s="2" t="s">
        <v>15</v>
      </c>
      <c r="J129" s="4"/>
      <c r="M129" s="2" t="s">
        <v>87</v>
      </c>
      <c r="N129" s="10">
        <v>2798</v>
      </c>
      <c r="O129">
        <f t="shared" si="7"/>
        <v>0.42887839608948208</v>
      </c>
      <c r="Q129" s="13" t="s">
        <v>524</v>
      </c>
      <c r="R129" s="4">
        <v>0</v>
      </c>
      <c r="S129">
        <f t="shared" si="8"/>
        <v>0.2689414213699951</v>
      </c>
    </row>
    <row r="130" spans="1:19" x14ac:dyDescent="0.2">
      <c r="A130" s="2" t="s">
        <v>30</v>
      </c>
      <c r="B130" s="10">
        <v>109.3</v>
      </c>
      <c r="C130">
        <f t="shared" ref="C130:C193" si="10">$B$303/(1+EXP(-1*$B$304*(B130-$B$305)))</f>
        <v>0.45794934136008403</v>
      </c>
      <c r="E130" s="2" t="s">
        <v>602</v>
      </c>
      <c r="F130" s="10">
        <v>54.1</v>
      </c>
      <c r="G130">
        <f t="shared" si="9"/>
        <v>0.46290889059153789</v>
      </c>
      <c r="I130" s="2" t="s">
        <v>15</v>
      </c>
      <c r="J130" s="4"/>
      <c r="M130" s="2" t="s">
        <v>72</v>
      </c>
      <c r="N130" s="10">
        <v>2800</v>
      </c>
      <c r="O130">
        <f t="shared" ref="O130:O193" si="11">N$303/(1+EXP(-1*N$304*(N130-N$305)))</f>
        <v>0.42949718722036612</v>
      </c>
      <c r="Q130" s="2" t="s">
        <v>55</v>
      </c>
      <c r="R130" s="4">
        <v>0</v>
      </c>
      <c r="S130">
        <f t="shared" ref="S130:S193" si="12">R$303/(1+EXP(-1*R$304*(R130-R$305)))</f>
        <v>0.2689414213699951</v>
      </c>
    </row>
    <row r="131" spans="1:19" x14ac:dyDescent="0.2">
      <c r="A131" s="2" t="s">
        <v>170</v>
      </c>
      <c r="B131" s="10">
        <v>109.3</v>
      </c>
      <c r="C131">
        <f t="shared" si="10"/>
        <v>0.45794934136008403</v>
      </c>
      <c r="E131" s="2" t="s">
        <v>445</v>
      </c>
      <c r="F131" s="10">
        <v>54.9</v>
      </c>
      <c r="G131">
        <f t="shared" ref="G131:G194" si="13">F$303/(1+EXP(-1*F$304*(F131-F$305)))</f>
        <v>0.47936762698282587</v>
      </c>
      <c r="I131" s="2" t="s">
        <v>135</v>
      </c>
      <c r="J131" s="4"/>
      <c r="M131" s="2" t="s">
        <v>103</v>
      </c>
      <c r="N131" s="10">
        <v>2800</v>
      </c>
      <c r="O131">
        <f t="shared" si="11"/>
        <v>0.42949718722036612</v>
      </c>
      <c r="Q131" s="2" t="s">
        <v>180</v>
      </c>
      <c r="R131" s="4">
        <v>0</v>
      </c>
      <c r="S131">
        <f t="shared" si="12"/>
        <v>0.2689414213699951</v>
      </c>
    </row>
    <row r="132" spans="1:19" x14ac:dyDescent="0.2">
      <c r="A132" s="2" t="s">
        <v>116</v>
      </c>
      <c r="B132" s="10">
        <v>109.3</v>
      </c>
      <c r="C132">
        <f t="shared" si="10"/>
        <v>0.45794934136008403</v>
      </c>
      <c r="E132" s="2" t="s">
        <v>523</v>
      </c>
      <c r="F132" s="10">
        <v>55</v>
      </c>
      <c r="G132">
        <f t="shared" si="13"/>
        <v>0.48142886079719377</v>
      </c>
      <c r="I132" s="2" t="s">
        <v>160</v>
      </c>
      <c r="J132" s="4"/>
      <c r="M132" s="2" t="s">
        <v>519</v>
      </c>
      <c r="N132" s="10">
        <v>2800</v>
      </c>
      <c r="O132">
        <f t="shared" si="11"/>
        <v>0.42949718722036612</v>
      </c>
      <c r="Q132" s="2" t="s">
        <v>424</v>
      </c>
      <c r="R132" s="4">
        <v>0</v>
      </c>
      <c r="S132">
        <f t="shared" si="12"/>
        <v>0.2689414213699951</v>
      </c>
    </row>
    <row r="133" spans="1:19" x14ac:dyDescent="0.2">
      <c r="A133" s="2" t="s">
        <v>116</v>
      </c>
      <c r="B133" s="10">
        <v>109.3</v>
      </c>
      <c r="C133">
        <f t="shared" si="10"/>
        <v>0.45794934136008403</v>
      </c>
      <c r="E133" s="2" t="s">
        <v>533</v>
      </c>
      <c r="F133" s="10">
        <v>55</v>
      </c>
      <c r="G133">
        <f t="shared" si="13"/>
        <v>0.48142886079719377</v>
      </c>
      <c r="I133" s="2" t="s">
        <v>99</v>
      </c>
      <c r="J133" s="4"/>
      <c r="M133" s="2" t="s">
        <v>35</v>
      </c>
      <c r="N133" s="10">
        <v>2800</v>
      </c>
      <c r="O133">
        <f t="shared" si="11"/>
        <v>0.42949718722036612</v>
      </c>
      <c r="Q133" s="2" t="s">
        <v>48</v>
      </c>
      <c r="R133" s="4">
        <v>0</v>
      </c>
      <c r="S133">
        <f t="shared" si="12"/>
        <v>0.2689414213699951</v>
      </c>
    </row>
    <row r="134" spans="1:19" x14ac:dyDescent="0.2">
      <c r="A134" s="2" t="s">
        <v>173</v>
      </c>
      <c r="B134" s="10">
        <v>109.3</v>
      </c>
      <c r="C134">
        <f t="shared" si="10"/>
        <v>0.45794934136008403</v>
      </c>
      <c r="E134" s="2" t="s">
        <v>72</v>
      </c>
      <c r="F134" s="10">
        <v>55</v>
      </c>
      <c r="G134">
        <f t="shared" si="13"/>
        <v>0.48142886079719377</v>
      </c>
      <c r="I134" s="2" t="s">
        <v>328</v>
      </c>
      <c r="J134" s="4"/>
      <c r="M134" s="2" t="s">
        <v>61</v>
      </c>
      <c r="N134" s="10">
        <v>2800</v>
      </c>
      <c r="O134">
        <f t="shared" si="11"/>
        <v>0.42949718722036612</v>
      </c>
      <c r="Q134" s="2" t="s">
        <v>207</v>
      </c>
      <c r="R134" s="4">
        <v>1</v>
      </c>
      <c r="S134">
        <f t="shared" si="12"/>
        <v>0.5</v>
      </c>
    </row>
    <row r="135" spans="1:19" x14ac:dyDescent="0.2">
      <c r="A135" s="2" t="s">
        <v>108</v>
      </c>
      <c r="B135" s="10">
        <v>109.3</v>
      </c>
      <c r="C135">
        <f t="shared" si="10"/>
        <v>0.45794934136008403</v>
      </c>
      <c r="E135" s="2" t="s">
        <v>299</v>
      </c>
      <c r="F135" s="10">
        <v>55</v>
      </c>
      <c r="G135">
        <f t="shared" si="13"/>
        <v>0.48142886079719377</v>
      </c>
      <c r="I135" s="2" t="s">
        <v>207</v>
      </c>
      <c r="J135" s="4"/>
      <c r="M135" s="2" t="s">
        <v>109</v>
      </c>
      <c r="N135" s="10">
        <v>2800</v>
      </c>
      <c r="O135">
        <f t="shared" si="11"/>
        <v>0.42949718722036612</v>
      </c>
      <c r="Q135" s="2" t="s">
        <v>166</v>
      </c>
      <c r="R135" s="4">
        <v>1</v>
      </c>
      <c r="S135">
        <f t="shared" si="12"/>
        <v>0.5</v>
      </c>
    </row>
    <row r="136" spans="1:19" x14ac:dyDescent="0.2">
      <c r="A136" s="2" t="s">
        <v>534</v>
      </c>
      <c r="B136" s="10">
        <v>109.3</v>
      </c>
      <c r="C136">
        <f t="shared" si="10"/>
        <v>0.45794934136008403</v>
      </c>
      <c r="E136" s="2" t="s">
        <v>20</v>
      </c>
      <c r="F136" s="10">
        <v>55</v>
      </c>
      <c r="G136">
        <f t="shared" si="13"/>
        <v>0.48142886079719377</v>
      </c>
      <c r="I136" s="2" t="s">
        <v>513</v>
      </c>
      <c r="J136" s="4"/>
      <c r="M136" s="2" t="s">
        <v>171</v>
      </c>
      <c r="N136" s="10">
        <v>2821.5</v>
      </c>
      <c r="O136">
        <f t="shared" si="11"/>
        <v>0.43616273056834787</v>
      </c>
      <c r="Q136" s="2" t="s">
        <v>333</v>
      </c>
      <c r="R136" s="4">
        <v>1</v>
      </c>
      <c r="S136">
        <f t="shared" si="12"/>
        <v>0.5</v>
      </c>
    </row>
    <row r="137" spans="1:19" x14ac:dyDescent="0.2">
      <c r="A137" s="2" t="s">
        <v>93</v>
      </c>
      <c r="B137" s="10">
        <v>110</v>
      </c>
      <c r="C137">
        <f t="shared" si="10"/>
        <v>0.46202101026711084</v>
      </c>
      <c r="E137" s="13" t="s">
        <v>20</v>
      </c>
      <c r="F137" s="10">
        <v>55</v>
      </c>
      <c r="G137">
        <f t="shared" si="13"/>
        <v>0.48142886079719377</v>
      </c>
      <c r="I137" s="2" t="s">
        <v>222</v>
      </c>
      <c r="J137" s="4"/>
      <c r="M137" s="2" t="s">
        <v>513</v>
      </c>
      <c r="N137" s="10">
        <v>2822</v>
      </c>
      <c r="O137">
        <f t="shared" si="11"/>
        <v>0.43631802767413125</v>
      </c>
      <c r="Q137" s="2" t="s">
        <v>242</v>
      </c>
      <c r="R137" s="4">
        <v>1</v>
      </c>
      <c r="S137">
        <f t="shared" si="12"/>
        <v>0.5</v>
      </c>
    </row>
    <row r="138" spans="1:19" x14ac:dyDescent="0.2">
      <c r="A138" s="2" t="s">
        <v>595</v>
      </c>
      <c r="B138" s="10">
        <v>110</v>
      </c>
      <c r="C138">
        <f t="shared" si="10"/>
        <v>0.46202101026711084</v>
      </c>
      <c r="E138" s="2" t="s">
        <v>26</v>
      </c>
      <c r="F138" s="10">
        <v>55</v>
      </c>
      <c r="G138">
        <f t="shared" si="13"/>
        <v>0.48142886079719377</v>
      </c>
      <c r="I138" s="2" t="s">
        <v>307</v>
      </c>
      <c r="J138" s="4"/>
      <c r="M138" s="13" t="s">
        <v>221</v>
      </c>
      <c r="N138" s="10">
        <v>2870</v>
      </c>
      <c r="O138">
        <f t="shared" si="11"/>
        <v>0.45128032853064698</v>
      </c>
      <c r="Q138" s="2" t="s">
        <v>583</v>
      </c>
      <c r="R138" s="4">
        <v>1</v>
      </c>
      <c r="S138">
        <f t="shared" si="12"/>
        <v>0.5</v>
      </c>
    </row>
    <row r="139" spans="1:19" x14ac:dyDescent="0.2">
      <c r="A139" s="2" t="s">
        <v>267</v>
      </c>
      <c r="B139" s="10">
        <v>110</v>
      </c>
      <c r="C139">
        <f t="shared" si="10"/>
        <v>0.46202101026711084</v>
      </c>
      <c r="E139" s="2" t="s">
        <v>212</v>
      </c>
      <c r="F139" s="10">
        <v>55</v>
      </c>
      <c r="G139">
        <f t="shared" si="13"/>
        <v>0.48142886079719377</v>
      </c>
      <c r="I139" s="2" t="s">
        <v>291</v>
      </c>
      <c r="J139" s="4"/>
      <c r="M139" s="2" t="s">
        <v>220</v>
      </c>
      <c r="N139" s="10">
        <v>2870.8</v>
      </c>
      <c r="O139">
        <f t="shared" si="11"/>
        <v>0.4515305253552323</v>
      </c>
      <c r="Q139" s="2" t="s">
        <v>214</v>
      </c>
      <c r="R139" s="4">
        <v>1</v>
      </c>
      <c r="S139">
        <f t="shared" si="12"/>
        <v>0.5</v>
      </c>
    </row>
    <row r="140" spans="1:19" x14ac:dyDescent="0.2">
      <c r="A140" s="2" t="s">
        <v>464</v>
      </c>
      <c r="B140" s="10">
        <v>110</v>
      </c>
      <c r="C140">
        <f t="shared" si="10"/>
        <v>0.46202101026711084</v>
      </c>
      <c r="E140" s="2" t="s">
        <v>34</v>
      </c>
      <c r="F140" s="10">
        <v>55</v>
      </c>
      <c r="G140">
        <f t="shared" si="13"/>
        <v>0.48142886079719377</v>
      </c>
      <c r="I140" s="2" t="s">
        <v>251</v>
      </c>
      <c r="J140" s="4"/>
      <c r="M140" s="2" t="s">
        <v>528</v>
      </c>
      <c r="N140" s="10">
        <v>2877</v>
      </c>
      <c r="O140">
        <f t="shared" si="11"/>
        <v>0.45347037216293073</v>
      </c>
      <c r="Q140" s="2" t="s">
        <v>212</v>
      </c>
      <c r="R140" s="4">
        <v>1</v>
      </c>
      <c r="S140">
        <f t="shared" si="12"/>
        <v>0.5</v>
      </c>
    </row>
    <row r="141" spans="1:19" x14ac:dyDescent="0.2">
      <c r="A141" s="2" t="s">
        <v>465</v>
      </c>
      <c r="B141" s="10">
        <v>111</v>
      </c>
      <c r="C141">
        <f t="shared" si="10"/>
        <v>0.46784634604643921</v>
      </c>
      <c r="E141" s="2" t="s">
        <v>530</v>
      </c>
      <c r="F141" s="10">
        <v>55</v>
      </c>
      <c r="G141">
        <f t="shared" si="13"/>
        <v>0.48142886079719377</v>
      </c>
      <c r="I141" s="2" t="s">
        <v>162</v>
      </c>
      <c r="J141" s="4"/>
      <c r="M141" s="2" t="s">
        <v>219</v>
      </c>
      <c r="N141" s="10">
        <v>2879.8</v>
      </c>
      <c r="O141">
        <f t="shared" si="11"/>
        <v>0.4543468989691915</v>
      </c>
      <c r="Q141" s="2" t="s">
        <v>526</v>
      </c>
      <c r="R141" s="4">
        <v>1</v>
      </c>
      <c r="S141">
        <f t="shared" si="12"/>
        <v>0.5</v>
      </c>
    </row>
    <row r="142" spans="1:19" x14ac:dyDescent="0.2">
      <c r="A142" s="2" t="s">
        <v>602</v>
      </c>
      <c r="B142" s="10">
        <v>111.6</v>
      </c>
      <c r="C142">
        <f t="shared" si="10"/>
        <v>0.47134586226602065</v>
      </c>
      <c r="E142" s="2" t="s">
        <v>35</v>
      </c>
      <c r="F142" s="10">
        <v>55</v>
      </c>
      <c r="G142">
        <f t="shared" si="13"/>
        <v>0.48142886079719377</v>
      </c>
      <c r="I142" s="2" t="s">
        <v>162</v>
      </c>
      <c r="J142" s="4"/>
      <c r="M142" s="2" t="s">
        <v>193</v>
      </c>
      <c r="N142" s="10">
        <v>2887.2</v>
      </c>
      <c r="O142">
        <f t="shared" si="11"/>
        <v>0.4566647825508019</v>
      </c>
      <c r="Q142" s="2" t="s">
        <v>127</v>
      </c>
      <c r="R142" s="4">
        <v>1</v>
      </c>
      <c r="S142">
        <f t="shared" si="12"/>
        <v>0.5</v>
      </c>
    </row>
    <row r="143" spans="1:19" x14ac:dyDescent="0.2">
      <c r="A143" s="2" t="s">
        <v>282</v>
      </c>
      <c r="B143" s="10">
        <v>113</v>
      </c>
      <c r="C143">
        <f t="shared" si="10"/>
        <v>0.47952176988636225</v>
      </c>
      <c r="E143" s="2" t="s">
        <v>545</v>
      </c>
      <c r="F143" s="10">
        <v>55</v>
      </c>
      <c r="G143">
        <f t="shared" si="13"/>
        <v>0.48142886079719377</v>
      </c>
      <c r="I143" s="2" t="s">
        <v>245</v>
      </c>
      <c r="J143" s="4"/>
      <c r="M143" s="2" t="s">
        <v>523</v>
      </c>
      <c r="N143" s="10">
        <v>2900</v>
      </c>
      <c r="O143">
        <f t="shared" si="11"/>
        <v>0.46067847190334343</v>
      </c>
      <c r="Q143" s="2" t="s">
        <v>618</v>
      </c>
      <c r="R143" s="4">
        <v>1</v>
      </c>
      <c r="S143">
        <f t="shared" si="12"/>
        <v>0.5</v>
      </c>
    </row>
    <row r="144" spans="1:19" x14ac:dyDescent="0.2">
      <c r="A144" s="2" t="s">
        <v>530</v>
      </c>
      <c r="B144" s="10">
        <v>113</v>
      </c>
      <c r="C144">
        <f t="shared" si="10"/>
        <v>0.47952176988636225</v>
      </c>
      <c r="E144" s="2" t="s">
        <v>41</v>
      </c>
      <c r="F144" s="10">
        <v>55</v>
      </c>
      <c r="G144">
        <f t="shared" si="13"/>
        <v>0.48142886079719377</v>
      </c>
      <c r="I144" s="2" t="s">
        <v>289</v>
      </c>
      <c r="J144" s="4"/>
      <c r="M144" s="2" t="s">
        <v>632</v>
      </c>
      <c r="N144" s="10">
        <v>2900</v>
      </c>
      <c r="O144">
        <f t="shared" si="11"/>
        <v>0.46067847190334343</v>
      </c>
      <c r="Q144" s="2" t="s">
        <v>553</v>
      </c>
      <c r="R144" s="4">
        <v>1</v>
      </c>
      <c r="S144">
        <f t="shared" si="12"/>
        <v>0.5</v>
      </c>
    </row>
    <row r="145" spans="1:19" x14ac:dyDescent="0.2">
      <c r="A145" s="2" t="s">
        <v>655</v>
      </c>
      <c r="B145" s="10">
        <v>115</v>
      </c>
      <c r="C145">
        <f t="shared" si="10"/>
        <v>0.49121960619580557</v>
      </c>
      <c r="E145" s="2" t="s">
        <v>124</v>
      </c>
      <c r="F145" s="10">
        <v>55</v>
      </c>
      <c r="G145">
        <f t="shared" si="13"/>
        <v>0.48142886079719377</v>
      </c>
      <c r="I145" s="2" t="s">
        <v>130</v>
      </c>
      <c r="J145" s="4"/>
      <c r="M145" s="2" t="s">
        <v>584</v>
      </c>
      <c r="N145" s="10">
        <v>2937</v>
      </c>
      <c r="O145">
        <f t="shared" si="11"/>
        <v>0.47230742135627396</v>
      </c>
      <c r="Q145" s="2" t="s">
        <v>34</v>
      </c>
      <c r="R145" s="4">
        <v>1</v>
      </c>
      <c r="S145">
        <f t="shared" si="12"/>
        <v>0.5</v>
      </c>
    </row>
    <row r="146" spans="1:19" x14ac:dyDescent="0.2">
      <c r="A146" s="2" t="s">
        <v>100</v>
      </c>
      <c r="B146" s="10">
        <v>115</v>
      </c>
      <c r="C146">
        <f t="shared" si="10"/>
        <v>0.49121960619580557</v>
      </c>
      <c r="E146" s="2" t="s">
        <v>118</v>
      </c>
      <c r="F146" s="10">
        <v>55</v>
      </c>
      <c r="G146">
        <f t="shared" si="13"/>
        <v>0.48142886079719377</v>
      </c>
      <c r="I146" s="2" t="s">
        <v>18</v>
      </c>
      <c r="J146" s="4"/>
      <c r="M146" s="2" t="s">
        <v>282</v>
      </c>
      <c r="N146" s="10">
        <v>2956</v>
      </c>
      <c r="O146">
        <f t="shared" si="11"/>
        <v>0.47829154723306266</v>
      </c>
      <c r="Q146" s="2" t="s">
        <v>330</v>
      </c>
      <c r="R146" s="4">
        <v>1</v>
      </c>
      <c r="S146">
        <f t="shared" si="12"/>
        <v>0.5</v>
      </c>
    </row>
    <row r="147" spans="1:19" x14ac:dyDescent="0.2">
      <c r="A147" s="2" t="s">
        <v>299</v>
      </c>
      <c r="B147" s="10">
        <v>115</v>
      </c>
      <c r="C147">
        <f t="shared" si="10"/>
        <v>0.49121960619580557</v>
      </c>
      <c r="E147" s="2" t="s">
        <v>46</v>
      </c>
      <c r="F147" s="10">
        <v>55</v>
      </c>
      <c r="G147">
        <f t="shared" si="13"/>
        <v>0.48142886079719377</v>
      </c>
      <c r="I147" s="2" t="s">
        <v>18</v>
      </c>
      <c r="J147" s="4"/>
      <c r="M147" s="2" t="s">
        <v>532</v>
      </c>
      <c r="N147" s="10">
        <v>3000</v>
      </c>
      <c r="O147">
        <f t="shared" si="11"/>
        <v>0.49217057762951638</v>
      </c>
      <c r="Q147" s="2" t="s">
        <v>330</v>
      </c>
      <c r="R147" s="4">
        <v>1</v>
      </c>
      <c r="S147">
        <f t="shared" si="12"/>
        <v>0.5</v>
      </c>
    </row>
    <row r="148" spans="1:19" x14ac:dyDescent="0.2">
      <c r="A148" s="2" t="s">
        <v>537</v>
      </c>
      <c r="B148" s="10">
        <v>116</v>
      </c>
      <c r="C148">
        <f t="shared" si="10"/>
        <v>0.49707293459140123</v>
      </c>
      <c r="E148" s="2" t="s">
        <v>535</v>
      </c>
      <c r="F148" s="10">
        <v>55</v>
      </c>
      <c r="G148">
        <f t="shared" si="13"/>
        <v>0.48142886079719377</v>
      </c>
      <c r="I148" s="2" t="s">
        <v>223</v>
      </c>
      <c r="J148" s="4"/>
      <c r="M148" s="2" t="s">
        <v>636</v>
      </c>
      <c r="N148" s="10">
        <v>3020</v>
      </c>
      <c r="O148">
        <f t="shared" si="11"/>
        <v>0.49848450869484384</v>
      </c>
      <c r="Q148" s="2" t="s">
        <v>174</v>
      </c>
      <c r="R148" s="4">
        <v>1</v>
      </c>
      <c r="S148">
        <f t="shared" si="12"/>
        <v>0.5</v>
      </c>
    </row>
    <row r="149" spans="1:19" x14ac:dyDescent="0.2">
      <c r="A149" s="2" t="s">
        <v>7</v>
      </c>
      <c r="B149" s="10">
        <v>116.5</v>
      </c>
      <c r="C149">
        <f t="shared" si="10"/>
        <v>0.5</v>
      </c>
      <c r="E149" s="2" t="s">
        <v>139</v>
      </c>
      <c r="F149" s="10">
        <v>55.9</v>
      </c>
      <c r="G149">
        <f t="shared" si="13"/>
        <v>0.5</v>
      </c>
      <c r="I149" s="2" t="s">
        <v>166</v>
      </c>
      <c r="J149" s="4"/>
      <c r="M149" s="2" t="s">
        <v>425</v>
      </c>
      <c r="N149" s="10">
        <v>3024.8</v>
      </c>
      <c r="O149">
        <f t="shared" si="11"/>
        <v>0.5</v>
      </c>
      <c r="Q149" s="2" t="s">
        <v>530</v>
      </c>
      <c r="R149" s="4">
        <v>1</v>
      </c>
      <c r="S149">
        <f t="shared" si="12"/>
        <v>0.5</v>
      </c>
    </row>
    <row r="150" spans="1:19" x14ac:dyDescent="0.2">
      <c r="A150" s="2" t="s">
        <v>7</v>
      </c>
      <c r="B150" s="10">
        <v>116.5</v>
      </c>
      <c r="C150">
        <f t="shared" si="10"/>
        <v>0.5</v>
      </c>
      <c r="E150" s="2" t="s">
        <v>594</v>
      </c>
      <c r="F150" s="10">
        <v>55.9</v>
      </c>
      <c r="G150">
        <f t="shared" si="13"/>
        <v>0.5</v>
      </c>
      <c r="I150" s="2" t="s">
        <v>299</v>
      </c>
      <c r="J150" s="4"/>
      <c r="M150" s="2" t="s">
        <v>567</v>
      </c>
      <c r="N150" s="10">
        <v>3074</v>
      </c>
      <c r="O150">
        <f t="shared" si="11"/>
        <v>0.51552883762414126</v>
      </c>
      <c r="Q150" s="2" t="s">
        <v>506</v>
      </c>
      <c r="R150" s="4">
        <v>1</v>
      </c>
      <c r="S150">
        <f t="shared" si="12"/>
        <v>0.5</v>
      </c>
    </row>
    <row r="151" spans="1:19" x14ac:dyDescent="0.2">
      <c r="A151" s="2" t="s">
        <v>7</v>
      </c>
      <c r="B151" s="10">
        <v>116.5</v>
      </c>
      <c r="C151">
        <f t="shared" si="10"/>
        <v>0.5</v>
      </c>
      <c r="E151" s="2" t="s">
        <v>171</v>
      </c>
      <c r="F151" s="10">
        <v>55.9</v>
      </c>
      <c r="G151">
        <f t="shared" si="13"/>
        <v>0.5</v>
      </c>
      <c r="I151" s="2" t="s">
        <v>206</v>
      </c>
      <c r="J151" s="4"/>
      <c r="M151" s="2" t="s">
        <v>566</v>
      </c>
      <c r="N151" s="10">
        <v>3081</v>
      </c>
      <c r="O151">
        <f t="shared" si="11"/>
        <v>0.51773648661791982</v>
      </c>
      <c r="Q151" s="2" t="s">
        <v>252</v>
      </c>
      <c r="R151" s="4">
        <v>1</v>
      </c>
      <c r="S151">
        <f t="shared" si="12"/>
        <v>0.5</v>
      </c>
    </row>
    <row r="152" spans="1:19" x14ac:dyDescent="0.2">
      <c r="A152" s="2" t="s">
        <v>7</v>
      </c>
      <c r="B152" s="10">
        <v>116.5</v>
      </c>
      <c r="C152">
        <f t="shared" si="10"/>
        <v>0.5</v>
      </c>
      <c r="E152" s="2" t="s">
        <v>290</v>
      </c>
      <c r="F152" s="10">
        <v>55.9</v>
      </c>
      <c r="G152">
        <f t="shared" si="13"/>
        <v>0.5</v>
      </c>
      <c r="I152" s="2" t="s">
        <v>196</v>
      </c>
      <c r="J152" s="4"/>
      <c r="M152" s="2" t="s">
        <v>25</v>
      </c>
      <c r="N152" s="10">
        <v>3100</v>
      </c>
      <c r="O152">
        <f t="shared" si="11"/>
        <v>0.52372494023161842</v>
      </c>
      <c r="Q152" s="2" t="s">
        <v>117</v>
      </c>
      <c r="R152" s="4">
        <v>1</v>
      </c>
      <c r="S152">
        <f t="shared" si="12"/>
        <v>0.5</v>
      </c>
    </row>
    <row r="153" spans="1:19" x14ac:dyDescent="0.2">
      <c r="A153" s="2" t="s">
        <v>7</v>
      </c>
      <c r="B153" s="10">
        <v>116.5</v>
      </c>
      <c r="C153">
        <f t="shared" si="10"/>
        <v>0.5</v>
      </c>
      <c r="E153" s="2" t="s">
        <v>287</v>
      </c>
      <c r="F153" s="10">
        <v>55.9</v>
      </c>
      <c r="G153">
        <f t="shared" si="13"/>
        <v>0.5</v>
      </c>
      <c r="I153" s="2" t="s">
        <v>312</v>
      </c>
      <c r="J153" s="4"/>
      <c r="M153" s="2" t="s">
        <v>89</v>
      </c>
      <c r="N153" s="10">
        <v>3100</v>
      </c>
      <c r="O153">
        <f t="shared" si="11"/>
        <v>0.52372494023161842</v>
      </c>
      <c r="Q153" s="2" t="s">
        <v>634</v>
      </c>
      <c r="R153" s="4">
        <v>1</v>
      </c>
      <c r="S153">
        <f t="shared" si="12"/>
        <v>0.5</v>
      </c>
    </row>
    <row r="154" spans="1:19" x14ac:dyDescent="0.2">
      <c r="A154" s="2" t="s">
        <v>7</v>
      </c>
      <c r="B154" s="10">
        <v>116.5</v>
      </c>
      <c r="C154">
        <f t="shared" si="10"/>
        <v>0.5</v>
      </c>
      <c r="E154" s="2" t="s">
        <v>513</v>
      </c>
      <c r="F154" s="10">
        <v>56</v>
      </c>
      <c r="G154">
        <f t="shared" si="13"/>
        <v>0.50206439784817547</v>
      </c>
      <c r="I154" s="2" t="s">
        <v>293</v>
      </c>
      <c r="J154" s="4"/>
      <c r="M154" s="2" t="s">
        <v>335</v>
      </c>
      <c r="N154" s="10">
        <v>3108</v>
      </c>
      <c r="O154">
        <f t="shared" si="11"/>
        <v>0.52624445457176705</v>
      </c>
      <c r="Q154" s="2" t="s">
        <v>339</v>
      </c>
      <c r="R154" s="4">
        <v>1</v>
      </c>
      <c r="S154">
        <f t="shared" si="12"/>
        <v>0.5</v>
      </c>
    </row>
    <row r="155" spans="1:19" x14ac:dyDescent="0.2">
      <c r="A155" s="2" t="s">
        <v>7</v>
      </c>
      <c r="B155" s="10">
        <v>116.5</v>
      </c>
      <c r="C155">
        <f t="shared" si="10"/>
        <v>0.5</v>
      </c>
      <c r="E155" s="2" t="s">
        <v>19</v>
      </c>
      <c r="F155" s="10">
        <v>56</v>
      </c>
      <c r="G155">
        <f t="shared" si="13"/>
        <v>0.50206439784817547</v>
      </c>
      <c r="I155" s="2" t="s">
        <v>102</v>
      </c>
      <c r="J155" s="4"/>
      <c r="M155" s="2" t="s">
        <v>582</v>
      </c>
      <c r="N155" s="10">
        <v>3110</v>
      </c>
      <c r="O155">
        <f t="shared" si="11"/>
        <v>0.52687412942361156</v>
      </c>
      <c r="Q155" s="2" t="s">
        <v>644</v>
      </c>
      <c r="R155" s="4">
        <v>2</v>
      </c>
      <c r="S155">
        <f t="shared" si="12"/>
        <v>0.7310585786300049</v>
      </c>
    </row>
    <row r="156" spans="1:19" x14ac:dyDescent="0.2">
      <c r="A156" s="2" t="s">
        <v>7</v>
      </c>
      <c r="B156" s="10">
        <v>116.5</v>
      </c>
      <c r="C156">
        <f t="shared" si="10"/>
        <v>0.5</v>
      </c>
      <c r="E156" s="2" t="s">
        <v>143</v>
      </c>
      <c r="F156" s="10">
        <v>56</v>
      </c>
      <c r="G156">
        <f t="shared" si="13"/>
        <v>0.50206439784817547</v>
      </c>
      <c r="I156" s="2" t="s">
        <v>20</v>
      </c>
      <c r="J156" s="4"/>
      <c r="M156" s="2" t="s">
        <v>552</v>
      </c>
      <c r="N156" s="10">
        <v>3113</v>
      </c>
      <c r="O156">
        <f t="shared" si="11"/>
        <v>0.52781848080797156</v>
      </c>
      <c r="Q156" s="2" t="s">
        <v>523</v>
      </c>
      <c r="R156" s="4">
        <v>2</v>
      </c>
      <c r="S156">
        <f t="shared" si="12"/>
        <v>0.7310585786300049</v>
      </c>
    </row>
    <row r="157" spans="1:19" x14ac:dyDescent="0.2">
      <c r="A157" s="2" t="s">
        <v>7</v>
      </c>
      <c r="B157" s="10">
        <v>116.5</v>
      </c>
      <c r="C157">
        <f t="shared" si="10"/>
        <v>0.5</v>
      </c>
      <c r="E157" s="2" t="s">
        <v>519</v>
      </c>
      <c r="F157" s="10">
        <v>56</v>
      </c>
      <c r="G157">
        <f t="shared" si="13"/>
        <v>0.50206439784817547</v>
      </c>
      <c r="I157" s="13" t="s">
        <v>20</v>
      </c>
      <c r="J157" s="4"/>
      <c r="M157" s="2" t="s">
        <v>143</v>
      </c>
      <c r="N157" s="10">
        <v>3116.8</v>
      </c>
      <c r="O157">
        <f t="shared" si="11"/>
        <v>0.52901437263525253</v>
      </c>
      <c r="Q157" s="2" t="s">
        <v>336</v>
      </c>
      <c r="R157" s="4">
        <v>2</v>
      </c>
      <c r="S157">
        <f t="shared" si="12"/>
        <v>0.7310585786300049</v>
      </c>
    </row>
    <row r="158" spans="1:19" x14ac:dyDescent="0.2">
      <c r="A158" s="2" t="s">
        <v>10</v>
      </c>
      <c r="B158" s="10">
        <v>116.5</v>
      </c>
      <c r="C158">
        <f t="shared" si="10"/>
        <v>0.5</v>
      </c>
      <c r="E158" s="2" t="s">
        <v>589</v>
      </c>
      <c r="F158" s="10">
        <v>57</v>
      </c>
      <c r="G158">
        <f t="shared" si="13"/>
        <v>0.52269290459109818</v>
      </c>
      <c r="I158" s="2" t="s">
        <v>25</v>
      </c>
      <c r="J158" s="4"/>
      <c r="M158" s="2" t="s">
        <v>188</v>
      </c>
      <c r="N158" s="10">
        <v>3118</v>
      </c>
      <c r="O158">
        <f t="shared" si="11"/>
        <v>0.52939195415105833</v>
      </c>
      <c r="Q158" s="2" t="s">
        <v>126</v>
      </c>
      <c r="R158" s="4">
        <v>2</v>
      </c>
      <c r="S158">
        <f t="shared" si="12"/>
        <v>0.7310585786300049</v>
      </c>
    </row>
    <row r="159" spans="1:19" x14ac:dyDescent="0.2">
      <c r="A159" s="2" t="s">
        <v>73</v>
      </c>
      <c r="B159" s="10">
        <v>116.5</v>
      </c>
      <c r="C159">
        <f t="shared" si="10"/>
        <v>0.5</v>
      </c>
      <c r="E159" s="2" t="s">
        <v>108</v>
      </c>
      <c r="F159" s="10">
        <v>57</v>
      </c>
      <c r="G159">
        <f t="shared" si="13"/>
        <v>0.52269290459109818</v>
      </c>
      <c r="I159" s="2" t="s">
        <v>25</v>
      </c>
      <c r="J159" s="4"/>
      <c r="M159" s="2" t="s">
        <v>41</v>
      </c>
      <c r="N159" s="10">
        <v>3125</v>
      </c>
      <c r="O159">
        <f t="shared" si="11"/>
        <v>0.53159382883797657</v>
      </c>
      <c r="Q159" s="2" t="s">
        <v>587</v>
      </c>
      <c r="R159" s="4">
        <v>2</v>
      </c>
      <c r="S159">
        <f t="shared" si="12"/>
        <v>0.7310585786300049</v>
      </c>
    </row>
    <row r="160" spans="1:19" x14ac:dyDescent="0.2">
      <c r="A160" s="2" t="s">
        <v>533</v>
      </c>
      <c r="B160" s="10">
        <v>117.8</v>
      </c>
      <c r="C160">
        <f t="shared" si="10"/>
        <v>0.50760986933590324</v>
      </c>
      <c r="E160" s="2" t="s">
        <v>632</v>
      </c>
      <c r="F160" s="10">
        <v>57</v>
      </c>
      <c r="G160">
        <f t="shared" si="13"/>
        <v>0.52269290459109818</v>
      </c>
      <c r="I160" s="2" t="s">
        <v>25</v>
      </c>
      <c r="J160" s="4"/>
      <c r="M160" s="2" t="s">
        <v>505</v>
      </c>
      <c r="N160" s="10">
        <v>3127</v>
      </c>
      <c r="O160">
        <f t="shared" si="11"/>
        <v>0.53222271375809893</v>
      </c>
      <c r="Q160" s="2" t="s">
        <v>513</v>
      </c>
      <c r="R160" s="4">
        <v>2</v>
      </c>
      <c r="S160">
        <f t="shared" si="12"/>
        <v>0.7310585786300049</v>
      </c>
    </row>
    <row r="161" spans="1:19" x14ac:dyDescent="0.2">
      <c r="A161" s="2" t="s">
        <v>445</v>
      </c>
      <c r="B161" s="10">
        <v>117.8</v>
      </c>
      <c r="C161">
        <f t="shared" si="10"/>
        <v>0.50760986933590324</v>
      </c>
      <c r="E161" s="2" t="s">
        <v>144</v>
      </c>
      <c r="F161" s="10">
        <v>57</v>
      </c>
      <c r="G161">
        <f t="shared" si="13"/>
        <v>0.52269290459109818</v>
      </c>
      <c r="I161" s="2" t="s">
        <v>25</v>
      </c>
      <c r="J161" s="4"/>
      <c r="M161" s="2" t="s">
        <v>273</v>
      </c>
      <c r="N161" s="10">
        <v>3198</v>
      </c>
      <c r="O161">
        <f t="shared" si="11"/>
        <v>0.55446715015755776</v>
      </c>
      <c r="Q161" s="2" t="s">
        <v>322</v>
      </c>
      <c r="R161" s="4">
        <v>2</v>
      </c>
      <c r="S161">
        <f t="shared" si="12"/>
        <v>0.7310585786300049</v>
      </c>
    </row>
    <row r="162" spans="1:19" x14ac:dyDescent="0.2">
      <c r="A162" s="2" t="s">
        <v>19</v>
      </c>
      <c r="B162" s="10">
        <v>118</v>
      </c>
      <c r="C162">
        <f t="shared" si="10"/>
        <v>0.50878039380419449</v>
      </c>
      <c r="E162" s="2" t="s">
        <v>546</v>
      </c>
      <c r="F162" s="10">
        <v>57</v>
      </c>
      <c r="G162">
        <f t="shared" si="13"/>
        <v>0.52269290459109818</v>
      </c>
      <c r="I162" s="2" t="s">
        <v>143</v>
      </c>
      <c r="J162" s="4"/>
      <c r="M162" s="2" t="s">
        <v>525</v>
      </c>
      <c r="N162" s="10">
        <v>3200</v>
      </c>
      <c r="O162">
        <f t="shared" si="11"/>
        <v>0.55509102734536331</v>
      </c>
      <c r="Q162" s="2" t="s">
        <v>529</v>
      </c>
      <c r="R162" s="4">
        <v>2</v>
      </c>
      <c r="S162">
        <f t="shared" si="12"/>
        <v>0.7310585786300049</v>
      </c>
    </row>
    <row r="163" spans="1:19" x14ac:dyDescent="0.2">
      <c r="A163" s="2" t="s">
        <v>143</v>
      </c>
      <c r="B163" s="10">
        <v>118</v>
      </c>
      <c r="C163">
        <f t="shared" si="10"/>
        <v>0.50878039380419449</v>
      </c>
      <c r="E163" s="2" t="s">
        <v>531</v>
      </c>
      <c r="F163" s="10">
        <v>57</v>
      </c>
      <c r="G163">
        <f t="shared" si="13"/>
        <v>0.52269290459109818</v>
      </c>
      <c r="I163" s="2" t="s">
        <v>586</v>
      </c>
      <c r="J163" s="4"/>
      <c r="M163" s="13" t="s">
        <v>239</v>
      </c>
      <c r="N163" s="10">
        <v>3200</v>
      </c>
      <c r="O163">
        <f t="shared" si="11"/>
        <v>0.55509102734536331</v>
      </c>
      <c r="Q163" s="2" t="s">
        <v>25</v>
      </c>
      <c r="R163" s="4">
        <v>2</v>
      </c>
      <c r="S163">
        <f t="shared" si="12"/>
        <v>0.7310585786300049</v>
      </c>
    </row>
    <row r="164" spans="1:19" x14ac:dyDescent="0.2">
      <c r="A164" s="2" t="s">
        <v>139</v>
      </c>
      <c r="B164" s="10">
        <v>118.1</v>
      </c>
      <c r="C164">
        <f t="shared" si="10"/>
        <v>0.50936562074090486</v>
      </c>
      <c r="E164" s="2" t="s">
        <v>289</v>
      </c>
      <c r="F164" s="10">
        <v>58</v>
      </c>
      <c r="G164">
        <f t="shared" si="13"/>
        <v>0.54324428823973092</v>
      </c>
      <c r="I164" s="2" t="s">
        <v>26</v>
      </c>
      <c r="J164" s="4"/>
      <c r="M164" s="2" t="s">
        <v>623</v>
      </c>
      <c r="N164" s="10">
        <v>3200</v>
      </c>
      <c r="O164">
        <f t="shared" si="11"/>
        <v>0.55509102734536331</v>
      </c>
      <c r="Q164" s="2" t="s">
        <v>586</v>
      </c>
      <c r="R164" s="4">
        <v>2</v>
      </c>
      <c r="S164">
        <f t="shared" si="12"/>
        <v>0.7310585786300049</v>
      </c>
    </row>
    <row r="165" spans="1:19" x14ac:dyDescent="0.2">
      <c r="A165" s="2" t="s">
        <v>594</v>
      </c>
      <c r="B165" s="10">
        <v>118.1</v>
      </c>
      <c r="C165">
        <f t="shared" si="10"/>
        <v>0.50936562074090486</v>
      </c>
      <c r="E165" s="2" t="s">
        <v>532</v>
      </c>
      <c r="F165" s="10">
        <v>58</v>
      </c>
      <c r="G165">
        <f t="shared" si="13"/>
        <v>0.54324428823973092</v>
      </c>
      <c r="I165" s="2" t="s">
        <v>583</v>
      </c>
      <c r="J165" s="4"/>
      <c r="M165" s="2" t="s">
        <v>342</v>
      </c>
      <c r="N165" s="10">
        <v>3215.2</v>
      </c>
      <c r="O165">
        <f t="shared" si="11"/>
        <v>0.55982668313534678</v>
      </c>
      <c r="Q165" s="2" t="s">
        <v>335</v>
      </c>
      <c r="R165" s="4">
        <v>2</v>
      </c>
      <c r="S165">
        <f t="shared" si="12"/>
        <v>0.7310585786300049</v>
      </c>
    </row>
    <row r="166" spans="1:19" x14ac:dyDescent="0.2">
      <c r="A166" s="2" t="s">
        <v>500</v>
      </c>
      <c r="B166" s="10">
        <v>120</v>
      </c>
      <c r="C166">
        <f t="shared" si="10"/>
        <v>0.5204782301136377</v>
      </c>
      <c r="E166" s="2" t="s">
        <v>582</v>
      </c>
      <c r="F166" s="10">
        <v>58</v>
      </c>
      <c r="G166">
        <f t="shared" si="13"/>
        <v>0.54324428823973092</v>
      </c>
      <c r="I166" s="2" t="s">
        <v>295</v>
      </c>
      <c r="J166" s="4"/>
      <c r="M166" s="2" t="s">
        <v>67</v>
      </c>
      <c r="N166" s="10">
        <v>3236</v>
      </c>
      <c r="O166">
        <f t="shared" si="11"/>
        <v>0.56628928283484881</v>
      </c>
      <c r="Q166" s="2" t="s">
        <v>324</v>
      </c>
      <c r="R166" s="4">
        <v>2</v>
      </c>
      <c r="S166">
        <f t="shared" si="12"/>
        <v>0.7310585786300049</v>
      </c>
    </row>
    <row r="167" spans="1:19" x14ac:dyDescent="0.2">
      <c r="A167" s="2" t="s">
        <v>212</v>
      </c>
      <c r="B167" s="10">
        <v>120</v>
      </c>
      <c r="C167">
        <f t="shared" si="10"/>
        <v>0.5204782301136377</v>
      </c>
      <c r="E167" s="2" t="s">
        <v>60</v>
      </c>
      <c r="F167" s="10">
        <v>59</v>
      </c>
      <c r="G167">
        <f t="shared" si="13"/>
        <v>0.5636495006989044</v>
      </c>
      <c r="I167" s="2" t="s">
        <v>560</v>
      </c>
      <c r="J167" s="4"/>
      <c r="M167" s="2" t="s">
        <v>26</v>
      </c>
      <c r="N167" s="10">
        <v>3250</v>
      </c>
      <c r="O167">
        <f t="shared" si="11"/>
        <v>0.570626588699226</v>
      </c>
      <c r="Q167" s="2" t="s">
        <v>342</v>
      </c>
      <c r="R167" s="4">
        <v>2</v>
      </c>
      <c r="S167">
        <f t="shared" si="12"/>
        <v>0.7310585786300049</v>
      </c>
    </row>
    <row r="168" spans="1:19" x14ac:dyDescent="0.2">
      <c r="A168" s="2" t="s">
        <v>525</v>
      </c>
      <c r="B168" s="10">
        <v>120</v>
      </c>
      <c r="C168">
        <f t="shared" si="10"/>
        <v>0.5204782301136377</v>
      </c>
      <c r="E168" s="2" t="s">
        <v>595</v>
      </c>
      <c r="F168" s="10">
        <v>60</v>
      </c>
      <c r="G168">
        <f t="shared" si="13"/>
        <v>0.58384145781110675</v>
      </c>
      <c r="I168" s="2" t="s">
        <v>273</v>
      </c>
      <c r="J168" s="4"/>
      <c r="M168" s="2" t="s">
        <v>619</v>
      </c>
      <c r="N168" s="10">
        <v>3265</v>
      </c>
      <c r="O168">
        <f t="shared" si="11"/>
        <v>0.57526168014363055</v>
      </c>
      <c r="Q168" s="2" t="s">
        <v>105</v>
      </c>
      <c r="R168" s="4">
        <v>2</v>
      </c>
      <c r="S168">
        <f t="shared" si="12"/>
        <v>0.7310585786300049</v>
      </c>
    </row>
    <row r="169" spans="1:19" x14ac:dyDescent="0.2">
      <c r="A169" s="2" t="s">
        <v>289</v>
      </c>
      <c r="B169" s="10">
        <v>121</v>
      </c>
      <c r="C169">
        <f t="shared" si="10"/>
        <v>0.52631953976288381</v>
      </c>
      <c r="E169" s="2" t="s">
        <v>102</v>
      </c>
      <c r="F169" s="10">
        <v>60</v>
      </c>
      <c r="G169">
        <f t="shared" si="13"/>
        <v>0.58384145781110675</v>
      </c>
      <c r="I169" s="2" t="s">
        <v>212</v>
      </c>
      <c r="J169" s="4"/>
      <c r="M169" s="2" t="s">
        <v>526</v>
      </c>
      <c r="N169" s="10">
        <v>3266</v>
      </c>
      <c r="O169">
        <f t="shared" si="11"/>
        <v>0.57557022555216275</v>
      </c>
      <c r="Q169" s="2" t="s">
        <v>514</v>
      </c>
      <c r="R169" s="4">
        <v>2</v>
      </c>
      <c r="S169">
        <f t="shared" si="12"/>
        <v>0.7310585786300049</v>
      </c>
    </row>
    <row r="170" spans="1:19" x14ac:dyDescent="0.2">
      <c r="A170" s="2" t="s">
        <v>531</v>
      </c>
      <c r="B170" s="10">
        <v>121</v>
      </c>
      <c r="C170">
        <f t="shared" si="10"/>
        <v>0.52631953976288381</v>
      </c>
      <c r="E170" s="2" t="s">
        <v>583</v>
      </c>
      <c r="F170" s="10">
        <v>60</v>
      </c>
      <c r="G170">
        <f t="shared" si="13"/>
        <v>0.58384145781110675</v>
      </c>
      <c r="I170" s="2" t="s">
        <v>253</v>
      </c>
      <c r="J170" s="4"/>
      <c r="M170" s="2" t="s">
        <v>48</v>
      </c>
      <c r="N170" s="10">
        <v>3278.5620353290601</v>
      </c>
      <c r="O170">
        <f t="shared" si="11"/>
        <v>0.57944109248936915</v>
      </c>
      <c r="Q170" s="2" t="s">
        <v>537</v>
      </c>
      <c r="R170" s="4">
        <v>2</v>
      </c>
      <c r="S170">
        <f t="shared" si="12"/>
        <v>0.7310585786300049</v>
      </c>
    </row>
    <row r="171" spans="1:19" x14ac:dyDescent="0.2">
      <c r="A171" s="2" t="s">
        <v>297</v>
      </c>
      <c r="B171" s="10">
        <v>122</v>
      </c>
      <c r="C171">
        <f t="shared" si="10"/>
        <v>0.53215365395356073</v>
      </c>
      <c r="E171" s="2" t="s">
        <v>265</v>
      </c>
      <c r="F171" s="10">
        <v>60</v>
      </c>
      <c r="G171">
        <f t="shared" si="13"/>
        <v>0.58384145781110675</v>
      </c>
      <c r="I171" s="2" t="s">
        <v>204</v>
      </c>
      <c r="J171" s="4"/>
      <c r="M171" s="2" t="s">
        <v>287</v>
      </c>
      <c r="N171" s="10">
        <v>3280.8</v>
      </c>
      <c r="O171">
        <f t="shared" si="11"/>
        <v>0.58012968944206578</v>
      </c>
      <c r="Q171" s="2" t="s">
        <v>176</v>
      </c>
      <c r="R171" s="4">
        <v>2</v>
      </c>
      <c r="S171">
        <f t="shared" si="12"/>
        <v>0.7310585786300049</v>
      </c>
    </row>
    <row r="172" spans="1:19" x14ac:dyDescent="0.2">
      <c r="A172" s="2" t="s">
        <v>538</v>
      </c>
      <c r="B172" s="10">
        <v>122</v>
      </c>
      <c r="C172">
        <f t="shared" si="10"/>
        <v>0.53215365395356073</v>
      </c>
      <c r="E172" s="2" t="s">
        <v>263</v>
      </c>
      <c r="F172" s="10">
        <v>60</v>
      </c>
      <c r="G172">
        <f t="shared" si="13"/>
        <v>0.58384145781110675</v>
      </c>
      <c r="I172" s="2" t="s">
        <v>103</v>
      </c>
      <c r="J172" s="4"/>
      <c r="M172" s="2" t="s">
        <v>276</v>
      </c>
      <c r="N172" s="10">
        <v>3280.8</v>
      </c>
      <c r="O172">
        <f t="shared" si="11"/>
        <v>0.58012968944206578</v>
      </c>
      <c r="Q172" s="2" t="s">
        <v>434</v>
      </c>
      <c r="R172" s="4">
        <v>2</v>
      </c>
      <c r="S172">
        <f t="shared" si="12"/>
        <v>0.7310585786300049</v>
      </c>
    </row>
    <row r="173" spans="1:19" x14ac:dyDescent="0.2">
      <c r="A173" s="2" t="s">
        <v>563</v>
      </c>
      <c r="B173" s="10">
        <v>124</v>
      </c>
      <c r="C173">
        <f t="shared" si="10"/>
        <v>0.54379397371277016</v>
      </c>
      <c r="E173" s="2" t="s">
        <v>566</v>
      </c>
      <c r="F173" s="10">
        <v>60</v>
      </c>
      <c r="G173">
        <f t="shared" si="13"/>
        <v>0.58384145781110675</v>
      </c>
      <c r="I173" s="2" t="s">
        <v>526</v>
      </c>
      <c r="J173" s="4"/>
      <c r="M173" s="2" t="s">
        <v>413</v>
      </c>
      <c r="N173" s="10">
        <v>3281</v>
      </c>
      <c r="O173">
        <f t="shared" si="11"/>
        <v>0.58019121208655167</v>
      </c>
      <c r="Q173" s="2" t="s">
        <v>402</v>
      </c>
      <c r="R173" s="4">
        <v>2</v>
      </c>
      <c r="S173">
        <f t="shared" si="12"/>
        <v>0.7310585786300049</v>
      </c>
    </row>
    <row r="174" spans="1:19" x14ac:dyDescent="0.2">
      <c r="A174" s="2" t="s">
        <v>155</v>
      </c>
      <c r="B174" s="10">
        <v>124.7</v>
      </c>
      <c r="C174">
        <f t="shared" si="10"/>
        <v>0.54785746615228714</v>
      </c>
      <c r="E174" s="2" t="s">
        <v>77</v>
      </c>
      <c r="F174" s="10">
        <v>60</v>
      </c>
      <c r="G174">
        <f t="shared" si="13"/>
        <v>0.58384145781110675</v>
      </c>
      <c r="I174" s="2" t="s">
        <v>342</v>
      </c>
      <c r="J174" s="4"/>
      <c r="M174" s="2" t="s">
        <v>535</v>
      </c>
      <c r="N174" s="10">
        <v>3320</v>
      </c>
      <c r="O174">
        <f t="shared" si="11"/>
        <v>0.59213828227678211</v>
      </c>
      <c r="Q174" s="2" t="s">
        <v>129</v>
      </c>
      <c r="R174" s="4">
        <v>2</v>
      </c>
      <c r="S174">
        <f t="shared" si="12"/>
        <v>0.7310585786300049</v>
      </c>
    </row>
    <row r="175" spans="1:19" x14ac:dyDescent="0.2">
      <c r="A175" s="2" t="s">
        <v>102</v>
      </c>
      <c r="B175" s="10">
        <v>125.3</v>
      </c>
      <c r="C175">
        <f t="shared" si="10"/>
        <v>0.55133540957647997</v>
      </c>
      <c r="E175" s="2" t="s">
        <v>409</v>
      </c>
      <c r="F175" s="10">
        <v>60</v>
      </c>
      <c r="G175">
        <f t="shared" si="13"/>
        <v>0.58384145781110675</v>
      </c>
      <c r="I175" s="2" t="s">
        <v>525</v>
      </c>
      <c r="J175" s="4"/>
      <c r="M175" s="2" t="s">
        <v>655</v>
      </c>
      <c r="N175" s="10">
        <v>3340</v>
      </c>
      <c r="O175">
        <f t="shared" si="11"/>
        <v>0.59822393321350298</v>
      </c>
      <c r="Q175" s="2" t="s">
        <v>87</v>
      </c>
      <c r="R175" s="4">
        <v>2</v>
      </c>
      <c r="S175">
        <f t="shared" si="12"/>
        <v>0.7310585786300049</v>
      </c>
    </row>
    <row r="176" spans="1:19" x14ac:dyDescent="0.2">
      <c r="A176" s="2" t="s">
        <v>83</v>
      </c>
      <c r="B176" s="10">
        <v>127</v>
      </c>
      <c r="C176">
        <f t="shared" si="10"/>
        <v>0.56116125967658703</v>
      </c>
      <c r="E176" s="2" t="s">
        <v>537</v>
      </c>
      <c r="F176" s="10">
        <v>60</v>
      </c>
      <c r="G176">
        <f t="shared" si="13"/>
        <v>0.58384145781110675</v>
      </c>
      <c r="I176" s="2" t="s">
        <v>525</v>
      </c>
      <c r="J176" s="4"/>
      <c r="M176" s="2" t="s">
        <v>100</v>
      </c>
      <c r="N176" s="10">
        <v>3340</v>
      </c>
      <c r="O176">
        <f t="shared" si="11"/>
        <v>0.59822393321350298</v>
      </c>
      <c r="Q176" s="2" t="s">
        <v>81</v>
      </c>
      <c r="R176" s="4">
        <v>2</v>
      </c>
      <c r="S176">
        <f t="shared" si="12"/>
        <v>0.7310585786300049</v>
      </c>
    </row>
    <row r="177" spans="1:19" x14ac:dyDescent="0.2">
      <c r="A177" s="2" t="s">
        <v>546</v>
      </c>
      <c r="B177" s="10">
        <v>127</v>
      </c>
      <c r="C177">
        <f t="shared" si="10"/>
        <v>0.56116125967658703</v>
      </c>
      <c r="E177" s="2" t="s">
        <v>312</v>
      </c>
      <c r="F177" s="10">
        <v>60.9</v>
      </c>
      <c r="G177">
        <f t="shared" si="13"/>
        <v>0.60177870645324005</v>
      </c>
      <c r="I177" s="2" t="s">
        <v>28</v>
      </c>
      <c r="J177" s="4"/>
      <c r="M177" s="2" t="s">
        <v>519</v>
      </c>
      <c r="N177" s="10">
        <v>3359</v>
      </c>
      <c r="O177">
        <f t="shared" si="11"/>
        <v>0.6039774290115113</v>
      </c>
      <c r="Q177" s="2" t="s">
        <v>588</v>
      </c>
      <c r="R177" s="4">
        <v>2</v>
      </c>
      <c r="S177">
        <f t="shared" si="12"/>
        <v>0.7310585786300049</v>
      </c>
    </row>
    <row r="178" spans="1:19" x14ac:dyDescent="0.2">
      <c r="A178" s="2" t="s">
        <v>166</v>
      </c>
      <c r="B178" s="10">
        <v>131.30000000000001</v>
      </c>
      <c r="C178">
        <f t="shared" si="10"/>
        <v>0.58578520336166162</v>
      </c>
      <c r="E178" s="2" t="s">
        <v>266</v>
      </c>
      <c r="F178" s="10">
        <v>61</v>
      </c>
      <c r="G178">
        <f t="shared" si="13"/>
        <v>0.60375590296710901</v>
      </c>
      <c r="I178" s="2" t="s">
        <v>76</v>
      </c>
      <c r="J178" s="4"/>
      <c r="M178" s="2" t="s">
        <v>132</v>
      </c>
      <c r="N178" s="10">
        <v>3380</v>
      </c>
      <c r="O178">
        <f t="shared" si="11"/>
        <v>0.61030318050645294</v>
      </c>
      <c r="Q178" s="2" t="s">
        <v>110</v>
      </c>
      <c r="R178" s="4">
        <v>2</v>
      </c>
      <c r="S178">
        <f t="shared" si="12"/>
        <v>0.7310585786300049</v>
      </c>
    </row>
    <row r="179" spans="1:19" x14ac:dyDescent="0.2">
      <c r="A179" s="2" t="s">
        <v>312</v>
      </c>
      <c r="B179" s="10">
        <v>131.30000000000001</v>
      </c>
      <c r="C179">
        <f t="shared" si="10"/>
        <v>0.58578520336166162</v>
      </c>
      <c r="E179" s="2" t="s">
        <v>282</v>
      </c>
      <c r="F179" s="10">
        <v>62</v>
      </c>
      <c r="G179">
        <f t="shared" si="13"/>
        <v>0.62333219204726931</v>
      </c>
      <c r="I179" s="2" t="s">
        <v>602</v>
      </c>
      <c r="J179" s="4"/>
      <c r="M179" s="2" t="s">
        <v>144</v>
      </c>
      <c r="N179" s="10">
        <v>3403</v>
      </c>
      <c r="O179">
        <f t="shared" si="11"/>
        <v>0.61718897697691444</v>
      </c>
      <c r="Q179" s="2" t="s">
        <v>531</v>
      </c>
      <c r="R179" s="4">
        <v>2</v>
      </c>
      <c r="S179">
        <f t="shared" si="12"/>
        <v>0.7310585786300049</v>
      </c>
    </row>
    <row r="180" spans="1:19" x14ac:dyDescent="0.2">
      <c r="A180" s="2" t="s">
        <v>27</v>
      </c>
      <c r="B180" s="10">
        <v>131.30000000000001</v>
      </c>
      <c r="C180">
        <f t="shared" si="10"/>
        <v>0.58578520336166162</v>
      </c>
      <c r="E180" s="2" t="s">
        <v>634</v>
      </c>
      <c r="F180" s="10">
        <v>62</v>
      </c>
      <c r="G180">
        <f t="shared" si="13"/>
        <v>0.62333219204726931</v>
      </c>
      <c r="I180" s="2" t="s">
        <v>589</v>
      </c>
      <c r="J180" s="4"/>
      <c r="M180" s="2" t="s">
        <v>107</v>
      </c>
      <c r="N180" s="10">
        <v>3415</v>
      </c>
      <c r="O180">
        <f t="shared" si="11"/>
        <v>0.62076317373875067</v>
      </c>
      <c r="Q180" s="13" t="s">
        <v>564</v>
      </c>
      <c r="R180" s="4">
        <v>2</v>
      </c>
      <c r="S180">
        <f t="shared" si="12"/>
        <v>0.7310585786300049</v>
      </c>
    </row>
    <row r="181" spans="1:19" x14ac:dyDescent="0.2">
      <c r="A181" s="2" t="s">
        <v>290</v>
      </c>
      <c r="B181" s="10">
        <v>131.30000000000001</v>
      </c>
      <c r="C181">
        <f t="shared" si="10"/>
        <v>0.58578520336166162</v>
      </c>
      <c r="E181" s="2" t="s">
        <v>42</v>
      </c>
      <c r="F181" s="10">
        <v>62</v>
      </c>
      <c r="G181">
        <f t="shared" si="13"/>
        <v>0.62333219204726931</v>
      </c>
      <c r="I181" s="2" t="s">
        <v>127</v>
      </c>
      <c r="J181" s="4"/>
      <c r="M181" s="2" t="s">
        <v>317</v>
      </c>
      <c r="N181" s="10">
        <v>3415</v>
      </c>
      <c r="O181">
        <f t="shared" si="11"/>
        <v>0.62076317373875067</v>
      </c>
      <c r="Q181" s="2" t="s">
        <v>47</v>
      </c>
      <c r="R181" s="4">
        <v>2</v>
      </c>
      <c r="S181">
        <f t="shared" si="12"/>
        <v>0.7310585786300049</v>
      </c>
    </row>
    <row r="182" spans="1:19" x14ac:dyDescent="0.2">
      <c r="A182" s="2" t="s">
        <v>424</v>
      </c>
      <c r="B182" s="10">
        <v>131.30000000000001</v>
      </c>
      <c r="C182">
        <f t="shared" si="10"/>
        <v>0.58578520336166162</v>
      </c>
      <c r="E182" s="2" t="s">
        <v>155</v>
      </c>
      <c r="F182" s="10">
        <v>62.1</v>
      </c>
      <c r="G182">
        <f t="shared" si="13"/>
        <v>0.62526901256988476</v>
      </c>
      <c r="I182" s="2" t="s">
        <v>609</v>
      </c>
      <c r="J182" s="4"/>
      <c r="M182" s="2" t="s">
        <v>339</v>
      </c>
      <c r="N182" s="10">
        <v>3438.3</v>
      </c>
      <c r="O182">
        <f t="shared" si="11"/>
        <v>0.62766547833129649</v>
      </c>
      <c r="Q182" s="2" t="s">
        <v>489</v>
      </c>
      <c r="R182" s="4">
        <v>3</v>
      </c>
      <c r="S182">
        <f t="shared" si="12"/>
        <v>0.88079707797788231</v>
      </c>
    </row>
    <row r="183" spans="1:19" x14ac:dyDescent="0.2">
      <c r="A183" s="2" t="s">
        <v>277</v>
      </c>
      <c r="B183" s="10">
        <v>134.5</v>
      </c>
      <c r="C183">
        <f t="shared" si="10"/>
        <v>0.60384266531677122</v>
      </c>
      <c r="E183" s="2" t="s">
        <v>160</v>
      </c>
      <c r="F183" s="10">
        <v>62.1</v>
      </c>
      <c r="G183">
        <f t="shared" si="13"/>
        <v>0.62526901256988476</v>
      </c>
      <c r="I183" s="2" t="s">
        <v>188</v>
      </c>
      <c r="J183" s="4"/>
      <c r="M183" s="2" t="s">
        <v>465</v>
      </c>
      <c r="N183" s="10">
        <v>3444</v>
      </c>
      <c r="O183">
        <f t="shared" si="11"/>
        <v>0.62934625156478174</v>
      </c>
      <c r="Q183" s="2" t="s">
        <v>7</v>
      </c>
      <c r="R183" s="4">
        <v>3</v>
      </c>
      <c r="S183">
        <f t="shared" si="12"/>
        <v>0.88079707797788231</v>
      </c>
    </row>
    <row r="184" spans="1:19" x14ac:dyDescent="0.2">
      <c r="A184" s="2" t="s">
        <v>582</v>
      </c>
      <c r="B184" s="10">
        <v>135</v>
      </c>
      <c r="C184">
        <f t="shared" si="10"/>
        <v>0.60664007589815117</v>
      </c>
      <c r="E184" s="2" t="s">
        <v>166</v>
      </c>
      <c r="F184" s="10">
        <v>62.1</v>
      </c>
      <c r="G184">
        <f t="shared" si="13"/>
        <v>0.62526901256988476</v>
      </c>
      <c r="I184" s="2" t="s">
        <v>30</v>
      </c>
      <c r="J184" s="4"/>
      <c r="M184" s="2" t="s">
        <v>328</v>
      </c>
      <c r="N184" s="10">
        <v>3444.9</v>
      </c>
      <c r="O184">
        <f t="shared" si="11"/>
        <v>0.62961135185162842</v>
      </c>
      <c r="Q184" s="2" t="s">
        <v>7</v>
      </c>
      <c r="R184" s="4">
        <v>3</v>
      </c>
      <c r="S184">
        <f t="shared" si="12"/>
        <v>0.88079707797788231</v>
      </c>
    </row>
    <row r="185" spans="1:19" x14ac:dyDescent="0.2">
      <c r="A185" s="2" t="s">
        <v>583</v>
      </c>
      <c r="B185" s="10">
        <v>136</v>
      </c>
      <c r="C185">
        <f t="shared" si="10"/>
        <v>0.6122138021454856</v>
      </c>
      <c r="E185" s="2" t="s">
        <v>277</v>
      </c>
      <c r="F185" s="10">
        <v>62.1</v>
      </c>
      <c r="G185">
        <f t="shared" si="13"/>
        <v>0.62526901256988476</v>
      </c>
      <c r="I185" s="2" t="s">
        <v>269</v>
      </c>
      <c r="J185" s="4"/>
      <c r="M185" s="2" t="s">
        <v>424</v>
      </c>
      <c r="N185" s="10">
        <v>3444.9</v>
      </c>
      <c r="O185">
        <f t="shared" si="11"/>
        <v>0.62961135185162842</v>
      </c>
      <c r="Q185" s="2" t="s">
        <v>7</v>
      </c>
      <c r="R185" s="4">
        <v>3</v>
      </c>
      <c r="S185">
        <f t="shared" si="12"/>
        <v>0.88079707797788231</v>
      </c>
    </row>
    <row r="186" spans="1:19" x14ac:dyDescent="0.2">
      <c r="A186" s="2" t="s">
        <v>108</v>
      </c>
      <c r="B186" s="10">
        <v>137</v>
      </c>
      <c r="C186">
        <f t="shared" si="10"/>
        <v>0.61775831447536866</v>
      </c>
      <c r="E186" s="13" t="s">
        <v>285</v>
      </c>
      <c r="F186" s="10">
        <v>62.1</v>
      </c>
      <c r="G186">
        <f t="shared" si="13"/>
        <v>0.62526901256988476</v>
      </c>
      <c r="I186" s="2" t="s">
        <v>60</v>
      </c>
      <c r="J186" s="4"/>
      <c r="M186" s="2" t="s">
        <v>530</v>
      </c>
      <c r="N186" s="10">
        <v>3457</v>
      </c>
      <c r="O186">
        <f t="shared" si="11"/>
        <v>0.63316783997797166</v>
      </c>
      <c r="Q186" s="2" t="s">
        <v>7</v>
      </c>
      <c r="R186" s="4">
        <v>3</v>
      </c>
      <c r="S186">
        <f t="shared" si="12"/>
        <v>0.88079707797788231</v>
      </c>
    </row>
    <row r="187" spans="1:19" x14ac:dyDescent="0.2">
      <c r="A187" s="2" t="s">
        <v>127</v>
      </c>
      <c r="B187" s="10">
        <v>137.80000000000001</v>
      </c>
      <c r="C187">
        <f t="shared" si="10"/>
        <v>0.62217202992171972</v>
      </c>
      <c r="E187" s="2" t="s">
        <v>631</v>
      </c>
      <c r="F187" s="10">
        <v>62.1</v>
      </c>
      <c r="G187">
        <f t="shared" si="13"/>
        <v>0.62526901256988476</v>
      </c>
      <c r="I187" s="2" t="s">
        <v>201</v>
      </c>
      <c r="J187" s="4"/>
      <c r="M187" s="2" t="s">
        <v>45</v>
      </c>
      <c r="N187" s="10">
        <v>3458</v>
      </c>
      <c r="O187">
        <f t="shared" si="11"/>
        <v>0.63346112284489053</v>
      </c>
      <c r="Q187" s="2" t="s">
        <v>7</v>
      </c>
      <c r="R187" s="4">
        <v>3</v>
      </c>
      <c r="S187">
        <f t="shared" si="12"/>
        <v>0.88079707797788231</v>
      </c>
    </row>
    <row r="188" spans="1:19" x14ac:dyDescent="0.2">
      <c r="A188" s="2" t="s">
        <v>589</v>
      </c>
      <c r="B188" s="10">
        <v>138</v>
      </c>
      <c r="C188">
        <f t="shared" si="10"/>
        <v>0.62327233405566773</v>
      </c>
      <c r="E188" s="2" t="s">
        <v>271</v>
      </c>
      <c r="F188" s="10">
        <v>62.1</v>
      </c>
      <c r="G188">
        <f t="shared" si="13"/>
        <v>0.62526901256988476</v>
      </c>
      <c r="I188" s="2" t="s">
        <v>170</v>
      </c>
      <c r="J188" s="4"/>
      <c r="M188" s="2" t="s">
        <v>563</v>
      </c>
      <c r="N188" s="10">
        <v>3464</v>
      </c>
      <c r="O188">
        <f t="shared" si="11"/>
        <v>0.63521873779955462</v>
      </c>
      <c r="Q188" s="2" t="s">
        <v>7</v>
      </c>
      <c r="R188" s="4">
        <v>3</v>
      </c>
      <c r="S188">
        <f t="shared" si="12"/>
        <v>0.88079707797788231</v>
      </c>
    </row>
    <row r="189" spans="1:19" x14ac:dyDescent="0.2">
      <c r="A189" s="2" t="s">
        <v>132</v>
      </c>
      <c r="B189" s="10">
        <v>139.1</v>
      </c>
      <c r="C189">
        <f t="shared" si="10"/>
        <v>0.62930104770250006</v>
      </c>
      <c r="E189" s="2" t="s">
        <v>276</v>
      </c>
      <c r="F189" s="10">
        <v>62.1</v>
      </c>
      <c r="G189">
        <f t="shared" si="13"/>
        <v>0.62526901256988476</v>
      </c>
      <c r="I189" s="2" t="s">
        <v>104</v>
      </c>
      <c r="J189" s="4"/>
      <c r="M189" s="2" t="s">
        <v>155</v>
      </c>
      <c r="N189" s="10">
        <v>3464.5</v>
      </c>
      <c r="O189">
        <f t="shared" si="11"/>
        <v>0.63536504384255099</v>
      </c>
      <c r="Q189" s="2" t="s">
        <v>7</v>
      </c>
      <c r="R189" s="4">
        <v>3</v>
      </c>
      <c r="S189">
        <f t="shared" si="12"/>
        <v>0.88079707797788231</v>
      </c>
    </row>
    <row r="190" spans="1:19" x14ac:dyDescent="0.2">
      <c r="A190" s="2" t="s">
        <v>519</v>
      </c>
      <c r="B190" s="10">
        <v>140</v>
      </c>
      <c r="C190">
        <f t="shared" si="10"/>
        <v>0.63420393387025198</v>
      </c>
      <c r="E190" s="2" t="s">
        <v>563</v>
      </c>
      <c r="F190" s="10">
        <v>62.1</v>
      </c>
      <c r="G190">
        <f t="shared" si="13"/>
        <v>0.62526901256988476</v>
      </c>
      <c r="I190" s="2" t="s">
        <v>320</v>
      </c>
      <c r="J190" s="4"/>
      <c r="M190" s="2" t="s">
        <v>249</v>
      </c>
      <c r="N190" s="10">
        <v>3500</v>
      </c>
      <c r="O190">
        <f t="shared" si="11"/>
        <v>0.64568751054882279</v>
      </c>
      <c r="Q190" s="2" t="s">
        <v>7</v>
      </c>
      <c r="R190" s="4">
        <v>3</v>
      </c>
      <c r="S190">
        <f t="shared" si="12"/>
        <v>0.88079707797788231</v>
      </c>
    </row>
    <row r="191" spans="1:19" x14ac:dyDescent="0.2">
      <c r="A191" s="2" t="s">
        <v>276</v>
      </c>
      <c r="B191" s="10">
        <v>141</v>
      </c>
      <c r="C191">
        <f t="shared" si="10"/>
        <v>0.63961911353882817</v>
      </c>
      <c r="E191" s="2" t="s">
        <v>424</v>
      </c>
      <c r="F191" s="10">
        <v>62.1</v>
      </c>
      <c r="G191">
        <f t="shared" si="13"/>
        <v>0.62526901256988476</v>
      </c>
      <c r="I191" s="2" t="s">
        <v>171</v>
      </c>
      <c r="J191" s="4"/>
      <c r="M191" s="2" t="s">
        <v>594</v>
      </c>
      <c r="N191" s="10">
        <v>3510.5</v>
      </c>
      <c r="O191">
        <f t="shared" si="11"/>
        <v>0.64871531011656181</v>
      </c>
      <c r="Q191" s="2" t="s">
        <v>7</v>
      </c>
      <c r="R191" s="4">
        <v>3</v>
      </c>
      <c r="S191">
        <f t="shared" si="12"/>
        <v>0.88079707797788231</v>
      </c>
    </row>
    <row r="192" spans="1:19" x14ac:dyDescent="0.2">
      <c r="A192" s="2" t="s">
        <v>266</v>
      </c>
      <c r="B192" s="10">
        <v>142</v>
      </c>
      <c r="C192">
        <f t="shared" si="10"/>
        <v>0.64499900108652353</v>
      </c>
      <c r="E192" s="2" t="s">
        <v>39</v>
      </c>
      <c r="F192" s="10">
        <v>63</v>
      </c>
      <c r="G192">
        <f t="shared" si="13"/>
        <v>0.64251398036364193</v>
      </c>
      <c r="I192" s="2" t="s">
        <v>519</v>
      </c>
      <c r="J192" s="4"/>
      <c r="M192" s="2" t="s">
        <v>537</v>
      </c>
      <c r="N192" s="10">
        <v>3600</v>
      </c>
      <c r="O192">
        <f t="shared" si="11"/>
        <v>0.67402087210058614</v>
      </c>
      <c r="Q192" s="2" t="s">
        <v>10</v>
      </c>
      <c r="R192" s="4">
        <v>3</v>
      </c>
      <c r="S192">
        <f t="shared" si="12"/>
        <v>0.88079707797788231</v>
      </c>
    </row>
    <row r="193" spans="1:19" x14ac:dyDescent="0.2">
      <c r="A193" s="2" t="s">
        <v>265</v>
      </c>
      <c r="B193" s="10">
        <v>143</v>
      </c>
      <c r="C193">
        <f t="shared" si="10"/>
        <v>0.65034248005836726</v>
      </c>
      <c r="E193" s="2" t="s">
        <v>48</v>
      </c>
      <c r="F193" s="10">
        <v>63.217729227544197</v>
      </c>
      <c r="G193">
        <f t="shared" si="13"/>
        <v>0.64663297469453296</v>
      </c>
      <c r="I193" s="2" t="s">
        <v>105</v>
      </c>
      <c r="J193" s="4"/>
      <c r="M193" s="2" t="s">
        <v>341</v>
      </c>
      <c r="N193" s="10">
        <v>3600</v>
      </c>
      <c r="O193">
        <f t="shared" si="11"/>
        <v>0.67402087210058614</v>
      </c>
      <c r="Q193" s="2" t="s">
        <v>556</v>
      </c>
      <c r="R193" s="4">
        <v>3</v>
      </c>
      <c r="S193">
        <f t="shared" si="12"/>
        <v>0.88079707797788231</v>
      </c>
    </row>
    <row r="194" spans="1:19" x14ac:dyDescent="0.2">
      <c r="A194" s="2" t="s">
        <v>409</v>
      </c>
      <c r="B194" s="10">
        <v>145</v>
      </c>
      <c r="C194">
        <f t="shared" ref="C194:C257" si="14">$B$303/(1+EXP(-1*$B$304*(B194-$B$305)))</f>
        <v>0.66091592151991208</v>
      </c>
      <c r="E194" s="2" t="s">
        <v>132</v>
      </c>
      <c r="F194" s="10">
        <v>64</v>
      </c>
      <c r="G194">
        <f t="shared" si="13"/>
        <v>0.66124979673755779</v>
      </c>
      <c r="I194" s="2" t="s">
        <v>532</v>
      </c>
      <c r="J194" s="4"/>
      <c r="M194" s="2" t="s">
        <v>42</v>
      </c>
      <c r="N194" s="10">
        <v>3602</v>
      </c>
      <c r="O194">
        <f t="shared" ref="O194:O257" si="15">N$303/(1+EXP(-1*N$304*(N194-N$305)))</f>
        <v>0.67457559435075065</v>
      </c>
      <c r="Q194" s="2" t="s">
        <v>98</v>
      </c>
      <c r="R194" s="4">
        <v>3</v>
      </c>
      <c r="S194">
        <f t="shared" ref="S194:S257" si="16">R$303/(1+EXP(-1*R$304*(R194-R$305)))</f>
        <v>0.88079707797788231</v>
      </c>
    </row>
    <row r="195" spans="1:19" x14ac:dyDescent="0.2">
      <c r="A195" s="2" t="s">
        <v>48</v>
      </c>
      <c r="B195" s="10">
        <v>145.26956994255599</v>
      </c>
      <c r="C195">
        <f t="shared" si="14"/>
        <v>0.66232914254993969</v>
      </c>
      <c r="E195" s="2" t="s">
        <v>283</v>
      </c>
      <c r="F195" s="10">
        <v>64.599999999999994</v>
      </c>
      <c r="G195">
        <f t="shared" ref="G195:G258" si="17">F$303/(1+EXP(-1*F$304*(F195-F$305)))</f>
        <v>0.67225779102586369</v>
      </c>
      <c r="I195" s="2" t="s">
        <v>106</v>
      </c>
      <c r="J195" s="4"/>
      <c r="M195" s="2" t="s">
        <v>150</v>
      </c>
      <c r="N195" s="10">
        <v>3605.7</v>
      </c>
      <c r="O195">
        <f t="shared" si="15"/>
        <v>0.67560054057457708</v>
      </c>
      <c r="Q195" s="2" t="s">
        <v>98</v>
      </c>
      <c r="R195" s="4">
        <v>3</v>
      </c>
      <c r="S195">
        <f t="shared" si="16"/>
        <v>0.88079707797788231</v>
      </c>
    </row>
    <row r="196" spans="1:19" x14ac:dyDescent="0.2">
      <c r="A196" s="2" t="s">
        <v>41</v>
      </c>
      <c r="B196" s="10">
        <v>146</v>
      </c>
      <c r="C196">
        <f t="shared" si="14"/>
        <v>0.66614382803930294</v>
      </c>
      <c r="E196" s="2" t="s">
        <v>315</v>
      </c>
      <c r="F196" s="10">
        <v>64.599999999999994</v>
      </c>
      <c r="G196">
        <f t="shared" si="17"/>
        <v>0.67225779102586369</v>
      </c>
      <c r="I196" s="2" t="s">
        <v>116</v>
      </c>
      <c r="J196" s="4"/>
      <c r="M196" s="2" t="s">
        <v>271</v>
      </c>
      <c r="N196" s="10">
        <v>3608.9</v>
      </c>
      <c r="O196">
        <f t="shared" si="15"/>
        <v>0.67648562549058</v>
      </c>
      <c r="Q196" s="2" t="s">
        <v>328</v>
      </c>
      <c r="R196" s="4">
        <v>3</v>
      </c>
      <c r="S196">
        <f t="shared" si="16"/>
        <v>0.88079707797788231</v>
      </c>
    </row>
    <row r="197" spans="1:19" x14ac:dyDescent="0.2">
      <c r="A197" s="2" t="s">
        <v>287</v>
      </c>
      <c r="B197" s="10">
        <v>147.69999999999999</v>
      </c>
      <c r="C197">
        <f t="shared" si="14"/>
        <v>0.674937774189169</v>
      </c>
      <c r="E197" s="2" t="s">
        <v>93</v>
      </c>
      <c r="F197" s="10">
        <v>64.8</v>
      </c>
      <c r="G197">
        <f t="shared" si="17"/>
        <v>0.67588615182556633</v>
      </c>
      <c r="I197" s="2" t="s">
        <v>116</v>
      </c>
      <c r="J197" s="4"/>
      <c r="M197" s="2" t="s">
        <v>47</v>
      </c>
      <c r="N197" s="10">
        <v>3610</v>
      </c>
      <c r="O197">
        <f t="shared" si="15"/>
        <v>0.67678958227278374</v>
      </c>
      <c r="Q197" s="2" t="s">
        <v>251</v>
      </c>
      <c r="R197" s="4">
        <v>3</v>
      </c>
      <c r="S197">
        <f t="shared" si="16"/>
        <v>0.88079707797788231</v>
      </c>
    </row>
    <row r="198" spans="1:19" x14ac:dyDescent="0.2">
      <c r="A198" s="13" t="s">
        <v>285</v>
      </c>
      <c r="B198" s="10">
        <v>147.69999999999999</v>
      </c>
      <c r="C198">
        <f t="shared" si="14"/>
        <v>0.674937774189169</v>
      </c>
      <c r="E198" s="2" t="s">
        <v>222</v>
      </c>
      <c r="F198" s="10">
        <v>65</v>
      </c>
      <c r="G198">
        <f t="shared" si="17"/>
        <v>0.67949349476959509</v>
      </c>
      <c r="I198" s="2" t="s">
        <v>618</v>
      </c>
      <c r="J198" s="4"/>
      <c r="M198" s="2" t="s">
        <v>267</v>
      </c>
      <c r="N198" s="10">
        <v>3700</v>
      </c>
      <c r="O198">
        <f t="shared" si="15"/>
        <v>0.70113721450697741</v>
      </c>
      <c r="Q198" s="2" t="s">
        <v>73</v>
      </c>
      <c r="R198" s="4">
        <v>3</v>
      </c>
      <c r="S198">
        <f t="shared" si="16"/>
        <v>0.88079707797788231</v>
      </c>
    </row>
    <row r="199" spans="1:19" x14ac:dyDescent="0.2">
      <c r="A199" s="2" t="s">
        <v>222</v>
      </c>
      <c r="B199" s="10">
        <v>148</v>
      </c>
      <c r="C199">
        <f t="shared" si="14"/>
        <v>0.67647714656957181</v>
      </c>
      <c r="E199" s="2" t="s">
        <v>291</v>
      </c>
      <c r="F199" s="10">
        <v>65</v>
      </c>
      <c r="G199">
        <f t="shared" si="17"/>
        <v>0.67949349476959509</v>
      </c>
      <c r="I199" s="2" t="s">
        <v>290</v>
      </c>
      <c r="J199" s="4"/>
      <c r="M199" s="2" t="s">
        <v>79</v>
      </c>
      <c r="N199" s="10">
        <v>3700</v>
      </c>
      <c r="O199">
        <f t="shared" si="15"/>
        <v>0.70113721450697741</v>
      </c>
      <c r="Q199" s="2" t="s">
        <v>18</v>
      </c>
      <c r="R199" s="4">
        <v>3</v>
      </c>
      <c r="S199">
        <f t="shared" si="16"/>
        <v>0.88079707797788231</v>
      </c>
    </row>
    <row r="200" spans="1:19" x14ac:dyDescent="0.2">
      <c r="A200" s="2" t="s">
        <v>34</v>
      </c>
      <c r="B200" s="10">
        <v>148</v>
      </c>
      <c r="C200">
        <f t="shared" si="14"/>
        <v>0.67647714656957181</v>
      </c>
      <c r="E200" s="2" t="s">
        <v>269</v>
      </c>
      <c r="F200" s="10">
        <v>65</v>
      </c>
      <c r="G200">
        <f t="shared" si="17"/>
        <v>0.67949349476959509</v>
      </c>
      <c r="I200" s="2" t="s">
        <v>464</v>
      </c>
      <c r="J200" s="4"/>
      <c r="M200" s="2" t="s">
        <v>291</v>
      </c>
      <c r="N200" s="10">
        <v>3738</v>
      </c>
      <c r="O200">
        <f t="shared" si="15"/>
        <v>0.71109533612098774</v>
      </c>
      <c r="Q200" s="2" t="s">
        <v>25</v>
      </c>
      <c r="R200" s="4">
        <v>3</v>
      </c>
      <c r="S200">
        <f t="shared" si="16"/>
        <v>0.88079707797788231</v>
      </c>
    </row>
    <row r="201" spans="1:19" x14ac:dyDescent="0.2">
      <c r="A201" s="2" t="s">
        <v>46</v>
      </c>
      <c r="B201" s="10">
        <v>148</v>
      </c>
      <c r="C201">
        <f t="shared" si="14"/>
        <v>0.67647714656957181</v>
      </c>
      <c r="E201" s="2" t="s">
        <v>33</v>
      </c>
      <c r="F201" s="10">
        <v>65</v>
      </c>
      <c r="G201">
        <f t="shared" si="17"/>
        <v>0.67949349476959509</v>
      </c>
      <c r="I201" s="2" t="s">
        <v>514</v>
      </c>
      <c r="J201" s="4"/>
      <c r="M201" s="2" t="s">
        <v>251</v>
      </c>
      <c r="N201" s="10">
        <v>3782.8</v>
      </c>
      <c r="O201">
        <f t="shared" si="15"/>
        <v>0.72257854375380626</v>
      </c>
      <c r="Q201" s="2" t="s">
        <v>27</v>
      </c>
      <c r="R201" s="4">
        <v>3</v>
      </c>
      <c r="S201">
        <f t="shared" si="16"/>
        <v>0.88079707797788231</v>
      </c>
    </row>
    <row r="202" spans="1:19" x14ac:dyDescent="0.2">
      <c r="A202" s="2" t="s">
        <v>269</v>
      </c>
      <c r="B202" s="10">
        <v>149</v>
      </c>
      <c r="C202">
        <f t="shared" si="14"/>
        <v>0.681580723554843</v>
      </c>
      <c r="E202" s="2" t="s">
        <v>38</v>
      </c>
      <c r="F202" s="10">
        <v>65</v>
      </c>
      <c r="G202">
        <f t="shared" si="17"/>
        <v>0.67949349476959509</v>
      </c>
      <c r="I202" s="2" t="s">
        <v>553</v>
      </c>
      <c r="J202" s="4"/>
      <c r="M202" s="2" t="s">
        <v>108</v>
      </c>
      <c r="N202" s="10">
        <v>3790</v>
      </c>
      <c r="O202">
        <f t="shared" si="15"/>
        <v>0.72439761651486556</v>
      </c>
      <c r="Q202" s="2" t="s">
        <v>525</v>
      </c>
      <c r="R202" s="4">
        <v>3</v>
      </c>
      <c r="S202">
        <f t="shared" si="16"/>
        <v>0.88079707797788231</v>
      </c>
    </row>
    <row r="203" spans="1:19" x14ac:dyDescent="0.2">
      <c r="A203" s="2" t="s">
        <v>566</v>
      </c>
      <c r="B203" s="10">
        <v>149</v>
      </c>
      <c r="C203">
        <f t="shared" si="14"/>
        <v>0.681580723554843</v>
      </c>
      <c r="E203" s="2" t="s">
        <v>79</v>
      </c>
      <c r="F203" s="10">
        <v>65</v>
      </c>
      <c r="G203">
        <f t="shared" si="17"/>
        <v>0.67949349476959509</v>
      </c>
      <c r="I203" s="2" t="s">
        <v>34</v>
      </c>
      <c r="J203" s="4"/>
      <c r="M203" s="2" t="s">
        <v>613</v>
      </c>
      <c r="N203" s="10">
        <v>3800</v>
      </c>
      <c r="O203">
        <f t="shared" si="15"/>
        <v>0.7269118102032186</v>
      </c>
      <c r="Q203" s="2" t="s">
        <v>532</v>
      </c>
      <c r="R203" s="4">
        <v>3</v>
      </c>
      <c r="S203">
        <f t="shared" si="16"/>
        <v>0.88079707797788231</v>
      </c>
    </row>
    <row r="204" spans="1:19" x14ac:dyDescent="0.2">
      <c r="A204" s="2" t="s">
        <v>291</v>
      </c>
      <c r="B204" s="10">
        <v>150</v>
      </c>
      <c r="C204">
        <f t="shared" si="14"/>
        <v>0.68664108506404797</v>
      </c>
      <c r="E204" s="2" t="s">
        <v>81</v>
      </c>
      <c r="F204" s="10">
        <v>65</v>
      </c>
      <c r="G204">
        <f t="shared" si="17"/>
        <v>0.67949349476959509</v>
      </c>
      <c r="I204" s="2" t="s">
        <v>132</v>
      </c>
      <c r="J204" s="4"/>
      <c r="M204" s="2" t="s">
        <v>46</v>
      </c>
      <c r="N204" s="10">
        <v>3800</v>
      </c>
      <c r="O204">
        <f t="shared" si="15"/>
        <v>0.7269118102032186</v>
      </c>
      <c r="Q204" s="2" t="s">
        <v>584</v>
      </c>
      <c r="R204" s="4">
        <v>3</v>
      </c>
      <c r="S204">
        <f t="shared" si="16"/>
        <v>0.88079707797788231</v>
      </c>
    </row>
    <row r="205" spans="1:19" x14ac:dyDescent="0.2">
      <c r="A205" s="2" t="s">
        <v>33</v>
      </c>
      <c r="B205" s="10">
        <v>150</v>
      </c>
      <c r="C205">
        <f t="shared" si="14"/>
        <v>0.68664108506404797</v>
      </c>
      <c r="E205" s="2" t="s">
        <v>44</v>
      </c>
      <c r="F205" s="10">
        <v>65</v>
      </c>
      <c r="G205">
        <f t="shared" si="17"/>
        <v>0.67949349476959509</v>
      </c>
      <c r="I205" s="2" t="s">
        <v>173</v>
      </c>
      <c r="J205" s="4"/>
      <c r="M205" s="2" t="s">
        <v>279</v>
      </c>
      <c r="N205" s="10">
        <v>3828</v>
      </c>
      <c r="O205">
        <f t="shared" si="15"/>
        <v>0.73387487540695395</v>
      </c>
      <c r="Q205" s="2" t="s">
        <v>465</v>
      </c>
      <c r="R205" s="4">
        <v>3</v>
      </c>
      <c r="S205">
        <f t="shared" si="16"/>
        <v>0.88079707797788231</v>
      </c>
    </row>
    <row r="206" spans="1:19" x14ac:dyDescent="0.2">
      <c r="A206" s="2" t="s">
        <v>263</v>
      </c>
      <c r="B206" s="10">
        <v>150</v>
      </c>
      <c r="C206">
        <f t="shared" si="14"/>
        <v>0.68664108506404797</v>
      </c>
      <c r="E206" s="2" t="s">
        <v>644</v>
      </c>
      <c r="F206" s="10">
        <v>65.2</v>
      </c>
      <c r="G206">
        <f t="shared" si="17"/>
        <v>0.68307951430447789</v>
      </c>
      <c r="I206" s="2" t="s">
        <v>330</v>
      </c>
      <c r="J206" s="4"/>
      <c r="M206" s="2" t="s">
        <v>45</v>
      </c>
      <c r="N206" s="10">
        <v>3830</v>
      </c>
      <c r="O206">
        <f t="shared" si="15"/>
        <v>0.73436788426375765</v>
      </c>
      <c r="Q206" s="2" t="s">
        <v>407</v>
      </c>
      <c r="R206" s="4">
        <v>3</v>
      </c>
      <c r="S206">
        <f t="shared" si="16"/>
        <v>0.88079707797788231</v>
      </c>
    </row>
    <row r="207" spans="1:19" x14ac:dyDescent="0.2">
      <c r="A207" s="2" t="s">
        <v>39</v>
      </c>
      <c r="B207" s="10">
        <v>150</v>
      </c>
      <c r="C207">
        <f t="shared" si="14"/>
        <v>0.68664108506404797</v>
      </c>
      <c r="E207" s="2" t="s">
        <v>176</v>
      </c>
      <c r="F207" s="10">
        <v>65.3</v>
      </c>
      <c r="G207">
        <f t="shared" si="17"/>
        <v>0.68486443487246895</v>
      </c>
      <c r="I207" s="2" t="s">
        <v>330</v>
      </c>
      <c r="J207" s="4"/>
      <c r="M207" s="2" t="s">
        <v>217</v>
      </c>
      <c r="N207" s="10">
        <v>3838.6</v>
      </c>
      <c r="O207">
        <f t="shared" si="15"/>
        <v>0.73648116842830924</v>
      </c>
      <c r="Q207" s="2" t="s">
        <v>144</v>
      </c>
      <c r="R207" s="4">
        <v>3</v>
      </c>
      <c r="S207">
        <f t="shared" si="16"/>
        <v>0.88079707797788231</v>
      </c>
    </row>
    <row r="208" spans="1:19" x14ac:dyDescent="0.2">
      <c r="A208" s="2" t="s">
        <v>634</v>
      </c>
      <c r="B208" s="10">
        <v>150</v>
      </c>
      <c r="C208">
        <f t="shared" si="14"/>
        <v>0.68664108506404797</v>
      </c>
      <c r="E208" s="2" t="s">
        <v>25</v>
      </c>
      <c r="F208" s="10">
        <v>65.599999999999994</v>
      </c>
      <c r="G208">
        <f t="shared" si="17"/>
        <v>0.69018640788402319</v>
      </c>
      <c r="I208" s="2" t="s">
        <v>619</v>
      </c>
      <c r="J208" s="4"/>
      <c r="M208" s="2" t="s">
        <v>179</v>
      </c>
      <c r="N208" s="10">
        <v>3851.7</v>
      </c>
      <c r="O208">
        <f t="shared" si="15"/>
        <v>0.73967941875508036</v>
      </c>
      <c r="Q208" s="2" t="s">
        <v>545</v>
      </c>
      <c r="R208" s="4">
        <v>3</v>
      </c>
      <c r="S208">
        <f t="shared" si="16"/>
        <v>0.88079707797788231</v>
      </c>
    </row>
    <row r="209" spans="1:19" x14ac:dyDescent="0.2">
      <c r="A209" s="2" t="s">
        <v>79</v>
      </c>
      <c r="B209" s="10">
        <v>150</v>
      </c>
      <c r="C209">
        <f t="shared" si="14"/>
        <v>0.68664108506404797</v>
      </c>
      <c r="E209" s="2" t="s">
        <v>499</v>
      </c>
      <c r="F209" s="10">
        <v>65.599999999999994</v>
      </c>
      <c r="G209">
        <f t="shared" si="17"/>
        <v>0.69018640788402319</v>
      </c>
      <c r="I209" s="2" t="s">
        <v>174</v>
      </c>
      <c r="J209" s="4"/>
      <c r="M209" s="2" t="s">
        <v>409</v>
      </c>
      <c r="N209" s="10">
        <v>3900</v>
      </c>
      <c r="O209">
        <f t="shared" si="15"/>
        <v>0.75125216775804993</v>
      </c>
      <c r="Q209" s="2" t="s">
        <v>413</v>
      </c>
      <c r="R209" s="4">
        <v>3</v>
      </c>
      <c r="S209">
        <f t="shared" si="16"/>
        <v>0.88079707797788231</v>
      </c>
    </row>
    <row r="210" spans="1:19" x14ac:dyDescent="0.2">
      <c r="A210" s="2" t="s">
        <v>327</v>
      </c>
      <c r="B210" s="10">
        <v>150</v>
      </c>
      <c r="C210">
        <f t="shared" si="14"/>
        <v>0.68664108506404797</v>
      </c>
      <c r="E210" s="2" t="s">
        <v>83</v>
      </c>
      <c r="F210" s="10">
        <v>66</v>
      </c>
      <c r="G210">
        <f t="shared" si="17"/>
        <v>0.69720457642277289</v>
      </c>
      <c r="I210" s="2" t="s">
        <v>536</v>
      </c>
      <c r="J210" s="4"/>
      <c r="M210" s="2" t="s">
        <v>102</v>
      </c>
      <c r="N210" s="10">
        <v>3935</v>
      </c>
      <c r="O210">
        <f t="shared" si="15"/>
        <v>0.75942024949880038</v>
      </c>
      <c r="Q210" s="2" t="s">
        <v>635</v>
      </c>
      <c r="R210" s="4">
        <v>3</v>
      </c>
      <c r="S210">
        <f t="shared" si="16"/>
        <v>0.88079707797788231</v>
      </c>
    </row>
    <row r="211" spans="1:19" x14ac:dyDescent="0.2">
      <c r="A211" s="2" t="s">
        <v>44</v>
      </c>
      <c r="B211" s="10">
        <v>150</v>
      </c>
      <c r="C211">
        <f t="shared" si="14"/>
        <v>0.68664108506404797</v>
      </c>
      <c r="E211" s="2" t="s">
        <v>538</v>
      </c>
      <c r="F211" s="10">
        <v>66.3</v>
      </c>
      <c r="G211">
        <f t="shared" si="17"/>
        <v>0.70240870525035271</v>
      </c>
      <c r="I211" s="2" t="s">
        <v>35</v>
      </c>
      <c r="J211" s="4"/>
      <c r="M211" s="2" t="s">
        <v>139</v>
      </c>
      <c r="N211" s="10">
        <v>3937</v>
      </c>
      <c r="O211">
        <f t="shared" si="15"/>
        <v>0.75988141845264234</v>
      </c>
      <c r="Q211" s="2" t="s">
        <v>327</v>
      </c>
      <c r="R211" s="4">
        <v>3</v>
      </c>
      <c r="S211">
        <f t="shared" si="16"/>
        <v>0.88079707797788231</v>
      </c>
    </row>
    <row r="212" spans="1:19" x14ac:dyDescent="0.2">
      <c r="A212" s="2" t="s">
        <v>644</v>
      </c>
      <c r="B212" s="10">
        <v>151.6</v>
      </c>
      <c r="C212">
        <f t="shared" si="14"/>
        <v>0.69464573533555796</v>
      </c>
      <c r="E212" s="2" t="s">
        <v>279</v>
      </c>
      <c r="F212" s="10">
        <v>67</v>
      </c>
      <c r="G212">
        <f t="shared" si="17"/>
        <v>0.71434838794421296</v>
      </c>
      <c r="I212" s="2" t="s">
        <v>254</v>
      </c>
      <c r="J212" s="4"/>
      <c r="M212" s="2" t="s">
        <v>283</v>
      </c>
      <c r="N212" s="10">
        <v>3937</v>
      </c>
      <c r="O212">
        <f t="shared" si="15"/>
        <v>0.75988141845264234</v>
      </c>
      <c r="Q212" s="2" t="s">
        <v>499</v>
      </c>
      <c r="R212" s="4">
        <v>3</v>
      </c>
      <c r="S212">
        <f t="shared" si="16"/>
        <v>0.88079707797788231</v>
      </c>
    </row>
    <row r="213" spans="1:19" x14ac:dyDescent="0.2">
      <c r="A213" s="2" t="s">
        <v>176</v>
      </c>
      <c r="B213" s="10">
        <v>151.6</v>
      </c>
      <c r="C213">
        <f t="shared" si="14"/>
        <v>0.69464573533555796</v>
      </c>
      <c r="E213" s="2" t="s">
        <v>336</v>
      </c>
      <c r="F213" s="10">
        <v>67</v>
      </c>
      <c r="G213">
        <f t="shared" si="17"/>
        <v>0.71434838794421296</v>
      </c>
      <c r="I213" s="2" t="s">
        <v>584</v>
      </c>
      <c r="J213" s="4"/>
      <c r="M213" s="2" t="s">
        <v>33</v>
      </c>
      <c r="N213" s="10">
        <v>3937</v>
      </c>
      <c r="O213">
        <f t="shared" si="15"/>
        <v>0.75988141845264234</v>
      </c>
      <c r="Q213" s="2" t="s">
        <v>636</v>
      </c>
      <c r="R213" s="4">
        <v>3</v>
      </c>
      <c r="S213">
        <f t="shared" si="16"/>
        <v>0.88079707797788231</v>
      </c>
    </row>
    <row r="214" spans="1:19" x14ac:dyDescent="0.2">
      <c r="A214" s="2" t="s">
        <v>536</v>
      </c>
      <c r="B214" s="10">
        <v>153</v>
      </c>
      <c r="C214">
        <f t="shared" si="14"/>
        <v>0.70155483766490234</v>
      </c>
      <c r="E214" s="2" t="s">
        <v>293</v>
      </c>
      <c r="F214" s="10">
        <v>67</v>
      </c>
      <c r="G214">
        <f t="shared" si="17"/>
        <v>0.71434838794421296</v>
      </c>
      <c r="I214" s="2" t="s">
        <v>527</v>
      </c>
      <c r="J214" s="4"/>
      <c r="M214" s="2" t="s">
        <v>290</v>
      </c>
      <c r="N214" s="10">
        <v>3937</v>
      </c>
      <c r="O214">
        <f t="shared" si="15"/>
        <v>0.75988141845264234</v>
      </c>
      <c r="Q214" s="2" t="s">
        <v>317</v>
      </c>
      <c r="R214" s="4">
        <v>3</v>
      </c>
      <c r="S214">
        <f t="shared" si="16"/>
        <v>0.88079707797788231</v>
      </c>
    </row>
    <row r="215" spans="1:19" x14ac:dyDescent="0.2">
      <c r="A215" s="2" t="s">
        <v>38</v>
      </c>
      <c r="B215" s="10">
        <v>156</v>
      </c>
      <c r="C215">
        <f t="shared" si="14"/>
        <v>0.71605231889379561</v>
      </c>
      <c r="E215" s="2" t="s">
        <v>267</v>
      </c>
      <c r="F215" s="10">
        <v>67</v>
      </c>
      <c r="G215">
        <f t="shared" si="17"/>
        <v>0.71434838794421296</v>
      </c>
      <c r="I215" s="2" t="s">
        <v>527</v>
      </c>
      <c r="J215" s="4"/>
      <c r="M215" s="2" t="s">
        <v>265</v>
      </c>
      <c r="N215" s="10">
        <v>3978</v>
      </c>
      <c r="O215">
        <f t="shared" si="15"/>
        <v>0.76920168075559114</v>
      </c>
      <c r="Q215" s="2" t="s">
        <v>535</v>
      </c>
      <c r="R215" s="4">
        <v>3</v>
      </c>
      <c r="S215">
        <f t="shared" si="16"/>
        <v>0.88079707797788231</v>
      </c>
    </row>
    <row r="216" spans="1:19" x14ac:dyDescent="0.2">
      <c r="A216" s="2" t="s">
        <v>62</v>
      </c>
      <c r="B216" s="10">
        <v>159</v>
      </c>
      <c r="C216">
        <f t="shared" si="14"/>
        <v>0.73011647673214453</v>
      </c>
      <c r="E216" s="2" t="s">
        <v>62</v>
      </c>
      <c r="F216" s="10">
        <v>67</v>
      </c>
      <c r="G216">
        <f t="shared" si="17"/>
        <v>0.71434838794421296</v>
      </c>
      <c r="I216" s="2" t="s">
        <v>566</v>
      </c>
      <c r="J216" s="4"/>
      <c r="M216" s="2" t="s">
        <v>263</v>
      </c>
      <c r="N216" s="10">
        <v>3983</v>
      </c>
      <c r="O216">
        <f t="shared" si="15"/>
        <v>0.770320802505013</v>
      </c>
      <c r="Q216" s="2" t="s">
        <v>55</v>
      </c>
      <c r="R216" s="4">
        <v>3</v>
      </c>
      <c r="S216">
        <f t="shared" si="16"/>
        <v>0.88079707797788231</v>
      </c>
    </row>
    <row r="217" spans="1:19" x14ac:dyDescent="0.2">
      <c r="A217" s="2" t="s">
        <v>529</v>
      </c>
      <c r="B217" s="10">
        <v>160</v>
      </c>
      <c r="C217">
        <f t="shared" si="14"/>
        <v>0.73470573190300448</v>
      </c>
      <c r="E217" s="2" t="s">
        <v>275</v>
      </c>
      <c r="F217" s="10">
        <v>68</v>
      </c>
      <c r="G217">
        <f t="shared" si="17"/>
        <v>0.73089619263269279</v>
      </c>
      <c r="I217" s="2" t="s">
        <v>287</v>
      </c>
      <c r="J217" s="4"/>
      <c r="M217" s="2" t="s">
        <v>266</v>
      </c>
      <c r="N217" s="10">
        <v>3985</v>
      </c>
      <c r="O217">
        <f t="shared" si="15"/>
        <v>0.77076738341891571</v>
      </c>
      <c r="Q217" s="2" t="s">
        <v>585</v>
      </c>
      <c r="R217" s="4">
        <v>3</v>
      </c>
      <c r="S217">
        <f t="shared" si="16"/>
        <v>0.88079707797788231</v>
      </c>
    </row>
    <row r="218" spans="1:19" x14ac:dyDescent="0.2">
      <c r="A218" s="13" t="s">
        <v>239</v>
      </c>
      <c r="B218" s="10">
        <v>160</v>
      </c>
      <c r="C218">
        <f t="shared" si="14"/>
        <v>0.73470573190300448</v>
      </c>
      <c r="E218" s="2" t="s">
        <v>326</v>
      </c>
      <c r="F218" s="10">
        <v>68</v>
      </c>
      <c r="G218">
        <f t="shared" si="17"/>
        <v>0.73089619263269279</v>
      </c>
      <c r="I218" s="13" t="s">
        <v>239</v>
      </c>
      <c r="J218" s="4"/>
      <c r="M218" s="2" t="s">
        <v>39</v>
      </c>
      <c r="N218" s="10">
        <v>3985</v>
      </c>
      <c r="O218">
        <f t="shared" si="15"/>
        <v>0.77076738341891571</v>
      </c>
      <c r="Q218" s="2" t="s">
        <v>151</v>
      </c>
      <c r="R218" s="4">
        <v>4</v>
      </c>
      <c r="S218">
        <f t="shared" si="16"/>
        <v>0.95257412682243336</v>
      </c>
    </row>
    <row r="219" spans="1:19" x14ac:dyDescent="0.2">
      <c r="A219" s="2" t="s">
        <v>207</v>
      </c>
      <c r="B219" s="10">
        <v>160.80000000000001</v>
      </c>
      <c r="C219">
        <f t="shared" si="14"/>
        <v>0.73834103538905183</v>
      </c>
      <c r="E219" s="2" t="s">
        <v>584</v>
      </c>
      <c r="F219" s="10">
        <v>68</v>
      </c>
      <c r="G219">
        <f t="shared" si="17"/>
        <v>0.73089619263269279</v>
      </c>
      <c r="I219" s="2" t="s">
        <v>623</v>
      </c>
      <c r="J219" s="4"/>
      <c r="M219" s="2" t="s">
        <v>602</v>
      </c>
      <c r="N219" s="10">
        <v>3989.5</v>
      </c>
      <c r="O219">
        <f t="shared" si="15"/>
        <v>0.77176995834886741</v>
      </c>
      <c r="Q219" s="2" t="s">
        <v>153</v>
      </c>
      <c r="R219" s="4">
        <v>4</v>
      </c>
      <c r="S219">
        <f t="shared" si="16"/>
        <v>0.95257412682243336</v>
      </c>
    </row>
    <row r="220" spans="1:19" x14ac:dyDescent="0.2">
      <c r="A220" s="2" t="s">
        <v>283</v>
      </c>
      <c r="B220" s="10">
        <v>164.1</v>
      </c>
      <c r="C220">
        <f t="shared" si="14"/>
        <v>0.75299299732553626</v>
      </c>
      <c r="E220" s="2" t="s">
        <v>551</v>
      </c>
      <c r="F220" s="10">
        <v>68</v>
      </c>
      <c r="G220">
        <f t="shared" si="17"/>
        <v>0.73089619263269279</v>
      </c>
      <c r="I220" s="2" t="s">
        <v>626</v>
      </c>
      <c r="J220" s="4"/>
      <c r="M220" s="2" t="s">
        <v>464</v>
      </c>
      <c r="N220" s="10">
        <v>4000</v>
      </c>
      <c r="O220">
        <f t="shared" si="15"/>
        <v>0.77409727169413667</v>
      </c>
      <c r="Q220" s="2" t="s">
        <v>155</v>
      </c>
      <c r="R220" s="4">
        <v>4</v>
      </c>
      <c r="S220">
        <f t="shared" si="16"/>
        <v>0.95257412682243336</v>
      </c>
    </row>
    <row r="221" spans="1:19" x14ac:dyDescent="0.2">
      <c r="A221" s="2" t="s">
        <v>631</v>
      </c>
      <c r="B221" s="10">
        <v>164.1</v>
      </c>
      <c r="C221">
        <f t="shared" si="14"/>
        <v>0.75299299732553626</v>
      </c>
      <c r="E221" s="2" t="s">
        <v>342</v>
      </c>
      <c r="F221" s="10">
        <v>68.400000000000006</v>
      </c>
      <c r="G221">
        <f t="shared" si="17"/>
        <v>0.73734311692077714</v>
      </c>
      <c r="I221" s="2" t="s">
        <v>567</v>
      </c>
      <c r="J221" s="4"/>
      <c r="M221" s="13" t="s">
        <v>524</v>
      </c>
      <c r="N221" s="10">
        <v>4000</v>
      </c>
      <c r="O221">
        <f t="shared" si="15"/>
        <v>0.77409727169413667</v>
      </c>
      <c r="Q221" s="2" t="s">
        <v>331</v>
      </c>
      <c r="R221" s="4">
        <v>4</v>
      </c>
      <c r="S221">
        <f t="shared" si="16"/>
        <v>0.95257412682243336</v>
      </c>
    </row>
    <row r="222" spans="1:19" x14ac:dyDescent="0.2">
      <c r="A222" s="2" t="s">
        <v>271</v>
      </c>
      <c r="B222" s="10">
        <v>164.1</v>
      </c>
      <c r="C222">
        <f t="shared" si="14"/>
        <v>0.75299299732553626</v>
      </c>
      <c r="E222" s="2" t="s">
        <v>536</v>
      </c>
      <c r="F222" s="10">
        <v>68.599999999999994</v>
      </c>
      <c r="G222">
        <f t="shared" si="17"/>
        <v>0.74052904100033901</v>
      </c>
      <c r="I222" s="13" t="s">
        <v>285</v>
      </c>
      <c r="J222" s="4"/>
      <c r="M222" s="2" t="s">
        <v>164</v>
      </c>
      <c r="N222" s="10">
        <v>4002.6</v>
      </c>
      <c r="O222">
        <f t="shared" si="15"/>
        <v>0.77467095578510736</v>
      </c>
      <c r="Q222" s="2" t="s">
        <v>15</v>
      </c>
      <c r="R222" s="4">
        <v>4</v>
      </c>
      <c r="S222">
        <f t="shared" si="16"/>
        <v>0.95257412682243336</v>
      </c>
    </row>
    <row r="223" spans="1:19" x14ac:dyDescent="0.2">
      <c r="A223" s="2" t="s">
        <v>25</v>
      </c>
      <c r="B223" s="10">
        <v>165</v>
      </c>
      <c r="C223">
        <f t="shared" si="14"/>
        <v>0.75689192029516172</v>
      </c>
      <c r="E223" s="2" t="s">
        <v>331</v>
      </c>
      <c r="F223" s="10">
        <v>70</v>
      </c>
      <c r="G223">
        <f t="shared" si="17"/>
        <v>0.76211806445732078</v>
      </c>
      <c r="I223" s="2" t="s">
        <v>631</v>
      </c>
      <c r="J223" s="4"/>
      <c r="M223" s="2" t="s">
        <v>80</v>
      </c>
      <c r="N223" s="10">
        <v>4015</v>
      </c>
      <c r="O223">
        <f t="shared" si="15"/>
        <v>0.77739275928844975</v>
      </c>
      <c r="Q223" s="2" t="s">
        <v>15</v>
      </c>
      <c r="R223" s="4">
        <v>4</v>
      </c>
      <c r="S223">
        <f t="shared" si="16"/>
        <v>0.95257412682243336</v>
      </c>
    </row>
    <row r="224" spans="1:19" x14ac:dyDescent="0.2">
      <c r="A224" s="2" t="s">
        <v>275</v>
      </c>
      <c r="B224" s="10">
        <v>167</v>
      </c>
      <c r="C224">
        <f t="shared" si="14"/>
        <v>0.7654056198030772</v>
      </c>
      <c r="E224" s="2" t="s">
        <v>162</v>
      </c>
      <c r="F224" s="10">
        <v>70</v>
      </c>
      <c r="G224">
        <f t="shared" si="17"/>
        <v>0.76211806445732078</v>
      </c>
      <c r="I224" s="2" t="s">
        <v>107</v>
      </c>
      <c r="J224" s="4"/>
      <c r="M224" s="2" t="s">
        <v>60</v>
      </c>
      <c r="N224" s="10">
        <v>4042</v>
      </c>
      <c r="O224">
        <f t="shared" si="15"/>
        <v>0.7832377904022465</v>
      </c>
      <c r="Q224" s="2" t="s">
        <v>307</v>
      </c>
      <c r="R224" s="4">
        <v>4</v>
      </c>
      <c r="S224">
        <f t="shared" si="16"/>
        <v>0.95257412682243336</v>
      </c>
    </row>
    <row r="225" spans="1:19" x14ac:dyDescent="0.2">
      <c r="A225" s="2" t="s">
        <v>80</v>
      </c>
      <c r="B225" s="10">
        <v>168</v>
      </c>
      <c r="C225">
        <f t="shared" si="14"/>
        <v>0.76958417496366638</v>
      </c>
      <c r="E225" s="2" t="s">
        <v>529</v>
      </c>
      <c r="F225" s="10">
        <v>70</v>
      </c>
      <c r="G225">
        <f t="shared" si="17"/>
        <v>0.76211806445732078</v>
      </c>
      <c r="I225" s="2" t="s">
        <v>86</v>
      </c>
      <c r="J225" s="4"/>
      <c r="M225" s="2" t="s">
        <v>146</v>
      </c>
      <c r="N225" s="10">
        <v>4044</v>
      </c>
      <c r="O225">
        <f t="shared" si="15"/>
        <v>0.78366630923522274</v>
      </c>
      <c r="Q225" s="2" t="s">
        <v>101</v>
      </c>
      <c r="R225" s="4">
        <v>4</v>
      </c>
      <c r="S225">
        <f t="shared" si="16"/>
        <v>0.95257412682243336</v>
      </c>
    </row>
    <row r="226" spans="1:19" x14ac:dyDescent="0.2">
      <c r="A226" s="2" t="s">
        <v>318</v>
      </c>
      <c r="B226" s="10">
        <v>170</v>
      </c>
      <c r="C226">
        <f t="shared" si="14"/>
        <v>0.77778388552069355</v>
      </c>
      <c r="E226" s="2" t="s">
        <v>25</v>
      </c>
      <c r="F226" s="10">
        <v>70</v>
      </c>
      <c r="G226">
        <f t="shared" si="17"/>
        <v>0.76211806445732078</v>
      </c>
      <c r="I226" s="2" t="s">
        <v>407</v>
      </c>
      <c r="J226" s="4"/>
      <c r="M226" s="13" t="s">
        <v>285</v>
      </c>
      <c r="N226" s="10">
        <v>4048.6</v>
      </c>
      <c r="O226">
        <f t="shared" si="15"/>
        <v>0.78464957378756184</v>
      </c>
      <c r="Q226" s="2" t="s">
        <v>101</v>
      </c>
      <c r="R226" s="4">
        <v>4</v>
      </c>
      <c r="S226">
        <f t="shared" si="16"/>
        <v>0.95257412682243336</v>
      </c>
    </row>
    <row r="227" spans="1:19" x14ac:dyDescent="0.2">
      <c r="A227" s="2" t="s">
        <v>293</v>
      </c>
      <c r="B227" s="10">
        <v>170</v>
      </c>
      <c r="C227">
        <f t="shared" si="14"/>
        <v>0.77778388552069355</v>
      </c>
      <c r="E227" s="2" t="s">
        <v>526</v>
      </c>
      <c r="F227" s="10">
        <v>70</v>
      </c>
      <c r="G227">
        <f t="shared" si="17"/>
        <v>0.76211806445732078</v>
      </c>
      <c r="I227" s="2" t="s">
        <v>506</v>
      </c>
      <c r="J227" s="4"/>
      <c r="M227" s="2" t="s">
        <v>252</v>
      </c>
      <c r="N227" s="10">
        <v>4051.8</v>
      </c>
      <c r="O227">
        <f t="shared" si="15"/>
        <v>0.78533166914166497</v>
      </c>
      <c r="Q227" s="2" t="s">
        <v>519</v>
      </c>
      <c r="R227" s="4">
        <v>4</v>
      </c>
      <c r="S227">
        <f t="shared" si="16"/>
        <v>0.95257412682243336</v>
      </c>
    </row>
    <row r="228" spans="1:19" x14ac:dyDescent="0.2">
      <c r="A228" s="2" t="s">
        <v>42</v>
      </c>
      <c r="B228" s="10">
        <v>170</v>
      </c>
      <c r="C228">
        <f t="shared" si="14"/>
        <v>0.77778388552069355</v>
      </c>
      <c r="E228" s="2" t="s">
        <v>105</v>
      </c>
      <c r="F228" s="10">
        <v>70</v>
      </c>
      <c r="G228">
        <f t="shared" si="17"/>
        <v>0.76211806445732078</v>
      </c>
      <c r="I228" s="2" t="s">
        <v>108</v>
      </c>
      <c r="J228" s="4"/>
      <c r="M228" s="2" t="s">
        <v>207</v>
      </c>
      <c r="N228" s="10">
        <v>4081.3</v>
      </c>
      <c r="O228">
        <f t="shared" si="15"/>
        <v>0.79154571742466373</v>
      </c>
      <c r="Q228" s="2" t="s">
        <v>620</v>
      </c>
      <c r="R228" s="4">
        <v>4</v>
      </c>
      <c r="S228">
        <f t="shared" si="16"/>
        <v>0.95257412682243336</v>
      </c>
    </row>
    <row r="229" spans="1:19" x14ac:dyDescent="0.2">
      <c r="A229" s="2" t="s">
        <v>245</v>
      </c>
      <c r="B229" s="10">
        <v>170.6</v>
      </c>
      <c r="C229">
        <f t="shared" si="14"/>
        <v>0.78020276537834798</v>
      </c>
      <c r="E229" s="2" t="s">
        <v>330</v>
      </c>
      <c r="F229" s="10">
        <v>70</v>
      </c>
      <c r="G229">
        <f t="shared" si="17"/>
        <v>0.76211806445732078</v>
      </c>
      <c r="I229" s="2" t="s">
        <v>108</v>
      </c>
      <c r="J229" s="4"/>
      <c r="M229" s="2" t="s">
        <v>275</v>
      </c>
      <c r="N229" s="10">
        <v>4124</v>
      </c>
      <c r="O229">
        <f t="shared" si="15"/>
        <v>0.80030381481462187</v>
      </c>
      <c r="Q229" s="2" t="s">
        <v>544</v>
      </c>
      <c r="R229" s="4">
        <v>4</v>
      </c>
      <c r="S229">
        <f t="shared" si="16"/>
        <v>0.95257412682243336</v>
      </c>
    </row>
    <row r="230" spans="1:19" x14ac:dyDescent="0.2">
      <c r="A230" s="2" t="s">
        <v>206</v>
      </c>
      <c r="B230" s="10">
        <v>170.6</v>
      </c>
      <c r="C230">
        <f t="shared" si="14"/>
        <v>0.78020276537834798</v>
      </c>
      <c r="E230" s="2" t="s">
        <v>330</v>
      </c>
      <c r="F230" s="10">
        <v>70</v>
      </c>
      <c r="G230">
        <f t="shared" si="17"/>
        <v>0.76211806445732078</v>
      </c>
      <c r="I230" s="2" t="s">
        <v>61</v>
      </c>
      <c r="J230" s="4"/>
      <c r="M230" s="2" t="s">
        <v>585</v>
      </c>
      <c r="N230" s="10">
        <v>4150.3</v>
      </c>
      <c r="O230">
        <f t="shared" si="15"/>
        <v>0.80555919341713855</v>
      </c>
      <c r="Q230" s="2" t="s">
        <v>566</v>
      </c>
      <c r="R230" s="4">
        <v>4</v>
      </c>
      <c r="S230">
        <f t="shared" si="16"/>
        <v>0.95257412682243336</v>
      </c>
    </row>
    <row r="231" spans="1:19" x14ac:dyDescent="0.2">
      <c r="A231" s="2" t="s">
        <v>164</v>
      </c>
      <c r="B231" s="10">
        <v>173.9</v>
      </c>
      <c r="C231">
        <f t="shared" si="14"/>
        <v>0.79316727934049669</v>
      </c>
      <c r="E231" s="2" t="s">
        <v>80</v>
      </c>
      <c r="F231" s="10">
        <v>70</v>
      </c>
      <c r="G231">
        <f t="shared" si="17"/>
        <v>0.76211806445732078</v>
      </c>
      <c r="I231" s="2" t="s">
        <v>632</v>
      </c>
      <c r="J231" s="4"/>
      <c r="M231" s="2" t="s">
        <v>293</v>
      </c>
      <c r="N231" s="10">
        <v>4164</v>
      </c>
      <c r="O231">
        <f t="shared" si="15"/>
        <v>0.8082549348487641</v>
      </c>
      <c r="Q231" s="2" t="s">
        <v>77</v>
      </c>
      <c r="R231" s="4">
        <v>4</v>
      </c>
      <c r="S231">
        <f t="shared" si="16"/>
        <v>0.95257412682243336</v>
      </c>
    </row>
    <row r="232" spans="1:19" x14ac:dyDescent="0.2">
      <c r="A232" s="2" t="s">
        <v>47</v>
      </c>
      <c r="B232" s="10">
        <v>175</v>
      </c>
      <c r="C232">
        <f t="shared" si="14"/>
        <v>0.79736113029525524</v>
      </c>
      <c r="E232" s="2" t="s">
        <v>88</v>
      </c>
      <c r="F232" s="10">
        <v>70</v>
      </c>
      <c r="G232">
        <f t="shared" si="17"/>
        <v>0.76211806445732078</v>
      </c>
      <c r="I232" s="2" t="s">
        <v>193</v>
      </c>
      <c r="J232" s="4"/>
      <c r="M232" s="2" t="s">
        <v>222</v>
      </c>
      <c r="N232" s="10">
        <v>4165</v>
      </c>
      <c r="O232">
        <f t="shared" si="15"/>
        <v>0.80845058356295307</v>
      </c>
      <c r="Q232" s="2" t="s">
        <v>409</v>
      </c>
      <c r="R232" s="4">
        <v>4</v>
      </c>
      <c r="S232">
        <f t="shared" si="16"/>
        <v>0.95257412682243336</v>
      </c>
    </row>
    <row r="233" spans="1:19" x14ac:dyDescent="0.2">
      <c r="A233" s="2" t="s">
        <v>526</v>
      </c>
      <c r="B233" s="10">
        <v>179</v>
      </c>
      <c r="C233">
        <f t="shared" si="14"/>
        <v>0.81207494965632554</v>
      </c>
      <c r="E233" s="2" t="s">
        <v>45</v>
      </c>
      <c r="F233" s="10">
        <v>70</v>
      </c>
      <c r="G233">
        <f t="shared" si="17"/>
        <v>0.76211806445732078</v>
      </c>
      <c r="I233" s="2" t="s">
        <v>552</v>
      </c>
      <c r="J233" s="4"/>
      <c r="M233" s="2" t="s">
        <v>322</v>
      </c>
      <c r="N233" s="10">
        <v>4176.5</v>
      </c>
      <c r="O233">
        <f t="shared" si="15"/>
        <v>0.81068959795643558</v>
      </c>
      <c r="Q233" s="2" t="s">
        <v>445</v>
      </c>
      <c r="R233" s="4">
        <v>4</v>
      </c>
      <c r="S233">
        <f t="shared" si="16"/>
        <v>0.95257412682243336</v>
      </c>
    </row>
    <row r="234" spans="1:19" x14ac:dyDescent="0.2">
      <c r="A234" s="2" t="s">
        <v>342</v>
      </c>
      <c r="B234" s="10">
        <v>180.4</v>
      </c>
      <c r="C234">
        <f t="shared" si="14"/>
        <v>0.81702690873210637</v>
      </c>
      <c r="E234" s="2" t="s">
        <v>335</v>
      </c>
      <c r="F234" s="10">
        <v>71</v>
      </c>
      <c r="G234">
        <f t="shared" si="17"/>
        <v>0.77676336214603359</v>
      </c>
      <c r="I234" s="2" t="s">
        <v>549</v>
      </c>
      <c r="J234" s="4"/>
      <c r="M234" s="2" t="s">
        <v>324</v>
      </c>
      <c r="N234" s="10">
        <v>4176.5</v>
      </c>
      <c r="O234">
        <f t="shared" si="15"/>
        <v>0.81068959795643558</v>
      </c>
      <c r="Q234" s="2" t="s">
        <v>302</v>
      </c>
      <c r="R234" s="4">
        <v>4</v>
      </c>
      <c r="S234">
        <f t="shared" si="16"/>
        <v>0.95257412682243336</v>
      </c>
    </row>
    <row r="235" spans="1:19" x14ac:dyDescent="0.2">
      <c r="A235" s="2" t="s">
        <v>162</v>
      </c>
      <c r="B235" s="10">
        <v>181</v>
      </c>
      <c r="C235">
        <f t="shared" si="14"/>
        <v>0.81911796123652358</v>
      </c>
      <c r="E235" s="2" t="s">
        <v>322</v>
      </c>
      <c r="F235" s="11">
        <v>71.5</v>
      </c>
      <c r="G235">
        <f t="shared" si="17"/>
        <v>0.78384093757146911</v>
      </c>
      <c r="I235" s="2" t="s">
        <v>534</v>
      </c>
      <c r="J235" s="4"/>
      <c r="M235" s="2" t="s">
        <v>269</v>
      </c>
      <c r="N235" s="10">
        <v>4177</v>
      </c>
      <c r="O235">
        <f t="shared" si="15"/>
        <v>0.81078648984178969</v>
      </c>
      <c r="Q235" s="2" t="s">
        <v>582</v>
      </c>
      <c r="R235" s="4">
        <v>4</v>
      </c>
      <c r="S235">
        <f t="shared" si="16"/>
        <v>0.95257412682243336</v>
      </c>
    </row>
    <row r="236" spans="1:19" x14ac:dyDescent="0.2">
      <c r="A236" s="2" t="s">
        <v>315</v>
      </c>
      <c r="B236" s="10">
        <v>183.8</v>
      </c>
      <c r="C236">
        <f t="shared" si="14"/>
        <v>0.82863017696869712</v>
      </c>
      <c r="E236" s="2" t="s">
        <v>324</v>
      </c>
      <c r="F236" s="10">
        <v>71.5</v>
      </c>
      <c r="G236">
        <f t="shared" si="17"/>
        <v>0.78384093757146911</v>
      </c>
      <c r="I236" s="2" t="s">
        <v>314</v>
      </c>
      <c r="J236" s="4"/>
      <c r="M236" s="2" t="s">
        <v>294</v>
      </c>
      <c r="N236" s="10">
        <v>4192</v>
      </c>
      <c r="O236">
        <f t="shared" si="15"/>
        <v>0.81367558029115505</v>
      </c>
      <c r="Q236" s="2" t="s">
        <v>42</v>
      </c>
      <c r="R236" s="4">
        <v>4</v>
      </c>
      <c r="S236">
        <f t="shared" si="16"/>
        <v>0.95257412682243336</v>
      </c>
    </row>
    <row r="237" spans="1:19" x14ac:dyDescent="0.2">
      <c r="A237" s="2" t="s">
        <v>585</v>
      </c>
      <c r="B237" s="10">
        <v>183.8</v>
      </c>
      <c r="C237">
        <f t="shared" si="14"/>
        <v>0.82863017696869712</v>
      </c>
      <c r="E237" s="2" t="s">
        <v>585</v>
      </c>
      <c r="F237" s="10">
        <v>71.5</v>
      </c>
      <c r="G237">
        <f t="shared" si="17"/>
        <v>0.78384093757146911</v>
      </c>
      <c r="I237" s="2" t="s">
        <v>78</v>
      </c>
      <c r="J237" s="4"/>
      <c r="M237" s="2" t="s">
        <v>158</v>
      </c>
      <c r="N237" s="10">
        <v>4199.5</v>
      </c>
      <c r="O237">
        <f t="shared" si="15"/>
        <v>0.81510732044332368</v>
      </c>
      <c r="Q237" s="2" t="s">
        <v>563</v>
      </c>
      <c r="R237" s="4">
        <v>4</v>
      </c>
      <c r="S237">
        <f t="shared" si="16"/>
        <v>0.95257412682243336</v>
      </c>
    </row>
    <row r="238" spans="1:19" x14ac:dyDescent="0.2">
      <c r="A238" s="2" t="s">
        <v>551</v>
      </c>
      <c r="B238" s="10">
        <v>185</v>
      </c>
      <c r="C238">
        <f t="shared" si="14"/>
        <v>0.83258369103336871</v>
      </c>
      <c r="E238" s="2" t="s">
        <v>25</v>
      </c>
      <c r="F238" s="10">
        <v>72</v>
      </c>
      <c r="G238">
        <f t="shared" si="17"/>
        <v>0.7907545694242446</v>
      </c>
      <c r="I238" s="2" t="s">
        <v>409</v>
      </c>
      <c r="J238" s="4"/>
      <c r="M238" s="2" t="s">
        <v>536</v>
      </c>
      <c r="N238" s="10">
        <v>4200</v>
      </c>
      <c r="O238">
        <f t="shared" si="15"/>
        <v>0.81520246668256979</v>
      </c>
      <c r="Q238" s="2" t="s">
        <v>533</v>
      </c>
      <c r="R238" s="4">
        <v>5</v>
      </c>
      <c r="S238">
        <f t="shared" si="16"/>
        <v>0.98201379003790845</v>
      </c>
    </row>
    <row r="239" spans="1:19" x14ac:dyDescent="0.2">
      <c r="A239" s="2" t="s">
        <v>88</v>
      </c>
      <c r="B239" s="10">
        <v>185</v>
      </c>
      <c r="C239">
        <f t="shared" si="14"/>
        <v>0.83258369103336871</v>
      </c>
      <c r="E239" s="2" t="s">
        <v>104</v>
      </c>
      <c r="F239" s="10">
        <v>72</v>
      </c>
      <c r="G239">
        <f t="shared" si="17"/>
        <v>0.7907545694242446</v>
      </c>
      <c r="I239" s="2" t="s">
        <v>545</v>
      </c>
      <c r="J239" s="4"/>
      <c r="M239" s="2" t="s">
        <v>568</v>
      </c>
      <c r="N239" s="10">
        <v>4230</v>
      </c>
      <c r="O239">
        <f t="shared" si="15"/>
        <v>0.82084208095976774</v>
      </c>
      <c r="Q239" s="2" t="s">
        <v>0</v>
      </c>
      <c r="R239" s="4">
        <v>5</v>
      </c>
      <c r="S239">
        <f t="shared" si="16"/>
        <v>0.98201379003790845</v>
      </c>
    </row>
    <row r="240" spans="1:19" x14ac:dyDescent="0.2">
      <c r="A240" s="2" t="s">
        <v>307</v>
      </c>
      <c r="B240" s="10">
        <v>186</v>
      </c>
      <c r="C240">
        <f t="shared" si="14"/>
        <v>0.83582234199496985</v>
      </c>
      <c r="E240" s="2" t="s">
        <v>111</v>
      </c>
      <c r="F240" s="10">
        <v>72</v>
      </c>
      <c r="G240">
        <f t="shared" si="17"/>
        <v>0.7907545694242446</v>
      </c>
      <c r="I240" s="2" t="s">
        <v>252</v>
      </c>
      <c r="J240" s="4"/>
      <c r="M240" s="2" t="s">
        <v>503</v>
      </c>
      <c r="N240" s="10">
        <v>4330.8</v>
      </c>
      <c r="O240">
        <f t="shared" si="15"/>
        <v>0.83880517671161858</v>
      </c>
      <c r="Q240" s="2" t="s">
        <v>0</v>
      </c>
      <c r="R240" s="4">
        <v>5</v>
      </c>
      <c r="S240">
        <f t="shared" si="16"/>
        <v>0.98201379003790845</v>
      </c>
    </row>
    <row r="241" spans="1:19" x14ac:dyDescent="0.2">
      <c r="A241" s="2" t="s">
        <v>45</v>
      </c>
      <c r="B241" s="10">
        <v>188</v>
      </c>
      <c r="C241">
        <f t="shared" si="14"/>
        <v>0.84214835292442758</v>
      </c>
      <c r="E241" s="2" t="s">
        <v>503</v>
      </c>
      <c r="F241" s="10">
        <v>72.7</v>
      </c>
      <c r="G241">
        <f t="shared" si="17"/>
        <v>0.80015817320290383</v>
      </c>
      <c r="I241" s="2" t="s">
        <v>39</v>
      </c>
      <c r="J241" s="4"/>
      <c r="M241" s="2" t="s">
        <v>38</v>
      </c>
      <c r="N241" s="10">
        <v>4370</v>
      </c>
      <c r="O241">
        <f t="shared" si="15"/>
        <v>0.84538721768446745</v>
      </c>
      <c r="Q241" s="2" t="s">
        <v>0</v>
      </c>
      <c r="R241" s="4">
        <v>5</v>
      </c>
      <c r="S241">
        <f t="shared" si="16"/>
        <v>0.98201379003790845</v>
      </c>
    </row>
    <row r="242" spans="1:19" x14ac:dyDescent="0.2">
      <c r="A242" s="2" t="s">
        <v>499</v>
      </c>
      <c r="B242" s="10">
        <v>191</v>
      </c>
      <c r="C242">
        <f t="shared" si="14"/>
        <v>0.85126419389660068</v>
      </c>
      <c r="E242" s="2" t="s">
        <v>318</v>
      </c>
      <c r="F242" s="11">
        <v>73</v>
      </c>
      <c r="G242">
        <f t="shared" si="17"/>
        <v>0.80409005022471569</v>
      </c>
      <c r="I242" s="2" t="s">
        <v>40</v>
      </c>
      <c r="J242" s="4"/>
      <c r="M242" s="2" t="s">
        <v>162</v>
      </c>
      <c r="N242" s="10">
        <v>4400</v>
      </c>
      <c r="O242">
        <f t="shared" si="15"/>
        <v>0.85027484796306474</v>
      </c>
      <c r="Q242" s="2" t="s">
        <v>0</v>
      </c>
      <c r="R242" s="4">
        <v>5</v>
      </c>
      <c r="S242">
        <f t="shared" si="16"/>
        <v>0.98201379003790845</v>
      </c>
    </row>
    <row r="243" spans="1:19" x14ac:dyDescent="0.2">
      <c r="A243" s="2" t="s">
        <v>25</v>
      </c>
      <c r="B243" s="10">
        <v>191.6</v>
      </c>
      <c r="C243">
        <f t="shared" si="14"/>
        <v>0.85303435713811826</v>
      </c>
      <c r="E243" s="2" t="s">
        <v>613</v>
      </c>
      <c r="F243" s="10">
        <v>73</v>
      </c>
      <c r="G243">
        <f t="shared" si="17"/>
        <v>0.80409005022471569</v>
      </c>
      <c r="I243" s="2" t="s">
        <v>537</v>
      </c>
      <c r="J243" s="4"/>
      <c r="M243" s="2" t="s">
        <v>105</v>
      </c>
      <c r="N243" s="10">
        <v>4450</v>
      </c>
      <c r="O243">
        <f t="shared" si="15"/>
        <v>0.85813725094416182</v>
      </c>
      <c r="Q243" s="2" t="s">
        <v>0</v>
      </c>
      <c r="R243" s="4">
        <v>5</v>
      </c>
      <c r="S243">
        <f t="shared" si="16"/>
        <v>0.98201379003790845</v>
      </c>
    </row>
    <row r="244" spans="1:19" x14ac:dyDescent="0.2">
      <c r="A244" s="2" t="s">
        <v>279</v>
      </c>
      <c r="B244" s="10">
        <v>195</v>
      </c>
      <c r="C244">
        <f t="shared" si="14"/>
        <v>0.86273782607256388</v>
      </c>
      <c r="E244" s="2" t="s">
        <v>320</v>
      </c>
      <c r="F244" s="10">
        <v>73</v>
      </c>
      <c r="G244">
        <f t="shared" si="17"/>
        <v>0.80409005022471569</v>
      </c>
      <c r="I244" s="2" t="s">
        <v>41</v>
      </c>
      <c r="J244" s="4"/>
      <c r="M244" s="2" t="s">
        <v>25</v>
      </c>
      <c r="N244" s="10">
        <v>4480</v>
      </c>
      <c r="O244">
        <f t="shared" si="15"/>
        <v>0.86268729279379963</v>
      </c>
      <c r="Q244" s="2" t="s">
        <v>119</v>
      </c>
      <c r="R244" s="4">
        <v>5</v>
      </c>
      <c r="S244">
        <f t="shared" si="16"/>
        <v>0.98201379003790845</v>
      </c>
    </row>
    <row r="245" spans="1:19" x14ac:dyDescent="0.2">
      <c r="A245" s="2" t="s">
        <v>247</v>
      </c>
      <c r="B245" s="10">
        <v>196.8</v>
      </c>
      <c r="C245">
        <f t="shared" si="14"/>
        <v>0.86765342434520631</v>
      </c>
      <c r="E245" s="2" t="s">
        <v>86</v>
      </c>
      <c r="F245" s="10">
        <v>73</v>
      </c>
      <c r="G245">
        <f t="shared" si="17"/>
        <v>0.80409005022471569</v>
      </c>
      <c r="I245" s="2" t="s">
        <v>634</v>
      </c>
      <c r="J245" s="4"/>
      <c r="M245" s="2" t="s">
        <v>25</v>
      </c>
      <c r="N245" s="10">
        <v>4500</v>
      </c>
      <c r="O245">
        <f t="shared" si="15"/>
        <v>0.86565201758946042</v>
      </c>
      <c r="Q245" s="3" t="s">
        <v>501</v>
      </c>
      <c r="R245" s="4">
        <v>5</v>
      </c>
      <c r="S245">
        <f t="shared" si="16"/>
        <v>0.98201379003790845</v>
      </c>
    </row>
    <row r="246" spans="1:19" x14ac:dyDescent="0.2">
      <c r="A246" s="2" t="s">
        <v>248</v>
      </c>
      <c r="B246" s="10">
        <v>196.8</v>
      </c>
      <c r="C246">
        <f t="shared" si="14"/>
        <v>0.86765342434520631</v>
      </c>
      <c r="E246" s="2" t="s">
        <v>314</v>
      </c>
      <c r="F246" s="10">
        <v>73</v>
      </c>
      <c r="G246">
        <f t="shared" si="17"/>
        <v>0.80409005022471569</v>
      </c>
      <c r="I246" s="2" t="s">
        <v>341</v>
      </c>
      <c r="J246" s="4"/>
      <c r="M246" s="2" t="s">
        <v>277</v>
      </c>
      <c r="N246" s="10">
        <v>4530.8</v>
      </c>
      <c r="O246">
        <f t="shared" si="15"/>
        <v>0.87011177554244212</v>
      </c>
      <c r="Q246" s="2" t="s">
        <v>655</v>
      </c>
      <c r="R246" s="4">
        <v>5</v>
      </c>
      <c r="S246">
        <f t="shared" si="16"/>
        <v>0.98201379003790845</v>
      </c>
    </row>
    <row r="247" spans="1:19" x14ac:dyDescent="0.2">
      <c r="A247" s="2" t="s">
        <v>294</v>
      </c>
      <c r="B247" s="10">
        <v>196.8</v>
      </c>
      <c r="C247">
        <f t="shared" si="14"/>
        <v>0.86765342434520631</v>
      </c>
      <c r="E247" s="2" t="s">
        <v>319</v>
      </c>
      <c r="F247" s="10">
        <v>73</v>
      </c>
      <c r="G247">
        <f t="shared" si="17"/>
        <v>0.80409005022471569</v>
      </c>
      <c r="I247" s="2" t="s">
        <v>294</v>
      </c>
      <c r="J247" s="4"/>
      <c r="M247" s="2" t="s">
        <v>19</v>
      </c>
      <c r="N247" s="10">
        <v>4533</v>
      </c>
      <c r="O247">
        <f t="shared" si="15"/>
        <v>0.87042546100762519</v>
      </c>
      <c r="Q247" s="2" t="s">
        <v>297</v>
      </c>
      <c r="R247" s="4">
        <v>5</v>
      </c>
      <c r="S247">
        <f t="shared" si="16"/>
        <v>0.98201379003790845</v>
      </c>
    </row>
    <row r="248" spans="1:19" x14ac:dyDescent="0.2">
      <c r="A248" s="2" t="s">
        <v>339</v>
      </c>
      <c r="B248" s="10">
        <v>196.8</v>
      </c>
      <c r="C248">
        <f t="shared" si="14"/>
        <v>0.86765342434520631</v>
      </c>
      <c r="E248" s="2" t="s">
        <v>309</v>
      </c>
      <c r="F248" s="11">
        <v>74</v>
      </c>
      <c r="G248">
        <f t="shared" si="17"/>
        <v>0.81677257287142901</v>
      </c>
      <c r="I248" s="2" t="s">
        <v>339</v>
      </c>
      <c r="J248" s="4"/>
      <c r="M248" s="2" t="s">
        <v>500</v>
      </c>
      <c r="N248" s="10">
        <v>4574</v>
      </c>
      <c r="O248">
        <f t="shared" si="15"/>
        <v>0.87615424414927956</v>
      </c>
      <c r="Q248" s="2" t="s">
        <v>135</v>
      </c>
      <c r="R248" s="4">
        <v>5</v>
      </c>
      <c r="S248">
        <f t="shared" si="16"/>
        <v>0.98201379003790845</v>
      </c>
    </row>
    <row r="249" spans="1:19" x14ac:dyDescent="0.2">
      <c r="A249" s="2" t="s">
        <v>319</v>
      </c>
      <c r="B249" s="10">
        <v>197</v>
      </c>
      <c r="C249">
        <f t="shared" si="14"/>
        <v>0.86819029346533294</v>
      </c>
      <c r="E249" s="2" t="s">
        <v>302</v>
      </c>
      <c r="F249" s="10">
        <v>74</v>
      </c>
      <c r="G249">
        <f t="shared" si="17"/>
        <v>0.81677257287142901</v>
      </c>
      <c r="I249" s="2" t="s">
        <v>434</v>
      </c>
      <c r="J249" s="4"/>
      <c r="M249" s="2" t="s">
        <v>538</v>
      </c>
      <c r="N249" s="10">
        <v>4631</v>
      </c>
      <c r="O249">
        <f t="shared" si="15"/>
        <v>0.88375617953108787</v>
      </c>
      <c r="Q249" s="2" t="s">
        <v>100</v>
      </c>
      <c r="R249" s="4">
        <v>5</v>
      </c>
      <c r="S249">
        <f t="shared" si="16"/>
        <v>0.98201379003790845</v>
      </c>
    </row>
    <row r="250" spans="1:19" x14ac:dyDescent="0.2">
      <c r="A250" s="2" t="s">
        <v>320</v>
      </c>
      <c r="B250" s="10">
        <v>200</v>
      </c>
      <c r="C250">
        <f t="shared" si="14"/>
        <v>0.87602362426973834</v>
      </c>
      <c r="E250" s="2" t="s">
        <v>55</v>
      </c>
      <c r="F250" s="10">
        <v>74</v>
      </c>
      <c r="G250">
        <f t="shared" si="17"/>
        <v>0.81677257287142901</v>
      </c>
      <c r="I250" s="2" t="s">
        <v>505</v>
      </c>
      <c r="J250" s="4"/>
      <c r="M250" s="2" t="s">
        <v>118</v>
      </c>
      <c r="N250" s="10">
        <v>4640</v>
      </c>
      <c r="O250">
        <f t="shared" si="15"/>
        <v>0.88491876131728286</v>
      </c>
      <c r="Q250" s="2" t="s">
        <v>130</v>
      </c>
      <c r="R250" s="4">
        <v>5</v>
      </c>
      <c r="S250">
        <f t="shared" si="16"/>
        <v>0.98201379003790845</v>
      </c>
    </row>
    <row r="251" spans="1:19" x14ac:dyDescent="0.2">
      <c r="A251" s="2" t="s">
        <v>341</v>
      </c>
      <c r="B251" s="10">
        <v>200</v>
      </c>
      <c r="C251">
        <f t="shared" si="14"/>
        <v>0.87602362426973834</v>
      </c>
      <c r="E251" s="2" t="s">
        <v>164</v>
      </c>
      <c r="F251" s="10">
        <v>74.599999999999994</v>
      </c>
      <c r="G251">
        <f t="shared" si="17"/>
        <v>0.82407131580496329</v>
      </c>
      <c r="I251" s="2" t="s">
        <v>402</v>
      </c>
      <c r="J251" s="4"/>
      <c r="M251" s="2" t="s">
        <v>83</v>
      </c>
      <c r="N251" s="10">
        <v>4650</v>
      </c>
      <c r="O251">
        <f t="shared" si="15"/>
        <v>0.88619864247634339</v>
      </c>
      <c r="Q251" s="2" t="s">
        <v>18</v>
      </c>
      <c r="R251" s="4">
        <v>5</v>
      </c>
      <c r="S251">
        <f t="shared" si="16"/>
        <v>0.98201379003790845</v>
      </c>
    </row>
    <row r="252" spans="1:19" x14ac:dyDescent="0.2">
      <c r="A252" s="2" t="s">
        <v>303</v>
      </c>
      <c r="B252" s="10">
        <v>200</v>
      </c>
      <c r="C252">
        <f t="shared" si="14"/>
        <v>0.87602362426973834</v>
      </c>
      <c r="E252" s="2" t="s">
        <v>333</v>
      </c>
      <c r="F252" s="10">
        <v>74.599999999999994</v>
      </c>
      <c r="G252">
        <f t="shared" si="17"/>
        <v>0.82407131580496329</v>
      </c>
      <c r="I252" s="2" t="s">
        <v>413</v>
      </c>
      <c r="J252" s="4"/>
      <c r="M252" s="2" t="s">
        <v>595</v>
      </c>
      <c r="N252" s="10">
        <v>4725</v>
      </c>
      <c r="O252">
        <f t="shared" si="15"/>
        <v>0.89540732190158956</v>
      </c>
      <c r="Q252" s="2" t="s">
        <v>299</v>
      </c>
      <c r="R252" s="4">
        <v>5</v>
      </c>
      <c r="S252">
        <f t="shared" si="16"/>
        <v>0.98201379003790845</v>
      </c>
    </row>
    <row r="253" spans="1:19" x14ac:dyDescent="0.2">
      <c r="A253" s="2" t="s">
        <v>25</v>
      </c>
      <c r="B253" s="10">
        <v>200</v>
      </c>
      <c r="C253">
        <f t="shared" si="14"/>
        <v>0.87602362426973834</v>
      </c>
      <c r="E253" s="2" t="s">
        <v>306</v>
      </c>
      <c r="F253" s="10">
        <v>74.599999999999994</v>
      </c>
      <c r="G253">
        <f t="shared" si="17"/>
        <v>0.82407131580496329</v>
      </c>
      <c r="I253" s="2" t="s">
        <v>334</v>
      </c>
      <c r="J253" s="4"/>
      <c r="M253" s="2" t="s">
        <v>583</v>
      </c>
      <c r="N253" s="10">
        <v>4746</v>
      </c>
      <c r="O253">
        <f t="shared" si="15"/>
        <v>0.89786519226770933</v>
      </c>
      <c r="Q253" s="2" t="s">
        <v>25</v>
      </c>
      <c r="R253" s="4">
        <v>5</v>
      </c>
      <c r="S253">
        <f t="shared" si="16"/>
        <v>0.98201379003790845</v>
      </c>
    </row>
    <row r="254" spans="1:19" x14ac:dyDescent="0.2">
      <c r="A254" s="2" t="s">
        <v>322</v>
      </c>
      <c r="B254" s="10">
        <v>200.2</v>
      </c>
      <c r="C254">
        <f t="shared" si="14"/>
        <v>0.87653137106415735</v>
      </c>
      <c r="E254" s="2" t="s">
        <v>253</v>
      </c>
      <c r="F254" s="10">
        <v>75</v>
      </c>
      <c r="G254">
        <f t="shared" si="17"/>
        <v>0.82880886946071153</v>
      </c>
      <c r="I254" s="2" t="s">
        <v>303</v>
      </c>
      <c r="J254" s="4"/>
      <c r="M254" s="2" t="s">
        <v>214</v>
      </c>
      <c r="N254" s="10">
        <v>4757.2</v>
      </c>
      <c r="O254">
        <f t="shared" si="15"/>
        <v>0.89915502103343581</v>
      </c>
      <c r="Q254" s="2" t="s">
        <v>74</v>
      </c>
      <c r="R254" s="4">
        <v>5</v>
      </c>
      <c r="S254">
        <f t="shared" si="16"/>
        <v>0.98201379003790845</v>
      </c>
    </row>
    <row r="255" spans="1:19" x14ac:dyDescent="0.2">
      <c r="A255" s="2" t="s">
        <v>324</v>
      </c>
      <c r="B255" s="10">
        <v>200.2</v>
      </c>
      <c r="C255">
        <f t="shared" si="14"/>
        <v>0.87653137106415735</v>
      </c>
      <c r="E255" s="2" t="s">
        <v>304</v>
      </c>
      <c r="F255" s="10">
        <v>75</v>
      </c>
      <c r="G255">
        <f t="shared" si="17"/>
        <v>0.82880886946071153</v>
      </c>
      <c r="I255" s="2" t="s">
        <v>302</v>
      </c>
      <c r="J255" s="4"/>
      <c r="M255" s="2" t="s">
        <v>320</v>
      </c>
      <c r="N255" s="10">
        <v>4760</v>
      </c>
      <c r="O255">
        <f t="shared" si="15"/>
        <v>0.89947521076667569</v>
      </c>
      <c r="Q255" s="2" t="s">
        <v>525</v>
      </c>
      <c r="R255" s="4">
        <v>5</v>
      </c>
      <c r="S255">
        <f t="shared" si="16"/>
        <v>0.98201379003790845</v>
      </c>
    </row>
    <row r="256" spans="1:19" x14ac:dyDescent="0.2">
      <c r="A256" s="2" t="s">
        <v>86</v>
      </c>
      <c r="B256" s="10">
        <v>202</v>
      </c>
      <c r="C256">
        <f t="shared" si="14"/>
        <v>0.88102112118243858</v>
      </c>
      <c r="E256" s="2" t="s">
        <v>341</v>
      </c>
      <c r="F256" s="10">
        <v>75</v>
      </c>
      <c r="G256">
        <f t="shared" si="17"/>
        <v>0.82880886946071153</v>
      </c>
      <c r="I256" s="2" t="s">
        <v>551</v>
      </c>
      <c r="J256" s="4"/>
      <c r="M256" s="2" t="s">
        <v>336</v>
      </c>
      <c r="N256" s="10">
        <v>4777</v>
      </c>
      <c r="O256">
        <f t="shared" si="15"/>
        <v>0.90139989470082971</v>
      </c>
      <c r="Q256" s="2" t="s">
        <v>30</v>
      </c>
      <c r="R256" s="4">
        <v>5</v>
      </c>
      <c r="S256">
        <f t="shared" si="16"/>
        <v>0.98201379003790845</v>
      </c>
    </row>
    <row r="257" spans="1:19" x14ac:dyDescent="0.2">
      <c r="A257" s="2" t="s">
        <v>336</v>
      </c>
      <c r="B257" s="10">
        <v>203</v>
      </c>
      <c r="C257">
        <f t="shared" si="14"/>
        <v>0.88345391991498134</v>
      </c>
      <c r="E257" s="2" t="s">
        <v>303</v>
      </c>
      <c r="F257" s="10">
        <v>75</v>
      </c>
      <c r="G257">
        <f t="shared" si="17"/>
        <v>0.82880886946071153</v>
      </c>
      <c r="I257" s="2" t="s">
        <v>327</v>
      </c>
      <c r="J257" s="4"/>
      <c r="M257" s="2" t="s">
        <v>318</v>
      </c>
      <c r="N257" s="10">
        <v>4882</v>
      </c>
      <c r="O257">
        <f t="shared" si="15"/>
        <v>0.91257448686215981</v>
      </c>
      <c r="Q257" s="2" t="s">
        <v>170</v>
      </c>
      <c r="R257" s="4">
        <v>5</v>
      </c>
      <c r="S257">
        <f t="shared" si="16"/>
        <v>0.98201379003790845</v>
      </c>
    </row>
    <row r="258" spans="1:19" x14ac:dyDescent="0.2">
      <c r="A258" s="2" t="s">
        <v>335</v>
      </c>
      <c r="B258" s="10">
        <v>205</v>
      </c>
      <c r="C258">
        <f t="shared" ref="C258:C299" si="18">$B$303/(1+EXP(-1*$B$304*(B258-$B$305)))</f>
        <v>0.88819012927340346</v>
      </c>
      <c r="E258" s="2" t="s">
        <v>327</v>
      </c>
      <c r="F258" s="10">
        <v>75</v>
      </c>
      <c r="G258">
        <f t="shared" si="17"/>
        <v>0.82880886946071153</v>
      </c>
      <c r="I258" s="2" t="s">
        <v>129</v>
      </c>
      <c r="J258" s="4"/>
      <c r="M258" s="2" t="s">
        <v>141</v>
      </c>
      <c r="N258" s="10">
        <v>4921.3</v>
      </c>
      <c r="O258">
        <f t="shared" ref="O258:O295" si="19">N$303/(1+EXP(-1*N$304*(N258-N$305)))</f>
        <v>0.91645404247087459</v>
      </c>
      <c r="Q258" s="2" t="s">
        <v>116</v>
      </c>
      <c r="R258" s="4">
        <v>5</v>
      </c>
      <c r="S258">
        <f t="shared" ref="S258:S300" si="20">R$303/(1+EXP(-1*R$304*(R258-R$305)))</f>
        <v>0.98201379003790845</v>
      </c>
    </row>
    <row r="259" spans="1:19" x14ac:dyDescent="0.2">
      <c r="A259" s="2" t="s">
        <v>104</v>
      </c>
      <c r="B259" s="10">
        <v>205</v>
      </c>
      <c r="C259">
        <f t="shared" si="18"/>
        <v>0.88819012927340346</v>
      </c>
      <c r="E259" s="2" t="s">
        <v>317</v>
      </c>
      <c r="F259" s="10">
        <v>75</v>
      </c>
      <c r="G259">
        <f t="shared" ref="G259:G296" si="21">F$303/(1+EXP(-1*F$304*(F259-F$305)))</f>
        <v>0.82880886946071153</v>
      </c>
      <c r="I259" s="2" t="s">
        <v>319</v>
      </c>
      <c r="J259" s="4"/>
      <c r="M259" s="2" t="s">
        <v>333</v>
      </c>
      <c r="N259" s="10">
        <v>4921.3</v>
      </c>
      <c r="O259">
        <f t="shared" si="19"/>
        <v>0.91645404247087459</v>
      </c>
      <c r="Q259" s="2" t="s">
        <v>116</v>
      </c>
      <c r="R259" s="4">
        <v>5</v>
      </c>
      <c r="S259">
        <f t="shared" si="20"/>
        <v>0.98201379003790845</v>
      </c>
    </row>
    <row r="260" spans="1:19" x14ac:dyDescent="0.2">
      <c r="A260" s="2" t="s">
        <v>304</v>
      </c>
      <c r="B260" s="10">
        <v>205</v>
      </c>
      <c r="C260">
        <f t="shared" si="18"/>
        <v>0.88819012927340346</v>
      </c>
      <c r="E260" s="2" t="s">
        <v>47</v>
      </c>
      <c r="F260" s="10">
        <v>76</v>
      </c>
      <c r="G260">
        <f t="shared" si="21"/>
        <v>0.84020918021907232</v>
      </c>
      <c r="I260" s="2" t="s">
        <v>87</v>
      </c>
      <c r="J260" s="4"/>
      <c r="M260" s="2" t="s">
        <v>531</v>
      </c>
      <c r="N260" s="10">
        <v>4990</v>
      </c>
      <c r="O260">
        <f t="shared" si="19"/>
        <v>0.92286153791948566</v>
      </c>
      <c r="Q260" s="2" t="s">
        <v>173</v>
      </c>
      <c r="R260" s="4">
        <v>5</v>
      </c>
      <c r="S260">
        <f t="shared" si="20"/>
        <v>0.98201379003790845</v>
      </c>
    </row>
    <row r="261" spans="1:19" x14ac:dyDescent="0.2">
      <c r="A261" s="2" t="s">
        <v>302</v>
      </c>
      <c r="B261" s="10">
        <v>205</v>
      </c>
      <c r="C261">
        <f t="shared" si="18"/>
        <v>0.88819012927340346</v>
      </c>
      <c r="E261" s="2" t="s">
        <v>255</v>
      </c>
      <c r="F261" s="10">
        <v>77</v>
      </c>
      <c r="G261">
        <f t="shared" si="21"/>
        <v>0.8509867949142339</v>
      </c>
      <c r="I261" s="2" t="s">
        <v>271</v>
      </c>
      <c r="J261" s="4"/>
      <c r="M261" s="2" t="s">
        <v>86</v>
      </c>
      <c r="N261" s="10">
        <v>5057</v>
      </c>
      <c r="O261">
        <f t="shared" si="19"/>
        <v>0.92867370455521292</v>
      </c>
      <c r="Q261" s="2" t="s">
        <v>108</v>
      </c>
      <c r="R261" s="4">
        <v>5</v>
      </c>
      <c r="S261">
        <f t="shared" si="20"/>
        <v>0.98201379003790845</v>
      </c>
    </row>
    <row r="262" spans="1:19" x14ac:dyDescent="0.2">
      <c r="A262" s="2" t="s">
        <v>334</v>
      </c>
      <c r="B262" s="10">
        <v>205.1</v>
      </c>
      <c r="C262">
        <f t="shared" si="18"/>
        <v>0.88842246642649991</v>
      </c>
      <c r="E262" s="2" t="s">
        <v>257</v>
      </c>
      <c r="F262" s="10">
        <v>77</v>
      </c>
      <c r="G262">
        <f t="shared" si="21"/>
        <v>0.8509867949142339</v>
      </c>
      <c r="I262" s="2" t="s">
        <v>306</v>
      </c>
      <c r="J262" s="4"/>
      <c r="M262" s="2" t="s">
        <v>204</v>
      </c>
      <c r="N262" s="10">
        <v>5100</v>
      </c>
      <c r="O262">
        <f t="shared" si="19"/>
        <v>0.93218814636364156</v>
      </c>
      <c r="Q262" s="2" t="s">
        <v>534</v>
      </c>
      <c r="R262" s="4">
        <v>5</v>
      </c>
      <c r="S262">
        <f t="shared" si="20"/>
        <v>0.98201379003790845</v>
      </c>
    </row>
    <row r="263" spans="1:19" x14ac:dyDescent="0.2">
      <c r="A263" s="2" t="s">
        <v>333</v>
      </c>
      <c r="B263" s="10">
        <v>206.7</v>
      </c>
      <c r="C263">
        <f t="shared" si="18"/>
        <v>0.89208278469275959</v>
      </c>
      <c r="E263" s="2" t="s">
        <v>339</v>
      </c>
      <c r="F263" s="10">
        <v>77.7</v>
      </c>
      <c r="G263">
        <f t="shared" si="21"/>
        <v>0.85816903784769261</v>
      </c>
      <c r="I263" s="2" t="s">
        <v>80</v>
      </c>
      <c r="J263" s="4"/>
      <c r="M263" s="2" t="s">
        <v>215</v>
      </c>
      <c r="N263" s="10">
        <v>5105</v>
      </c>
      <c r="O263">
        <f t="shared" si="19"/>
        <v>0.93258622390824031</v>
      </c>
      <c r="Q263" s="2" t="s">
        <v>546</v>
      </c>
      <c r="R263" s="4">
        <v>5</v>
      </c>
      <c r="S263">
        <f t="shared" si="20"/>
        <v>0.98201379003790845</v>
      </c>
    </row>
    <row r="264" spans="1:19" x14ac:dyDescent="0.2">
      <c r="A264" s="2" t="s">
        <v>613</v>
      </c>
      <c r="B264" s="10">
        <v>207</v>
      </c>
      <c r="C264">
        <f t="shared" si="18"/>
        <v>0.89275723221468095</v>
      </c>
      <c r="E264" s="2" t="s">
        <v>328</v>
      </c>
      <c r="F264" s="10">
        <v>78.3</v>
      </c>
      <c r="G264">
        <f t="shared" si="21"/>
        <v>0.86409316547367454</v>
      </c>
      <c r="I264" s="2" t="s">
        <v>257</v>
      </c>
      <c r="J264" s="4"/>
      <c r="M264" s="2" t="s">
        <v>104</v>
      </c>
      <c r="N264" s="10">
        <v>5106</v>
      </c>
      <c r="O264">
        <f t="shared" si="19"/>
        <v>0.93266557884077894</v>
      </c>
      <c r="Q264" s="2" t="s">
        <v>282</v>
      </c>
      <c r="R264" s="4">
        <v>6</v>
      </c>
      <c r="S264">
        <f t="shared" si="20"/>
        <v>0.99330714907571527</v>
      </c>
    </row>
    <row r="265" spans="1:19" x14ac:dyDescent="0.2">
      <c r="A265" s="2" t="s">
        <v>55</v>
      </c>
      <c r="B265" s="10">
        <v>207</v>
      </c>
      <c r="C265">
        <f t="shared" si="18"/>
        <v>0.89275723221468095</v>
      </c>
      <c r="E265" s="2" t="s">
        <v>251</v>
      </c>
      <c r="F265" s="10">
        <v>78.3</v>
      </c>
      <c r="G265">
        <f t="shared" si="21"/>
        <v>0.86409316547367454</v>
      </c>
      <c r="I265" s="2" t="s">
        <v>315</v>
      </c>
      <c r="J265" s="4"/>
      <c r="M265" s="2" t="s">
        <v>631</v>
      </c>
      <c r="N265" s="10">
        <v>5111</v>
      </c>
      <c r="O265">
        <f t="shared" si="19"/>
        <v>0.93306105495831948</v>
      </c>
      <c r="Q265" s="2" t="s">
        <v>279</v>
      </c>
      <c r="R265" s="4">
        <v>6</v>
      </c>
      <c r="S265">
        <f t="shared" si="20"/>
        <v>0.99330714907571527</v>
      </c>
    </row>
    <row r="266" spans="1:19" x14ac:dyDescent="0.2">
      <c r="A266" s="2" t="s">
        <v>331</v>
      </c>
      <c r="B266" s="10">
        <v>208</v>
      </c>
      <c r="C266">
        <f t="shared" si="18"/>
        <v>0.89497866462065934</v>
      </c>
      <c r="E266" s="2" t="s">
        <v>252</v>
      </c>
      <c r="F266" s="10">
        <v>78.900000000000006</v>
      </c>
      <c r="G266">
        <f t="shared" si="21"/>
        <v>0.86980738836355542</v>
      </c>
      <c r="I266" s="2" t="s">
        <v>276</v>
      </c>
      <c r="J266" s="4"/>
      <c r="M266" s="2" t="s">
        <v>216</v>
      </c>
      <c r="N266" s="10">
        <v>5131.3</v>
      </c>
      <c r="O266">
        <f t="shared" si="19"/>
        <v>0.93464463423878719</v>
      </c>
      <c r="Q266" s="2" t="s">
        <v>291</v>
      </c>
      <c r="R266" s="4">
        <v>6</v>
      </c>
      <c r="S266">
        <f t="shared" si="20"/>
        <v>0.99330714907571527</v>
      </c>
    </row>
    <row r="267" spans="1:19" x14ac:dyDescent="0.2">
      <c r="A267" s="2" t="s">
        <v>314</v>
      </c>
      <c r="B267" s="10">
        <v>208</v>
      </c>
      <c r="C267">
        <f t="shared" si="18"/>
        <v>0.89497866462065934</v>
      </c>
      <c r="E267" s="2" t="s">
        <v>175</v>
      </c>
      <c r="F267" s="10">
        <v>78.900000000000006</v>
      </c>
      <c r="G267">
        <f t="shared" si="21"/>
        <v>0.86980738836355542</v>
      </c>
      <c r="I267" s="2" t="s">
        <v>582</v>
      </c>
      <c r="J267" s="4"/>
      <c r="M267" s="2" t="s">
        <v>589</v>
      </c>
      <c r="N267" s="10">
        <v>5249.3</v>
      </c>
      <c r="O267">
        <f t="shared" si="19"/>
        <v>0.94317902686857646</v>
      </c>
      <c r="Q267" s="2" t="s">
        <v>289</v>
      </c>
      <c r="R267" s="4">
        <v>6</v>
      </c>
      <c r="S267">
        <f t="shared" si="20"/>
        <v>0.99330714907571527</v>
      </c>
    </row>
    <row r="268" spans="1:19" x14ac:dyDescent="0.2">
      <c r="A268" s="2" t="s">
        <v>257</v>
      </c>
      <c r="B268" s="10">
        <v>208</v>
      </c>
      <c r="C268">
        <f t="shared" si="18"/>
        <v>0.89497866462065934</v>
      </c>
      <c r="E268" s="2" t="s">
        <v>213</v>
      </c>
      <c r="F268" s="10">
        <v>80</v>
      </c>
      <c r="G268">
        <f t="shared" si="21"/>
        <v>0.87975274699965833</v>
      </c>
      <c r="I268" s="2" t="s">
        <v>503</v>
      </c>
      <c r="J268" s="4"/>
      <c r="M268" s="2" t="s">
        <v>99</v>
      </c>
      <c r="N268" s="10">
        <v>5282</v>
      </c>
      <c r="O268">
        <f t="shared" si="19"/>
        <v>0.94535216258068677</v>
      </c>
      <c r="Q268" s="2" t="s">
        <v>293</v>
      </c>
      <c r="R268" s="4">
        <v>6</v>
      </c>
      <c r="S268">
        <f t="shared" si="20"/>
        <v>0.99330714907571527</v>
      </c>
    </row>
    <row r="269" spans="1:19" x14ac:dyDescent="0.2">
      <c r="A269" s="2" t="s">
        <v>213</v>
      </c>
      <c r="B269" s="10">
        <v>209</v>
      </c>
      <c r="C269">
        <f t="shared" si="18"/>
        <v>0.89715938281181806</v>
      </c>
      <c r="E269" s="2" t="s">
        <v>99</v>
      </c>
      <c r="F269" s="10">
        <v>80</v>
      </c>
      <c r="G269">
        <f t="shared" si="21"/>
        <v>0.87975274699965833</v>
      </c>
      <c r="I269" s="2" t="s">
        <v>42</v>
      </c>
      <c r="J269" s="4"/>
      <c r="M269" s="2" t="s">
        <v>82</v>
      </c>
      <c r="N269" s="10">
        <v>5312</v>
      </c>
      <c r="O269">
        <f t="shared" si="19"/>
        <v>0.94727677590845272</v>
      </c>
      <c r="Q269" s="2" t="s">
        <v>295</v>
      </c>
      <c r="R269" s="4">
        <v>6</v>
      </c>
      <c r="S269">
        <f t="shared" si="20"/>
        <v>0.99330714907571527</v>
      </c>
    </row>
    <row r="270" spans="1:19" x14ac:dyDescent="0.2">
      <c r="A270" s="2" t="s">
        <v>309</v>
      </c>
      <c r="B270" s="10">
        <v>213</v>
      </c>
      <c r="C270">
        <f t="shared" si="18"/>
        <v>0.90548569750401964</v>
      </c>
      <c r="E270" s="2" t="s">
        <v>254</v>
      </c>
      <c r="F270" s="10">
        <v>80</v>
      </c>
      <c r="G270">
        <f t="shared" si="21"/>
        <v>0.87975274699965833</v>
      </c>
      <c r="I270" s="2" t="s">
        <v>177</v>
      </c>
      <c r="J270" s="4"/>
      <c r="M270" s="2" t="s">
        <v>175</v>
      </c>
      <c r="N270" s="10">
        <v>5315</v>
      </c>
      <c r="O270">
        <f t="shared" si="19"/>
        <v>0.94746567844075358</v>
      </c>
      <c r="Q270" s="2" t="s">
        <v>283</v>
      </c>
      <c r="R270" s="4">
        <v>6</v>
      </c>
      <c r="S270">
        <f t="shared" si="20"/>
        <v>0.99330714907571527</v>
      </c>
    </row>
    <row r="271" spans="1:19" x14ac:dyDescent="0.2">
      <c r="A271" s="2" t="s">
        <v>111</v>
      </c>
      <c r="B271" s="10">
        <v>215</v>
      </c>
      <c r="C271">
        <f t="shared" si="18"/>
        <v>0.90941837685307536</v>
      </c>
      <c r="E271" s="2" t="s">
        <v>334</v>
      </c>
      <c r="F271" s="10">
        <v>80</v>
      </c>
      <c r="G271">
        <f t="shared" si="21"/>
        <v>0.87975274699965833</v>
      </c>
      <c r="I271" s="2" t="s">
        <v>179</v>
      </c>
      <c r="J271" s="4"/>
      <c r="M271" s="2" t="s">
        <v>253</v>
      </c>
      <c r="N271" s="10">
        <v>5316</v>
      </c>
      <c r="O271">
        <f t="shared" si="19"/>
        <v>0.94752850376447573</v>
      </c>
      <c r="Q271" s="2" t="s">
        <v>290</v>
      </c>
      <c r="R271" s="4">
        <v>6</v>
      </c>
      <c r="S271">
        <f t="shared" si="20"/>
        <v>0.99330714907571527</v>
      </c>
    </row>
    <row r="272" spans="1:19" x14ac:dyDescent="0.2">
      <c r="A272" s="2" t="s">
        <v>330</v>
      </c>
      <c r="B272" s="10">
        <v>218</v>
      </c>
      <c r="C272">
        <f t="shared" si="18"/>
        <v>0.91504132479296141</v>
      </c>
      <c r="E272" s="2" t="s">
        <v>211</v>
      </c>
      <c r="F272" s="10">
        <v>80.8</v>
      </c>
      <c r="G272">
        <f t="shared" si="21"/>
        <v>0.88656776369775536</v>
      </c>
      <c r="I272" s="2" t="s">
        <v>43</v>
      </c>
      <c r="J272" s="4"/>
      <c r="M272" s="2" t="s">
        <v>255</v>
      </c>
      <c r="N272" s="10">
        <v>5318</v>
      </c>
      <c r="O272">
        <f t="shared" si="19"/>
        <v>0.94765394155318916</v>
      </c>
      <c r="Q272" s="2" t="s">
        <v>287</v>
      </c>
      <c r="R272" s="4">
        <v>6</v>
      </c>
      <c r="S272">
        <f t="shared" si="20"/>
        <v>0.99330714907571527</v>
      </c>
    </row>
    <row r="273" spans="1:19" x14ac:dyDescent="0.2">
      <c r="A273" s="2" t="s">
        <v>330</v>
      </c>
      <c r="B273" s="10">
        <v>218</v>
      </c>
      <c r="C273">
        <f t="shared" si="18"/>
        <v>0.91504132479296141</v>
      </c>
      <c r="E273" s="2" t="s">
        <v>249</v>
      </c>
      <c r="F273" s="10">
        <v>80.8</v>
      </c>
      <c r="G273">
        <f t="shared" si="21"/>
        <v>0.88656776369775536</v>
      </c>
      <c r="I273" s="2" t="s">
        <v>81</v>
      </c>
      <c r="J273" s="4"/>
      <c r="M273" s="2" t="s">
        <v>319</v>
      </c>
      <c r="N273" s="10">
        <v>5350</v>
      </c>
      <c r="O273">
        <f t="shared" si="19"/>
        <v>0.9496227912348475</v>
      </c>
      <c r="Q273" s="13" t="s">
        <v>285</v>
      </c>
      <c r="R273" s="4">
        <v>6</v>
      </c>
      <c r="S273">
        <f t="shared" si="20"/>
        <v>0.99330714907571527</v>
      </c>
    </row>
    <row r="274" spans="1:19" x14ac:dyDescent="0.2">
      <c r="A274" s="2" t="s">
        <v>306</v>
      </c>
      <c r="B274" s="10">
        <v>219.8</v>
      </c>
      <c r="C274">
        <f t="shared" si="18"/>
        <v>0.91826130528465044</v>
      </c>
      <c r="E274" s="2" t="s">
        <v>43</v>
      </c>
      <c r="F274" s="10">
        <v>81</v>
      </c>
      <c r="G274">
        <f t="shared" si="21"/>
        <v>0.88821805508302742</v>
      </c>
      <c r="I274" s="2" t="s">
        <v>249</v>
      </c>
      <c r="J274" s="4"/>
      <c r="M274" s="2" t="s">
        <v>315</v>
      </c>
      <c r="N274" s="10">
        <v>5383.8</v>
      </c>
      <c r="O274">
        <f t="shared" si="19"/>
        <v>0.95162613009709263</v>
      </c>
      <c r="Q274" s="2" t="s">
        <v>108</v>
      </c>
      <c r="R274" s="4">
        <v>6</v>
      </c>
      <c r="S274">
        <f t="shared" si="20"/>
        <v>0.99330714907571527</v>
      </c>
    </row>
    <row r="275" spans="1:19" x14ac:dyDescent="0.2">
      <c r="A275" s="2" t="s">
        <v>317</v>
      </c>
      <c r="B275" s="10">
        <v>223</v>
      </c>
      <c r="C275">
        <f t="shared" si="18"/>
        <v>0.92371224909501237</v>
      </c>
      <c r="E275" s="2" t="s">
        <v>247</v>
      </c>
      <c r="F275" s="10">
        <v>83</v>
      </c>
      <c r="G275">
        <f t="shared" si="21"/>
        <v>0.90359472122846551</v>
      </c>
      <c r="I275" s="2" t="s">
        <v>588</v>
      </c>
      <c r="J275" s="4"/>
      <c r="M275" s="2" t="s">
        <v>254</v>
      </c>
      <c r="N275" s="10">
        <v>5394</v>
      </c>
      <c r="O275">
        <f t="shared" si="19"/>
        <v>0.95221568688298031</v>
      </c>
      <c r="Q275" s="2" t="s">
        <v>38</v>
      </c>
      <c r="R275" s="4">
        <v>6</v>
      </c>
      <c r="S275">
        <f t="shared" si="20"/>
        <v>0.99330714907571527</v>
      </c>
    </row>
    <row r="276" spans="1:19" x14ac:dyDescent="0.2">
      <c r="A276" s="2" t="s">
        <v>328</v>
      </c>
      <c r="B276" s="10">
        <v>226.4</v>
      </c>
      <c r="C276">
        <f t="shared" si="18"/>
        <v>0.92913683825698878</v>
      </c>
      <c r="E276" s="2" t="s">
        <v>245</v>
      </c>
      <c r="F276" s="10">
        <v>83</v>
      </c>
      <c r="G276">
        <f t="shared" si="21"/>
        <v>0.90359472122846551</v>
      </c>
      <c r="I276" s="2" t="s">
        <v>54</v>
      </c>
      <c r="J276" s="4"/>
      <c r="M276" s="2" t="s">
        <v>314</v>
      </c>
      <c r="N276" s="10">
        <v>5400</v>
      </c>
      <c r="O276">
        <f t="shared" si="19"/>
        <v>0.95255929052478872</v>
      </c>
      <c r="Q276" s="2" t="s">
        <v>41</v>
      </c>
      <c r="R276" s="4">
        <v>6</v>
      </c>
      <c r="S276">
        <f t="shared" si="20"/>
        <v>0.99330714907571527</v>
      </c>
    </row>
    <row r="277" spans="1:19" x14ac:dyDescent="0.2">
      <c r="A277" s="2" t="s">
        <v>255</v>
      </c>
      <c r="B277" s="10">
        <v>230</v>
      </c>
      <c r="C277">
        <f t="shared" si="18"/>
        <v>0.93449046708609718</v>
      </c>
      <c r="E277" s="2" t="s">
        <v>248</v>
      </c>
      <c r="F277" s="10">
        <v>83</v>
      </c>
      <c r="G277">
        <f t="shared" si="21"/>
        <v>0.90359472122846551</v>
      </c>
      <c r="I277" s="2" t="s">
        <v>636</v>
      </c>
      <c r="J277" s="4"/>
      <c r="M277" s="2" t="s">
        <v>257</v>
      </c>
      <c r="N277" s="10">
        <v>5400</v>
      </c>
      <c r="O277">
        <f t="shared" si="19"/>
        <v>0.95255929052478872</v>
      </c>
      <c r="Q277" s="2" t="s">
        <v>294</v>
      </c>
      <c r="R277" s="4">
        <v>6</v>
      </c>
      <c r="S277">
        <f t="shared" si="20"/>
        <v>0.99330714907571527</v>
      </c>
    </row>
    <row r="278" spans="1:19" x14ac:dyDescent="0.2">
      <c r="A278" s="2" t="s">
        <v>99</v>
      </c>
      <c r="B278" s="10">
        <v>230</v>
      </c>
      <c r="C278">
        <f t="shared" si="18"/>
        <v>0.93449046708609718</v>
      </c>
      <c r="E278" s="2" t="s">
        <v>216</v>
      </c>
      <c r="F278" s="10">
        <v>83.3</v>
      </c>
      <c r="G278">
        <f t="shared" si="21"/>
        <v>0.90573125132180221</v>
      </c>
      <c r="I278" s="2" t="s">
        <v>82</v>
      </c>
      <c r="J278" s="4"/>
      <c r="M278" s="2" t="s">
        <v>312</v>
      </c>
      <c r="N278" s="10">
        <v>5457.7</v>
      </c>
      <c r="O278">
        <f t="shared" si="19"/>
        <v>0.95574580183461844</v>
      </c>
      <c r="Q278" s="2" t="s">
        <v>80</v>
      </c>
      <c r="R278" s="4">
        <v>6</v>
      </c>
      <c r="S278">
        <f t="shared" si="20"/>
        <v>0.99330714907571527</v>
      </c>
    </row>
    <row r="279" spans="1:19" x14ac:dyDescent="0.2">
      <c r="A279" s="2" t="s">
        <v>254</v>
      </c>
      <c r="B279" s="10">
        <v>230</v>
      </c>
      <c r="C279">
        <f t="shared" si="18"/>
        <v>0.93449046708609718</v>
      </c>
      <c r="E279" s="2" t="s">
        <v>242</v>
      </c>
      <c r="F279" s="10">
        <v>83.9</v>
      </c>
      <c r="G279">
        <f t="shared" si="21"/>
        <v>0.90987738595604373</v>
      </c>
      <c r="I279" s="2" t="s">
        <v>124</v>
      </c>
      <c r="J279" s="4"/>
      <c r="M279" s="2" t="s">
        <v>55</v>
      </c>
      <c r="N279" s="10">
        <v>5460</v>
      </c>
      <c r="O279">
        <f t="shared" si="19"/>
        <v>0.95586849585521694</v>
      </c>
      <c r="Q279" s="2" t="s">
        <v>46</v>
      </c>
      <c r="R279" s="4">
        <v>6</v>
      </c>
      <c r="S279">
        <f t="shared" si="20"/>
        <v>0.99330714907571527</v>
      </c>
    </row>
    <row r="280" spans="1:19" x14ac:dyDescent="0.2">
      <c r="A280" s="2" t="s">
        <v>253</v>
      </c>
      <c r="B280" s="10">
        <v>232</v>
      </c>
      <c r="C280">
        <f t="shared" si="18"/>
        <v>0.93729984605371319</v>
      </c>
      <c r="E280" s="2" t="s">
        <v>294</v>
      </c>
      <c r="F280" s="10">
        <v>84</v>
      </c>
      <c r="G280">
        <f t="shared" si="21"/>
        <v>0.91055222874135855</v>
      </c>
      <c r="I280" s="2" t="s">
        <v>146</v>
      </c>
      <c r="J280" s="4"/>
      <c r="M280" s="2" t="s">
        <v>201</v>
      </c>
      <c r="N280" s="10">
        <v>5486</v>
      </c>
      <c r="O280">
        <f t="shared" si="19"/>
        <v>0.95723308725950895</v>
      </c>
      <c r="Q280" s="2" t="s">
        <v>275</v>
      </c>
      <c r="R280" s="4">
        <v>7</v>
      </c>
      <c r="S280">
        <f t="shared" si="20"/>
        <v>0.99752737684336534</v>
      </c>
    </row>
    <row r="281" spans="1:19" x14ac:dyDescent="0.2">
      <c r="A281" s="2" t="s">
        <v>25</v>
      </c>
      <c r="B281" s="10">
        <v>235</v>
      </c>
      <c r="C281">
        <f t="shared" si="18"/>
        <v>0.94130373149946112</v>
      </c>
      <c r="E281" s="2" t="s">
        <v>215</v>
      </c>
      <c r="F281" s="10">
        <v>84.5</v>
      </c>
      <c r="G281">
        <f t="shared" si="21"/>
        <v>0.91385850832387383</v>
      </c>
      <c r="I281" s="2" t="s">
        <v>109</v>
      </c>
      <c r="J281" s="4"/>
      <c r="M281" s="2" t="s">
        <v>309</v>
      </c>
      <c r="N281" s="10">
        <v>5497</v>
      </c>
      <c r="O281">
        <f t="shared" si="19"/>
        <v>0.95779819988189074</v>
      </c>
      <c r="Q281" s="2" t="s">
        <v>266</v>
      </c>
      <c r="R281" s="4">
        <v>7</v>
      </c>
      <c r="S281">
        <f t="shared" si="20"/>
        <v>0.99752737684336534</v>
      </c>
    </row>
    <row r="282" spans="1:19" x14ac:dyDescent="0.2">
      <c r="A282" s="2" t="s">
        <v>252</v>
      </c>
      <c r="B282" s="10">
        <v>239.5</v>
      </c>
      <c r="C282">
        <f t="shared" si="18"/>
        <v>0.94686221179116303</v>
      </c>
      <c r="E282" s="2" t="s">
        <v>25</v>
      </c>
      <c r="F282" s="10">
        <v>85</v>
      </c>
      <c r="G282">
        <f t="shared" si="21"/>
        <v>0.91705370982669032</v>
      </c>
      <c r="I282" s="2" t="s">
        <v>110</v>
      </c>
      <c r="J282" s="4"/>
      <c r="M282" s="2" t="s">
        <v>307</v>
      </c>
      <c r="N282" s="10">
        <v>5500</v>
      </c>
      <c r="O282">
        <f t="shared" si="19"/>
        <v>0.95795107846178829</v>
      </c>
      <c r="Q282" s="2" t="s">
        <v>143</v>
      </c>
      <c r="R282" s="4">
        <v>7</v>
      </c>
      <c r="S282">
        <f t="shared" si="20"/>
        <v>0.99752737684336534</v>
      </c>
    </row>
    <row r="283" spans="1:19" x14ac:dyDescent="0.2">
      <c r="A283" s="2" t="s">
        <v>175</v>
      </c>
      <c r="B283" s="10">
        <v>239.5</v>
      </c>
      <c r="C283">
        <f t="shared" si="18"/>
        <v>0.94686221179116303</v>
      </c>
      <c r="E283" s="13" t="s">
        <v>239</v>
      </c>
      <c r="F283" s="10">
        <v>85</v>
      </c>
      <c r="G283">
        <f t="shared" si="21"/>
        <v>0.91705370982669032</v>
      </c>
      <c r="I283" s="2" t="s">
        <v>531</v>
      </c>
      <c r="J283" s="4"/>
      <c r="M283" s="2" t="s">
        <v>306</v>
      </c>
      <c r="N283" s="10">
        <v>5577.4</v>
      </c>
      <c r="O283">
        <f t="shared" si="19"/>
        <v>0.96171693243005085</v>
      </c>
      <c r="Q283" s="2" t="s">
        <v>277</v>
      </c>
      <c r="R283" s="4">
        <v>7</v>
      </c>
      <c r="S283">
        <f t="shared" si="20"/>
        <v>0.99752737684336534</v>
      </c>
    </row>
    <row r="284" spans="1:19" x14ac:dyDescent="0.2">
      <c r="A284" s="2" t="s">
        <v>215</v>
      </c>
      <c r="B284" s="10">
        <v>242.8</v>
      </c>
      <c r="C284">
        <f t="shared" si="18"/>
        <v>0.95061867414444001</v>
      </c>
      <c r="E284" s="2" t="s">
        <v>82</v>
      </c>
      <c r="F284" s="10">
        <v>85</v>
      </c>
      <c r="G284">
        <f t="shared" si="21"/>
        <v>0.91705370982669032</v>
      </c>
      <c r="I284" s="2" t="s">
        <v>210</v>
      </c>
      <c r="J284" s="4"/>
      <c r="M284" s="2" t="s">
        <v>304</v>
      </c>
      <c r="N284" s="10">
        <v>5600</v>
      </c>
      <c r="O284">
        <f t="shared" si="19"/>
        <v>0.96275403332270815</v>
      </c>
      <c r="Q284" s="2" t="s">
        <v>273</v>
      </c>
      <c r="R284" s="4">
        <v>7</v>
      </c>
      <c r="S284">
        <f t="shared" si="20"/>
        <v>0.99752737684336534</v>
      </c>
    </row>
    <row r="285" spans="1:19" x14ac:dyDescent="0.2">
      <c r="A285" s="2" t="s">
        <v>82</v>
      </c>
      <c r="B285" s="10">
        <v>245</v>
      </c>
      <c r="C285">
        <f t="shared" si="18"/>
        <v>0.95298164629141702</v>
      </c>
      <c r="E285" s="2" t="s">
        <v>214</v>
      </c>
      <c r="F285" s="10">
        <v>88.2</v>
      </c>
      <c r="G285">
        <f t="shared" si="21"/>
        <v>0.93506426529448639</v>
      </c>
      <c r="I285" s="2" t="s">
        <v>44</v>
      </c>
      <c r="J285" s="4"/>
      <c r="M285" s="2" t="s">
        <v>303</v>
      </c>
      <c r="N285" s="10">
        <v>5600</v>
      </c>
      <c r="O285">
        <f t="shared" si="19"/>
        <v>0.96275403332270815</v>
      </c>
      <c r="Q285" s="2" t="s">
        <v>267</v>
      </c>
      <c r="R285" s="4">
        <v>7</v>
      </c>
      <c r="S285">
        <f t="shared" si="20"/>
        <v>0.99752737684336534</v>
      </c>
    </row>
    <row r="286" spans="1:19" x14ac:dyDescent="0.2">
      <c r="A286" s="2" t="s">
        <v>251</v>
      </c>
      <c r="B286" s="10">
        <v>249.3</v>
      </c>
      <c r="C286">
        <f t="shared" si="18"/>
        <v>0.95729312864012706</v>
      </c>
      <c r="E286" s="2" t="s">
        <v>204</v>
      </c>
      <c r="F286" s="10">
        <v>90</v>
      </c>
      <c r="G286">
        <f t="shared" si="21"/>
        <v>0.94352659142596296</v>
      </c>
      <c r="I286" s="2" t="s">
        <v>317</v>
      </c>
      <c r="J286" s="4"/>
      <c r="M286" s="2" t="s">
        <v>302</v>
      </c>
      <c r="N286" s="10">
        <v>5740</v>
      </c>
      <c r="O286">
        <f t="shared" si="19"/>
        <v>0.96860055728800631</v>
      </c>
      <c r="Q286" s="2" t="s">
        <v>269</v>
      </c>
      <c r="R286" s="4">
        <v>7</v>
      </c>
      <c r="S286">
        <f t="shared" si="20"/>
        <v>0.99752737684336534</v>
      </c>
    </row>
    <row r="287" spans="1:19" x14ac:dyDescent="0.2">
      <c r="A287" s="2" t="s">
        <v>216</v>
      </c>
      <c r="B287" s="10">
        <v>249.3</v>
      </c>
      <c r="C287">
        <f t="shared" si="18"/>
        <v>0.95729312864012706</v>
      </c>
      <c r="E287" s="2" t="s">
        <v>201</v>
      </c>
      <c r="F287" s="10">
        <v>92</v>
      </c>
      <c r="G287">
        <f t="shared" si="21"/>
        <v>0.95170869317561979</v>
      </c>
      <c r="I287" s="13" t="s">
        <v>221</v>
      </c>
      <c r="J287" s="4"/>
      <c r="M287" s="2" t="s">
        <v>213</v>
      </c>
      <c r="N287" s="10">
        <v>5843</v>
      </c>
      <c r="O287">
        <f t="shared" si="19"/>
        <v>0.97232450479235288</v>
      </c>
      <c r="Q287" s="2" t="s">
        <v>265</v>
      </c>
      <c r="R287" s="4">
        <v>7</v>
      </c>
      <c r="S287">
        <f t="shared" si="20"/>
        <v>0.99752737684336534</v>
      </c>
    </row>
    <row r="288" spans="1:19" x14ac:dyDescent="0.2">
      <c r="A288" s="2" t="s">
        <v>214</v>
      </c>
      <c r="B288" s="10">
        <v>252.6</v>
      </c>
      <c r="C288">
        <f t="shared" si="18"/>
        <v>0.96034308338619923</v>
      </c>
      <c r="E288" s="2" t="s">
        <v>106</v>
      </c>
      <c r="F288" s="10">
        <v>93</v>
      </c>
      <c r="G288">
        <f t="shared" si="21"/>
        <v>0.95536536899646562</v>
      </c>
      <c r="I288" s="2" t="s">
        <v>88</v>
      </c>
      <c r="J288" s="4"/>
      <c r="M288" s="2" t="s">
        <v>212</v>
      </c>
      <c r="N288" s="10">
        <v>6072</v>
      </c>
      <c r="O288">
        <f t="shared" si="19"/>
        <v>0.97912995241112377</v>
      </c>
      <c r="Q288" s="2" t="s">
        <v>33</v>
      </c>
      <c r="R288" s="4">
        <v>7</v>
      </c>
      <c r="S288">
        <f t="shared" si="20"/>
        <v>0.99752737684336534</v>
      </c>
    </row>
    <row r="289" spans="1:19" x14ac:dyDescent="0.2">
      <c r="A289" s="2" t="s">
        <v>211</v>
      </c>
      <c r="B289" s="10">
        <v>259.2</v>
      </c>
      <c r="C289">
        <f t="shared" si="18"/>
        <v>0.96582789684323789</v>
      </c>
      <c r="E289" s="2" t="s">
        <v>196</v>
      </c>
      <c r="F289" s="10">
        <v>95</v>
      </c>
      <c r="G289">
        <f t="shared" si="21"/>
        <v>0.96190147940604998</v>
      </c>
      <c r="I289" s="2" t="s">
        <v>45</v>
      </c>
      <c r="J289" s="4"/>
      <c r="M289" s="2" t="s">
        <v>62</v>
      </c>
      <c r="N289" s="10">
        <v>6442</v>
      </c>
      <c r="O289">
        <f t="shared" si="19"/>
        <v>0.98681792099286969</v>
      </c>
      <c r="Q289" s="2" t="s">
        <v>263</v>
      </c>
      <c r="R289" s="4">
        <v>7</v>
      </c>
      <c r="S289">
        <f t="shared" si="20"/>
        <v>0.99752737684336534</v>
      </c>
    </row>
    <row r="290" spans="1:19" x14ac:dyDescent="0.2">
      <c r="A290" s="2" t="s">
        <v>249</v>
      </c>
      <c r="B290" s="10">
        <v>262.5</v>
      </c>
      <c r="C290">
        <f t="shared" si="18"/>
        <v>0.96828852346864358</v>
      </c>
      <c r="E290" s="2" t="s">
        <v>198</v>
      </c>
      <c r="F290" s="10">
        <v>95</v>
      </c>
      <c r="G290">
        <f t="shared" si="21"/>
        <v>0.96190147940604998</v>
      </c>
      <c r="I290" s="2" t="s">
        <v>45</v>
      </c>
      <c r="J290" s="4"/>
      <c r="M290" s="2" t="s">
        <v>206</v>
      </c>
      <c r="N290" s="10">
        <v>6561.7</v>
      </c>
      <c r="O290">
        <f t="shared" si="19"/>
        <v>0.98864635677440726</v>
      </c>
      <c r="Q290" s="2" t="s">
        <v>39</v>
      </c>
      <c r="R290" s="4">
        <v>7</v>
      </c>
      <c r="S290">
        <f t="shared" si="20"/>
        <v>0.99752737684336534</v>
      </c>
    </row>
    <row r="291" spans="1:19" x14ac:dyDescent="0.2">
      <c r="A291" s="2" t="s">
        <v>204</v>
      </c>
      <c r="B291" s="10">
        <v>305</v>
      </c>
      <c r="C291">
        <f t="shared" si="18"/>
        <v>0.9880389320186278</v>
      </c>
      <c r="E291" s="2" t="s">
        <v>208</v>
      </c>
      <c r="F291" s="10">
        <v>100</v>
      </c>
      <c r="G291">
        <f t="shared" si="21"/>
        <v>0.97445952405060388</v>
      </c>
      <c r="I291" s="2" t="s">
        <v>46</v>
      </c>
      <c r="J291" s="4"/>
      <c r="M291" s="2" t="s">
        <v>106</v>
      </c>
      <c r="N291" s="10">
        <v>6595</v>
      </c>
      <c r="O291">
        <f t="shared" si="19"/>
        <v>0.98910884104539676</v>
      </c>
      <c r="Q291" s="2" t="s">
        <v>271</v>
      </c>
      <c r="R291" s="4">
        <v>7</v>
      </c>
      <c r="S291">
        <f t="shared" si="20"/>
        <v>0.99752737684336534</v>
      </c>
    </row>
    <row r="292" spans="1:19" x14ac:dyDescent="0.2">
      <c r="A292" s="2" t="s">
        <v>201</v>
      </c>
      <c r="B292" s="10">
        <v>306</v>
      </c>
      <c r="C292">
        <f t="shared" si="18"/>
        <v>0.98831253238081285</v>
      </c>
      <c r="E292" s="2" t="s">
        <v>209</v>
      </c>
      <c r="F292" s="10">
        <v>100</v>
      </c>
      <c r="G292">
        <f t="shared" si="21"/>
        <v>0.97445952405060388</v>
      </c>
      <c r="I292" s="2" t="s">
        <v>62</v>
      </c>
      <c r="J292" s="4"/>
      <c r="M292" s="2" t="s">
        <v>196</v>
      </c>
      <c r="N292" s="10">
        <v>6602</v>
      </c>
      <c r="O292">
        <f t="shared" si="19"/>
        <v>0.98920366392348968</v>
      </c>
      <c r="Q292" s="2" t="s">
        <v>276</v>
      </c>
      <c r="R292" s="4">
        <v>7</v>
      </c>
      <c r="S292">
        <f t="shared" si="20"/>
        <v>0.99752737684336534</v>
      </c>
    </row>
    <row r="293" spans="1:19" x14ac:dyDescent="0.2">
      <c r="A293" s="2" t="s">
        <v>106</v>
      </c>
      <c r="B293" s="10">
        <v>310</v>
      </c>
      <c r="C293">
        <f t="shared" si="18"/>
        <v>0.98934642482419033</v>
      </c>
      <c r="E293" s="2" t="s">
        <v>207</v>
      </c>
      <c r="F293" s="10">
        <v>111.8</v>
      </c>
      <c r="G293">
        <f t="shared" si="21"/>
        <v>0.99020480482712137</v>
      </c>
      <c r="I293" s="13" t="s">
        <v>564</v>
      </c>
      <c r="J293" s="4"/>
      <c r="M293" s="2" t="s">
        <v>211</v>
      </c>
      <c r="N293" s="10">
        <v>6708.7</v>
      </c>
      <c r="O293">
        <f t="shared" si="19"/>
        <v>0.99055187813385126</v>
      </c>
      <c r="Q293" s="2" t="s">
        <v>45</v>
      </c>
      <c r="R293" s="4">
        <v>7</v>
      </c>
      <c r="S293">
        <f t="shared" si="20"/>
        <v>0.99752737684336534</v>
      </c>
    </row>
    <row r="294" spans="1:19" x14ac:dyDescent="0.2">
      <c r="A294" s="2" t="s">
        <v>198</v>
      </c>
      <c r="B294" s="10">
        <v>318.3</v>
      </c>
      <c r="C294">
        <f t="shared" si="18"/>
        <v>0.99121171337851666</v>
      </c>
      <c r="E294" s="2" t="s">
        <v>193</v>
      </c>
      <c r="F294" s="10">
        <v>111.8</v>
      </c>
      <c r="G294">
        <f t="shared" si="21"/>
        <v>0.99020480482712137</v>
      </c>
      <c r="I294" s="2" t="s">
        <v>89</v>
      </c>
      <c r="J294" s="4"/>
      <c r="M294" s="2" t="s">
        <v>93</v>
      </c>
      <c r="N294" s="10">
        <v>7359</v>
      </c>
      <c r="O294">
        <f t="shared" si="19"/>
        <v>0.99582192889922994</v>
      </c>
      <c r="Q294" s="2" t="s">
        <v>222</v>
      </c>
      <c r="R294" s="4">
        <v>8</v>
      </c>
      <c r="S294">
        <f t="shared" si="20"/>
        <v>0.9990889488055994</v>
      </c>
    </row>
    <row r="295" spans="1:19" x14ac:dyDescent="0.2">
      <c r="A295" s="2" t="s">
        <v>196</v>
      </c>
      <c r="B295" s="10">
        <v>325</v>
      </c>
      <c r="C295">
        <f t="shared" si="18"/>
        <v>0.99247820970598843</v>
      </c>
      <c r="E295" s="2" t="s">
        <v>109</v>
      </c>
      <c r="F295" s="10">
        <v>120</v>
      </c>
      <c r="G295">
        <f t="shared" si="21"/>
        <v>0.99499921058198326</v>
      </c>
      <c r="I295" s="2" t="s">
        <v>535</v>
      </c>
      <c r="J295" s="4"/>
      <c r="M295" s="2" t="s">
        <v>210</v>
      </c>
      <c r="N295" s="10">
        <v>7442</v>
      </c>
      <c r="O295">
        <f t="shared" si="19"/>
        <v>0.99623614482256895</v>
      </c>
      <c r="Q295" s="2" t="s">
        <v>223</v>
      </c>
      <c r="R295" s="4">
        <v>8</v>
      </c>
      <c r="S295">
        <f t="shared" si="20"/>
        <v>0.9990889488055994</v>
      </c>
    </row>
    <row r="296" spans="1:19" x14ac:dyDescent="0.2">
      <c r="A296" s="2" t="s">
        <v>193</v>
      </c>
      <c r="B296" s="10">
        <v>367.3</v>
      </c>
      <c r="C296">
        <f t="shared" si="18"/>
        <v>0.99719328855201195</v>
      </c>
      <c r="E296" s="2" t="s">
        <v>188</v>
      </c>
      <c r="F296" s="10">
        <v>128</v>
      </c>
      <c r="G296">
        <f t="shared" si="21"/>
        <v>0.99741065396068962</v>
      </c>
      <c r="I296" s="2" t="s">
        <v>111</v>
      </c>
      <c r="J296" s="4"/>
      <c r="M296" s="2" t="s">
        <v>198</v>
      </c>
      <c r="N296" s="10">
        <v>8133.2</v>
      </c>
      <c r="O296">
        <f>N$303/(1+EXP(-1*N$304*(N296-N$305)))</f>
        <v>0.99842428037250286</v>
      </c>
      <c r="Q296" s="2" t="s">
        <v>218</v>
      </c>
      <c r="R296" s="4">
        <v>10</v>
      </c>
      <c r="S296">
        <f t="shared" si="20"/>
        <v>0.99987660542401369</v>
      </c>
    </row>
    <row r="297" spans="1:19" x14ac:dyDescent="0.2">
      <c r="A297" s="2" t="s">
        <v>209</v>
      </c>
      <c r="B297" s="10">
        <v>377.3</v>
      </c>
      <c r="C297">
        <f t="shared" si="18"/>
        <v>0.99777794660989982</v>
      </c>
      <c r="E297" s="2" t="s">
        <v>206</v>
      </c>
      <c r="F297" s="10">
        <v>149.1</v>
      </c>
      <c r="G297">
        <f>F$303/(1+EXP(-1*F$304*(F297-F$305)))</f>
        <v>0.99954561849561274</v>
      </c>
      <c r="I297" s="13" t="s">
        <v>524</v>
      </c>
      <c r="J297" s="4"/>
      <c r="M297" s="2" t="s">
        <v>247</v>
      </c>
      <c r="N297" s="10"/>
      <c r="Q297" s="2" t="s">
        <v>219</v>
      </c>
      <c r="R297" s="4">
        <v>10</v>
      </c>
      <c r="S297">
        <f t="shared" si="20"/>
        <v>0.99987660542401369</v>
      </c>
    </row>
    <row r="298" spans="1:19" x14ac:dyDescent="0.2">
      <c r="A298" s="2" t="s">
        <v>208</v>
      </c>
      <c r="B298" s="10">
        <v>415</v>
      </c>
      <c r="C298">
        <f t="shared" si="18"/>
        <v>0.99907972015065094</v>
      </c>
      <c r="E298" s="2" t="s">
        <v>587</v>
      </c>
      <c r="F298" s="10"/>
      <c r="I298" s="2" t="s">
        <v>55</v>
      </c>
      <c r="J298" s="4"/>
      <c r="M298" s="2" t="s">
        <v>295</v>
      </c>
      <c r="N298" s="10"/>
      <c r="Q298" s="2" t="s">
        <v>13</v>
      </c>
      <c r="R298" s="4">
        <v>10</v>
      </c>
      <c r="S298">
        <f t="shared" si="20"/>
        <v>0.99987660542401369</v>
      </c>
    </row>
    <row r="299" spans="1:19" x14ac:dyDescent="0.2">
      <c r="A299" s="2" t="s">
        <v>109</v>
      </c>
      <c r="B299" s="10">
        <v>420</v>
      </c>
      <c r="C299">
        <f t="shared" si="18"/>
        <v>0.999181318155272</v>
      </c>
      <c r="E299" s="2" t="s">
        <v>28</v>
      </c>
      <c r="F299" s="10"/>
      <c r="I299" s="2" t="s">
        <v>55</v>
      </c>
      <c r="J299" s="4"/>
      <c r="M299" s="2" t="s">
        <v>28</v>
      </c>
      <c r="N299" s="10"/>
      <c r="Q299" s="2" t="s">
        <v>220</v>
      </c>
      <c r="R299" s="4">
        <v>10</v>
      </c>
      <c r="S299">
        <f t="shared" si="20"/>
        <v>0.99987660542401369</v>
      </c>
    </row>
    <row r="300" spans="1:19" x14ac:dyDescent="0.2">
      <c r="A300" s="2" t="s">
        <v>188</v>
      </c>
      <c r="B300" s="10">
        <v>456</v>
      </c>
      <c r="C300">
        <f>$B$303/(1+EXP(-1*$B$304*(B300-$B$305)))</f>
        <v>0.99964746232717649</v>
      </c>
      <c r="E300" s="2" t="s">
        <v>514</v>
      </c>
      <c r="F300" s="10"/>
      <c r="I300" s="2" t="s">
        <v>180</v>
      </c>
      <c r="J300" s="4"/>
      <c r="M300" s="2" t="s">
        <v>248</v>
      </c>
      <c r="N300" s="10"/>
      <c r="Q300" s="13" t="s">
        <v>221</v>
      </c>
      <c r="R300" s="4">
        <v>10</v>
      </c>
      <c r="S300">
        <f t="shared" si="20"/>
        <v>0.99987660542401369</v>
      </c>
    </row>
    <row r="301" spans="1:19" x14ac:dyDescent="0.2">
      <c r="A301" s="2" t="s">
        <v>295</v>
      </c>
      <c r="B301" s="10"/>
      <c r="E301" s="2" t="s">
        <v>553</v>
      </c>
      <c r="F301" s="10"/>
      <c r="I301" s="2" t="s">
        <v>48</v>
      </c>
      <c r="J301" s="4"/>
      <c r="M301" s="2" t="s">
        <v>588</v>
      </c>
      <c r="N301" s="10"/>
      <c r="Q301" s="2" t="s">
        <v>217</v>
      </c>
      <c r="R301" s="4">
        <v>14</v>
      </c>
      <c r="S301">
        <f>R$303/(1+EXP(-1*R$304*(R301-R$305)))</f>
        <v>0.99999773967570205</v>
      </c>
    </row>
    <row r="303" spans="1:19" x14ac:dyDescent="0.2">
      <c r="A303" s="21" t="s">
        <v>681</v>
      </c>
      <c r="B303" s="6">
        <v>1</v>
      </c>
      <c r="E303"/>
      <c r="F303" s="6">
        <v>1</v>
      </c>
      <c r="I303"/>
      <c r="J303" s="6">
        <v>1</v>
      </c>
      <c r="M303"/>
      <c r="N303" s="6">
        <v>1</v>
      </c>
      <c r="Q303"/>
      <c r="R303" s="6">
        <v>1</v>
      </c>
    </row>
    <row r="304" spans="1:19" x14ac:dyDescent="0.2">
      <c r="A304" s="21" t="s">
        <v>682</v>
      </c>
      <c r="B304" s="6">
        <f>1/(MAX(B2:B300)-MIN(B2:B300))*10</f>
        <v>2.3416790775657777E-2</v>
      </c>
      <c r="E304"/>
      <c r="F304" s="6">
        <f>1/(MAX(F2:F300)-MIN(F2:F300))*10</f>
        <v>8.2576383154417829E-2</v>
      </c>
      <c r="I304"/>
      <c r="J304" s="6">
        <f>1/(MAX(J2:J300)-MIN(J2:J300))*10</f>
        <v>4.1666666666666661</v>
      </c>
      <c r="M304"/>
      <c r="N304" s="6">
        <f>1/(MAX(N2:N300)-MIN(N2:N300))*10</f>
        <v>1.2629132883736202E-3</v>
      </c>
      <c r="Q304"/>
      <c r="R304" s="6">
        <f>1/(MAX(R2:R300)-MIN(R2:R300))*10</f>
        <v>1</v>
      </c>
    </row>
    <row r="305" spans="1:18" x14ac:dyDescent="0.2">
      <c r="A305" s="21" t="s">
        <v>683</v>
      </c>
      <c r="B305" s="20">
        <f>MEDIAN(B2:B300)</f>
        <v>116.5</v>
      </c>
      <c r="E305"/>
      <c r="F305" s="20">
        <f>MEDIAN(F2:F300)</f>
        <v>55.9</v>
      </c>
      <c r="I305"/>
      <c r="J305" s="20">
        <f>MEDIAN(J2:J300)</f>
        <v>4.3</v>
      </c>
      <c r="M305"/>
      <c r="N305" s="20">
        <f>MEDIAN(N2:N300)</f>
        <v>3024.8</v>
      </c>
      <c r="Q305"/>
      <c r="R305" s="20">
        <f>MEDIAN(R2:R300)</f>
        <v>1</v>
      </c>
    </row>
    <row r="306" spans="1:18" x14ac:dyDescent="0.2">
      <c r="A306"/>
      <c r="E306"/>
      <c r="I306"/>
      <c r="M306"/>
      <c r="Q306"/>
    </row>
  </sheetData>
  <sortState ref="A2:B306">
    <sortCondition ref="B2:B306"/>
  </sortState>
  <hyperlinks>
    <hyperlink ref="A306" r:id="rId1" display="https://coasterpedia.net/" xr:uid="{A47B5748-A4E0-D945-A858-BFCA6D19DC49}"/>
    <hyperlink ref="E306" r:id="rId2" display="https://coasterpedia.net/" xr:uid="{FE42F6B3-284B-DA47-BCB8-32DF06823900}"/>
    <hyperlink ref="E305" r:id="rId3" display="https://www.ultimaterollercoaster.com/" xr:uid="{8681D2E9-C6BC-6548-AAF9-EC0A3F348515}"/>
    <hyperlink ref="E304" r:id="rId4" display="https://rcdb.com/" xr:uid="{88282AD9-2C7D-F344-9907-26B586E2A951}"/>
    <hyperlink ref="I306" r:id="rId5" display="https://coasterpedia.net/" xr:uid="{2AC7FB07-BF93-A54A-AB60-79342379A94F}"/>
    <hyperlink ref="I305" r:id="rId6" display="https://www.ultimaterollercoaster.com/" xr:uid="{6FC4B3EC-DC18-2C45-8BB5-F36C960A92E3}"/>
    <hyperlink ref="I304" r:id="rId7" display="https://rcdb.com/" xr:uid="{FBA7F644-8510-7E4F-9153-3C45FE2CE81D}"/>
    <hyperlink ref="M306" r:id="rId8" display="https://coasterpedia.net/" xr:uid="{5D3DFD95-8048-284F-8584-8AE0EC06DA72}"/>
    <hyperlink ref="M305" r:id="rId9" display="https://www.ultimaterollercoaster.com/" xr:uid="{88DD6D31-3B48-7D4B-8C4C-4FB650C007CF}"/>
    <hyperlink ref="M304" r:id="rId10" display="https://rcdb.com/" xr:uid="{10115CE6-A50B-4448-9534-1F40D32AEED9}"/>
    <hyperlink ref="Q306" r:id="rId11" display="https://coasterpedia.net/" xr:uid="{62C28985-2FC9-6C49-BBAD-BB6D31B5186A}"/>
    <hyperlink ref="Q305" r:id="rId12" display="https://www.ultimaterollercoaster.com/" xr:uid="{FD0984B1-F763-F445-A802-1F301A624728}"/>
    <hyperlink ref="Q304" r:id="rId13" display="https://rcdb.com/" xr:uid="{F1EF3387-FF2E-2F48-9C10-0A08410F9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D039-96F0-AD47-85C4-38846CC84771}">
  <dimension ref="A1:T306"/>
  <sheetViews>
    <sheetView tabSelected="1" zoomScale="96" workbookViewId="0">
      <selection activeCell="P4" sqref="P4"/>
    </sheetView>
  </sheetViews>
  <sheetFormatPr baseColWidth="10" defaultRowHeight="16" x14ac:dyDescent="0.2"/>
  <cols>
    <col min="1" max="1" width="27.33203125" style="1" customWidth="1"/>
    <col min="2" max="10" width="10.83203125" style="6"/>
    <col min="11" max="11" width="12.1640625" style="6" bestFit="1" customWidth="1"/>
    <col min="12" max="12" width="10.83203125" style="6"/>
    <col min="16" max="16" width="16.1640625" customWidth="1"/>
  </cols>
  <sheetData>
    <row r="1" spans="1:20" ht="30" x14ac:dyDescent="0.2">
      <c r="A1" s="7" t="s">
        <v>183</v>
      </c>
      <c r="B1" s="8" t="s">
        <v>579</v>
      </c>
      <c r="C1" s="22" t="s">
        <v>684</v>
      </c>
      <c r="D1" s="8" t="s">
        <v>653</v>
      </c>
      <c r="E1" s="22" t="s">
        <v>685</v>
      </c>
      <c r="F1" s="8" t="s">
        <v>580</v>
      </c>
      <c r="G1" s="22" t="s">
        <v>686</v>
      </c>
      <c r="H1" s="8" t="s">
        <v>186</v>
      </c>
      <c r="I1" s="22" t="s">
        <v>687</v>
      </c>
      <c r="J1" s="8" t="s">
        <v>187</v>
      </c>
      <c r="K1" s="22" t="s">
        <v>688</v>
      </c>
      <c r="L1" s="8" t="s">
        <v>581</v>
      </c>
      <c r="M1" s="25" t="s">
        <v>691</v>
      </c>
      <c r="O1" s="26" t="s">
        <v>692</v>
      </c>
      <c r="P1" s="26" t="s">
        <v>700</v>
      </c>
    </row>
    <row r="2" spans="1:20" x14ac:dyDescent="0.2">
      <c r="A2" s="2" t="s">
        <v>198</v>
      </c>
      <c r="B2" s="10">
        <v>318.3</v>
      </c>
      <c r="C2" s="10">
        <f>B$304/(1+EXP(-B$305*(B2-B$306)))</f>
        <v>4.9560585668925832</v>
      </c>
      <c r="D2" s="10">
        <v>95</v>
      </c>
      <c r="E2" s="10">
        <f>D$304/(1+EXP(-D$305*(D2-D$306)))</f>
        <v>4.8095073970302504</v>
      </c>
      <c r="F2" s="10">
        <v>8133.2</v>
      </c>
      <c r="G2" s="10">
        <f>F$304/(1+EXP(-F$305*(F2-F$306)))</f>
        <v>4.9921214018625149</v>
      </c>
      <c r="H2" s="4">
        <v>0</v>
      </c>
      <c r="I2" s="10">
        <f>H$304/(1+EXP(-H$305*(H2-H$306)))</f>
        <v>1.6432627325863502</v>
      </c>
      <c r="J2" s="4"/>
      <c r="K2" s="10">
        <f>J$304/(1+EXP(-J$305*(J2-J$306)))</f>
        <v>8.2767631923176235E-8</v>
      </c>
      <c r="L2" s="10">
        <v>306.8</v>
      </c>
      <c r="M2" s="10">
        <f>L$304/(1+EXP(-L$305*(L2-L$306)))</f>
        <v>4.9234396124635147</v>
      </c>
      <c r="O2">
        <f>(C2*IF(C2&lt;0.4, 0, $T$2)+E2*IF(E2&lt;0.1, 0, $T$3)+G2*IF(G2&lt;0.2, 0, $T$4)+I2*IF(I2&lt;0.1, 0, $T$5)+K2*IF(K2&lt;0.1, 0, $T$6)+M2*IF(M2&lt;0.2, 0, $T$7))/(IF(C2&lt;0.4, 0, $T$2)+IF(E2&lt;0.1, 0, $T$3)+IF(G2&lt;0.2, 0, $T$4)+IF(I2&lt;0.1, 0, $T$5)+IF(K2&lt;0.1, 0, $T$6)+IF(M2&lt;0.2, 0, $T$7))</f>
        <v>4.6566652782253648</v>
      </c>
      <c r="P2" t="s">
        <v>701</v>
      </c>
      <c r="S2" t="s">
        <v>693</v>
      </c>
      <c r="T2">
        <v>2</v>
      </c>
    </row>
    <row r="3" spans="1:20" x14ac:dyDescent="0.2">
      <c r="A3" s="2" t="s">
        <v>196</v>
      </c>
      <c r="B3" s="10">
        <v>325</v>
      </c>
      <c r="C3" s="10">
        <f>B$304/(1+EXP(-B$305*(B3-B$306)))</f>
        <v>4.9623910485299421</v>
      </c>
      <c r="D3" s="10">
        <v>95</v>
      </c>
      <c r="E3" s="10">
        <f>D$304/(1+EXP(-D$305*(D3-D$306)))</f>
        <v>4.8095073970302504</v>
      </c>
      <c r="F3" s="10">
        <v>6602</v>
      </c>
      <c r="G3" s="10">
        <f>F$304/(1+EXP(-F$305*(F3-F$306)))</f>
        <v>4.9460183196174485</v>
      </c>
      <c r="H3" s="4">
        <v>0</v>
      </c>
      <c r="I3" s="10">
        <f>H$304/(1+EXP(-H$305*(H3-H$306)))</f>
        <v>1.6432627325863502</v>
      </c>
      <c r="J3" s="4"/>
      <c r="K3" s="10">
        <f>J$304/(1+EXP(-J$305*(J3-J$306)))</f>
        <v>8.2767631923176235E-8</v>
      </c>
      <c r="L3" s="10">
        <v>320</v>
      </c>
      <c r="M3" s="10">
        <f>L$304/(1+EXP(-L$305*(L3-L$306)))</f>
        <v>4.9451347205902625</v>
      </c>
      <c r="O3">
        <f>(C3*IF(C3&lt;0.4, 0, $T$2)+E3*IF(E3&lt;0.1, 0, $T$3)+G3*IF(G3&lt;0.2, 0, $T$4)+I3*IF(I3&lt;0.1, 0, $T$5)+K3*IF(K3&lt;0.1, 0, $T$6)+M3*IF(M3&lt;0.2, 0, $T$7))/(IF(C3&lt;0.4, 0, $T$2)+IF(E3&lt;0.1, 0, $T$3)+IF(G3&lt;0.2, 0, $T$4)+IF(I3&lt;0.1, 0, $T$5)+IF(K3&lt;0.1, 0, $T$6)+IF(M3&lt;0.2, 0, $T$7))</f>
        <v>4.6548586611725034</v>
      </c>
      <c r="P3">
        <v>2</v>
      </c>
      <c r="S3" t="s">
        <v>694</v>
      </c>
      <c r="T3">
        <v>2</v>
      </c>
    </row>
    <row r="4" spans="1:20" x14ac:dyDescent="0.2">
      <c r="A4" s="2" t="s">
        <v>106</v>
      </c>
      <c r="B4" s="10">
        <v>310</v>
      </c>
      <c r="C4" s="10">
        <f>B$304/(1+EXP(-B$305*(B4-B$306)))</f>
        <v>4.9467321241209516</v>
      </c>
      <c r="D4" s="10">
        <v>93</v>
      </c>
      <c r="E4" s="10">
        <f>D$304/(1+EXP(-D$305*(D4-D$306)))</f>
        <v>4.7768268449823292</v>
      </c>
      <c r="F4" s="10">
        <v>6595</v>
      </c>
      <c r="G4" s="10">
        <f>F$304/(1+EXP(-F$305*(F4-F$306)))</f>
        <v>4.9455442052269838</v>
      </c>
      <c r="H4" s="4">
        <v>0</v>
      </c>
      <c r="I4" s="10">
        <f>H$304/(1+EXP(-H$305*(H4-H$306)))</f>
        <v>1.6432627325863502</v>
      </c>
      <c r="J4" s="4"/>
      <c r="K4" s="10">
        <f>J$304/(1+EXP(-J$305*(J4-J$306)))</f>
        <v>8.2767631923176235E-8</v>
      </c>
      <c r="L4" s="10">
        <v>300</v>
      </c>
      <c r="M4" s="10">
        <f>L$304/(1+EXP(-L$305*(L4-L$306)))</f>
        <v>4.9091610177805043</v>
      </c>
      <c r="O4">
        <f>(C4*IF(C4&lt;0.4, 0, $T$2)+E4*IF(E4&lt;0.1, 0, $T$3)+G4*IF(G4&lt;0.2, 0, $T$4)+I4*IF(I4&lt;0.1, 0, $T$5)+K4*IF(K4&lt;0.1, 0, $T$6)+M4*IF(M4&lt;0.2, 0, $T$7))/(IF(C4&lt;0.4, 0, $T$2)+IF(E4&lt;0.1, 0, $T$3)+IF(G4&lt;0.2, 0, $T$4)+IF(I4&lt;0.1, 0, $T$5)+IF(K4&lt;0.1, 0, $T$6)+IF(M4&lt;0.2, 0, $T$7))</f>
        <v>4.6343776196164956</v>
      </c>
      <c r="S4" t="s">
        <v>695</v>
      </c>
      <c r="T4">
        <v>1</v>
      </c>
    </row>
    <row r="5" spans="1:20" x14ac:dyDescent="0.2">
      <c r="A5" s="2" t="s">
        <v>201</v>
      </c>
      <c r="B5" s="10">
        <v>306</v>
      </c>
      <c r="C5" s="10">
        <f>B$304/(1+EXP(-B$305*(B5-B$306)))</f>
        <v>4.9415626619040642</v>
      </c>
      <c r="D5" s="10">
        <v>92</v>
      </c>
      <c r="E5" s="10">
        <f>D$304/(1+EXP(-D$305*(D5-D$306)))</f>
        <v>4.7585434658780992</v>
      </c>
      <c r="F5" s="10">
        <v>5486</v>
      </c>
      <c r="G5" s="10">
        <f>F$304/(1+EXP(-F$305*(F5-F$306)))</f>
        <v>4.7861654362975452</v>
      </c>
      <c r="H5" s="4">
        <v>0</v>
      </c>
      <c r="I5" s="10">
        <f>H$304/(1+EXP(-H$305*(H5-H$306)))</f>
        <v>1.6432627325863502</v>
      </c>
      <c r="J5" s="4"/>
      <c r="K5" s="10">
        <f>J$304/(1+EXP(-J$305*(J5-J$306)))</f>
        <v>8.2767631923176235E-8</v>
      </c>
      <c r="L5" s="10">
        <v>306</v>
      </c>
      <c r="M5" s="10">
        <f>L$304/(1+EXP(-L$305*(L5-L$306)))</f>
        <v>4.9218817503723393</v>
      </c>
      <c r="O5">
        <f>(C5*IF(C5&lt;0.4, 0, $T$2)+E5*IF(E5&lt;0.1, 0, $T$3)+G5*IF(G5&lt;0.2, 0, $T$4)+I5*IF(I5&lt;0.1, 0, $T$5)+K5*IF(K5&lt;0.1, 0, $T$6)+M5*IF(M5&lt;0.2, 0, $T$7))/(IF(C5&lt;0.4, 0, $T$2)+IF(E5&lt;0.1, 0, $T$3)+IF(G5&lt;0.2, 0, $T$4)+IF(I5&lt;0.1, 0, $T$5)+IF(K5&lt;0.1, 0, $T$6)+IF(M5&lt;0.2, 0, $T$7))</f>
        <v>4.60459858592729</v>
      </c>
      <c r="S5" t="s">
        <v>696</v>
      </c>
      <c r="T5">
        <v>0.5</v>
      </c>
    </row>
    <row r="6" spans="1:20" x14ac:dyDescent="0.2">
      <c r="A6" s="2" t="s">
        <v>204</v>
      </c>
      <c r="B6" s="10">
        <v>305</v>
      </c>
      <c r="C6" s="10">
        <f>B$304/(1+EXP(-B$305*(B6-B$306)))</f>
        <v>4.9401946600931392</v>
      </c>
      <c r="D6" s="10">
        <v>90</v>
      </c>
      <c r="E6" s="10">
        <f>D$304/(1+EXP(-D$305*(D6-D$306)))</f>
        <v>4.7176329571298146</v>
      </c>
      <c r="F6" s="10">
        <v>5100</v>
      </c>
      <c r="G6" s="10">
        <f>F$304/(1+EXP(-F$305*(F6-F$306)))</f>
        <v>4.6609407318182079</v>
      </c>
      <c r="H6" s="4">
        <v>0</v>
      </c>
      <c r="I6" s="10">
        <f>H$304/(1+EXP(-H$305*(H6-H$306)))</f>
        <v>1.6432627325863502</v>
      </c>
      <c r="J6" s="4"/>
      <c r="K6" s="10">
        <f>J$304/(1+EXP(-J$305*(J6-J$306)))</f>
        <v>8.2767631923176235E-8</v>
      </c>
      <c r="L6" s="10">
        <v>300</v>
      </c>
      <c r="M6" s="10">
        <f>L$304/(1+EXP(-L$305*(L6-L$306)))</f>
        <v>4.9091610177805043</v>
      </c>
      <c r="O6">
        <f>(C6*IF(C6&lt;0.4, 0, $T$2)+E6*IF(E6&lt;0.1, 0, $T$3)+G6*IF(G6&lt;0.2, 0, $T$4)+I6*IF(I6&lt;0.1, 0, $T$5)+K6*IF(K6&lt;0.1, 0, $T$6)+M6*IF(M6&lt;0.2, 0, $T$7))/(IF(C6&lt;0.4, 0, $T$2)+IF(E6&lt;0.1, 0, $T$3)+IF(G6&lt;0.2, 0, $T$4)+IF(I6&lt;0.1, 0, $T$5)+IF(K6&lt;0.1, 0, $T$6)+IF(M6&lt;0.2, 0, $T$7))</f>
        <v>4.5703674385135065</v>
      </c>
      <c r="S6" t="s">
        <v>697</v>
      </c>
      <c r="T6">
        <v>2</v>
      </c>
    </row>
    <row r="7" spans="1:20" x14ac:dyDescent="0.2">
      <c r="A7" s="2" t="s">
        <v>214</v>
      </c>
      <c r="B7" s="10">
        <v>252.6</v>
      </c>
      <c r="C7" s="10">
        <f>B$304/(1+EXP(-B$305*(B7-B$306)))</f>
        <v>4.8017154169309961</v>
      </c>
      <c r="D7" s="10">
        <v>88.2</v>
      </c>
      <c r="E7" s="10">
        <f>D$304/(1+EXP(-D$305*(D7-D$306)))</f>
        <v>4.6753213264724316</v>
      </c>
      <c r="F7" s="10">
        <v>4757.2</v>
      </c>
      <c r="G7" s="10">
        <f>F$304/(1+EXP(-F$305*(F7-F$306)))</f>
        <v>4.4957751051671799</v>
      </c>
      <c r="H7" s="4">
        <v>1</v>
      </c>
      <c r="I7" s="10">
        <f>H$304/(1+EXP(-H$305*(H7-H$306)))</f>
        <v>2.5</v>
      </c>
      <c r="J7" s="4">
        <v>4.8</v>
      </c>
      <c r="K7" s="10">
        <f>J$304/(1+EXP(-J$305*(J7-J$306)))</f>
        <v>4.4463634101381588</v>
      </c>
      <c r="L7" s="10">
        <v>269</v>
      </c>
      <c r="M7" s="10">
        <f>L$304/(1+EXP(-L$305*(L7-L$306)))</f>
        <v>4.8035930989838711</v>
      </c>
      <c r="O7">
        <f>(C7*IF(C7&lt;0.4, 0, $T$2)+E7*IF(E7&lt;0.1, 0, $T$3)+G7*IF(G7&lt;0.2, 0, $T$4)+I7*IF(I7&lt;0.1, 0, $T$5)+K7*IF(K7&lt;0.1, 0, $T$6)+M7*IF(M7&lt;0.2, 0, $T$7))/(IF(C7&lt;0.4, 0, $T$2)+IF(E7&lt;0.1, 0, $T$3)+IF(G7&lt;0.2, 0, $T$4)+IF(I7&lt;0.1, 0, $T$5)+IF(K7&lt;0.1, 0, $T$6)+IF(M7&lt;0.2, 0, $T$7))</f>
        <v>4.5171962954393203</v>
      </c>
      <c r="S7" t="s">
        <v>698</v>
      </c>
      <c r="T7">
        <v>1</v>
      </c>
    </row>
    <row r="8" spans="1:20" x14ac:dyDescent="0.2">
      <c r="A8" s="2" t="s">
        <v>82</v>
      </c>
      <c r="B8" s="10">
        <v>245</v>
      </c>
      <c r="C8" s="10">
        <f>B$304/(1+EXP(-B$305*(B8-B$306)))</f>
        <v>4.7649082314570856</v>
      </c>
      <c r="D8" s="10">
        <v>85</v>
      </c>
      <c r="E8" s="10">
        <f>D$304/(1+EXP(-D$305*(D8-D$306)))</f>
        <v>4.5852685491334517</v>
      </c>
      <c r="F8" s="10">
        <v>5312</v>
      </c>
      <c r="G8" s="10">
        <f>F$304/(1+EXP(-F$305*(F8-F$306)))</f>
        <v>4.7363838795422639</v>
      </c>
      <c r="H8" s="4">
        <v>0</v>
      </c>
      <c r="I8" s="10">
        <f>H$304/(1+EXP(-H$305*(H8-H$306)))</f>
        <v>1.6432627325863502</v>
      </c>
      <c r="J8" s="4"/>
      <c r="K8" s="10">
        <f>J$304/(1+EXP(-J$305*(J8-J$306)))</f>
        <v>8.2767631923176235E-8</v>
      </c>
      <c r="L8" s="10">
        <v>255</v>
      </c>
      <c r="M8" s="10">
        <f>L$304/(1+EXP(-L$305*(L8-L$306)))</f>
        <v>4.723703717704077</v>
      </c>
      <c r="O8">
        <f>(C8*IF(C8&lt;0.4, 0, $T$2)+E8*IF(E8&lt;0.1, 0, $T$3)+G8*IF(G8&lt;0.2, 0, $T$4)+I8*IF(I8&lt;0.1, 0, $T$5)+K8*IF(K8&lt;0.1, 0, $T$6)+M8*IF(M8&lt;0.2, 0, $T$7))/(IF(C8&lt;0.4, 0, $T$2)+IF(E8&lt;0.1, 0, $T$3)+IF(G8&lt;0.2, 0, $T$4)+IF(I8&lt;0.1, 0, $T$5)+IF(K8&lt;0.1, 0, $T$6)+IF(M8&lt;0.2, 0, $T$7))</f>
        <v>4.4587803884185524</v>
      </c>
      <c r="S8" t="s">
        <v>699</v>
      </c>
      <c r="T8">
        <f>SUM(T2:T7)</f>
        <v>8.5</v>
      </c>
    </row>
    <row r="9" spans="1:20" x14ac:dyDescent="0.2">
      <c r="A9" s="2" t="s">
        <v>215</v>
      </c>
      <c r="B9" s="10">
        <v>242.8</v>
      </c>
      <c r="C9" s="10">
        <f>B$304/(1+EXP(-B$305*(B9-B$306)))</f>
        <v>4.7530933707222003</v>
      </c>
      <c r="D9" s="10">
        <v>84.5</v>
      </c>
      <c r="E9" s="10">
        <f>D$304/(1+EXP(-D$305*(D9-D$306)))</f>
        <v>4.5692925416193688</v>
      </c>
      <c r="F9" s="10">
        <v>5105</v>
      </c>
      <c r="G9" s="10">
        <f>F$304/(1+EXP(-F$305*(F9-F$306)))</f>
        <v>4.6629311195412022</v>
      </c>
      <c r="H9" s="4">
        <v>0</v>
      </c>
      <c r="I9" s="10">
        <f>H$304/(1+EXP(-H$305*(H9-H$306)))</f>
        <v>1.6432627325863502</v>
      </c>
      <c r="J9" s="4"/>
      <c r="K9" s="10">
        <f>J$304/(1+EXP(-J$305*(J9-J$306)))</f>
        <v>8.2767631923176235E-8</v>
      </c>
      <c r="L9" s="10">
        <v>255.9</v>
      </c>
      <c r="M9" s="10">
        <f>L$304/(1+EXP(-L$305*(L9-L$306)))</f>
        <v>4.7296508991456907</v>
      </c>
      <c r="O9">
        <f>(C9*IF(C9&lt;0.4, 0, $T$2)+E9*IF(E9&lt;0.1, 0, $T$3)+G9*IF(G9&lt;0.2, 0, $T$4)+I9*IF(I9&lt;0.1, 0, $T$5)+K9*IF(K9&lt;0.1, 0, $T$6)+M9*IF(M9&lt;0.2, 0, $T$7))/(IF(C9&lt;0.4, 0, $T$2)+IF(E9&lt;0.1, 0, $T$3)+IF(G9&lt;0.2, 0, $T$4)+IF(I9&lt;0.1, 0, $T$5)+IF(K9&lt;0.1, 0, $T$6)+IF(M9&lt;0.2, 0, $T$7))</f>
        <v>4.4398438784097243</v>
      </c>
    </row>
    <row r="10" spans="1:20" x14ac:dyDescent="0.2">
      <c r="A10" s="13" t="s">
        <v>294</v>
      </c>
      <c r="B10" s="10">
        <v>196.8</v>
      </c>
      <c r="C10" s="10">
        <f>B$304/(1+EXP(-B$305*(B10-B$306)))</f>
        <v>4.3382671217260311</v>
      </c>
      <c r="D10" s="10">
        <v>84</v>
      </c>
      <c r="E10" s="10">
        <f>D$304/(1+EXP(-D$305*(D10-D$306)))</f>
        <v>4.5527611437067925</v>
      </c>
      <c r="F10" s="10">
        <v>4192</v>
      </c>
      <c r="G10" s="10">
        <f>F$304/(1+EXP(-F$305*(F10-F$306)))</f>
        <v>4.0683779014557757</v>
      </c>
      <c r="H10" s="4">
        <v>6</v>
      </c>
      <c r="I10" s="10">
        <f>H$304/(1+EXP(-H$305*(H10-H$306)))</f>
        <v>4.8632660660190856</v>
      </c>
      <c r="J10" s="4"/>
      <c r="K10" s="10">
        <f>J$304/(1+EXP(-J$305*(J10-J$306)))</f>
        <v>8.2767631923176235E-8</v>
      </c>
      <c r="L10" s="10"/>
      <c r="M10" s="10">
        <f>L$304/(1+EXP(-L$305*(L10-L$306)))</f>
        <v>0.12266891645523362</v>
      </c>
      <c r="O10">
        <f>(C10*IF(C10&lt;0.4, 0, $T$2)+E10*IF(E10&lt;0.1, 0, $T$3)+G10*IF(G10&lt;0.2, 0, $T$4)+I10*IF(I10&lt;0.1, 0, $T$5)+K10*IF(K10&lt;0.1, 0, $T$6)+M10*IF(M10&lt;0.2, 0, $T$7))/(IF(C10&lt;0.4, 0, $T$2)+IF(E10&lt;0.1, 0, $T$3)+IF(G10&lt;0.2, 0, $T$4)+IF(I10&lt;0.1, 0, $T$5)+IF(K10&lt;0.1, 0, $T$6)+IF(M10&lt;0.2, 0, $T$7))</f>
        <v>4.4149213573329025</v>
      </c>
    </row>
    <row r="11" spans="1:20" x14ac:dyDescent="0.2">
      <c r="A11" s="2" t="s">
        <v>25</v>
      </c>
      <c r="B11" s="10">
        <v>235</v>
      </c>
      <c r="C11" s="10">
        <f>B$304/(1+EXP(-B$305*(B11-B$306)))</f>
        <v>4.7065186574973055</v>
      </c>
      <c r="D11" s="10">
        <v>85</v>
      </c>
      <c r="E11" s="10">
        <f>D$304/(1+EXP(-D$305*(D11-D$306)))</f>
        <v>4.5852685491334517</v>
      </c>
      <c r="F11" s="10">
        <v>4500</v>
      </c>
      <c r="G11" s="10">
        <f>F$304/(1+EXP(-F$305*(F11-F$306)))</f>
        <v>4.3282600879473021</v>
      </c>
      <c r="H11" s="4">
        <v>0</v>
      </c>
      <c r="I11" s="10">
        <f>H$304/(1+EXP(-H$305*(H11-H$306)))</f>
        <v>1.6432627325863502</v>
      </c>
      <c r="J11" s="4"/>
      <c r="K11" s="10">
        <f>J$304/(1+EXP(-J$305*(J11-J$306)))</f>
        <v>8.2767631923176235E-8</v>
      </c>
      <c r="L11" s="10">
        <v>255</v>
      </c>
      <c r="M11" s="10">
        <f>L$304/(1+EXP(-L$305*(L11-L$306)))</f>
        <v>4.723703717704077</v>
      </c>
      <c r="O11">
        <f>(C11*IF(C11&lt;0.4, 0, $T$2)+E11*IF(E11&lt;0.1, 0, $T$3)+G11*IF(G11&lt;0.2, 0, $T$4)+I11*IF(I11&lt;0.1, 0, $T$5)+K11*IF(K11&lt;0.1, 0, $T$6)+M11*IF(M11&lt;0.2, 0, $T$7))/(IF(C11&lt;0.4, 0, $T$2)+IF(E11&lt;0.1, 0, $T$3)+IF(G11&lt;0.2, 0, $T$4)+IF(I11&lt;0.1, 0, $T$5)+IF(K11&lt;0.1, 0, $T$6)+IF(M11&lt;0.2, 0, $T$7))</f>
        <v>4.3780260900317032</v>
      </c>
    </row>
    <row r="12" spans="1:20" x14ac:dyDescent="0.2">
      <c r="A12" s="2" t="s">
        <v>188</v>
      </c>
      <c r="B12" s="10">
        <v>456</v>
      </c>
      <c r="C12" s="10">
        <f>B$304/(1+EXP(-B$305*(B12-B$306)))</f>
        <v>4.9982373116358829</v>
      </c>
      <c r="D12" s="10">
        <v>128</v>
      </c>
      <c r="E12" s="10">
        <f>D$304/(1+EXP(-D$305*(D12-D$306)))</f>
        <v>4.9870532698034475</v>
      </c>
      <c r="F12" s="10">
        <v>3118</v>
      </c>
      <c r="G12" s="10">
        <f>F$304/(1+EXP(-F$305*(F12-F$306)))</f>
        <v>2.6469597707552919</v>
      </c>
      <c r="H12" s="4">
        <v>0</v>
      </c>
      <c r="I12" s="10">
        <f>H$304/(1+EXP(-H$305*(H12-H$306)))</f>
        <v>1.6432627325863502</v>
      </c>
      <c r="J12" s="4"/>
      <c r="K12" s="10">
        <f>J$304/(1+EXP(-J$305*(J12-J$306)))</f>
        <v>8.2767631923176235E-8</v>
      </c>
      <c r="L12" s="10">
        <v>418</v>
      </c>
      <c r="M12" s="10">
        <f>L$304/(1+EXP(-L$305*(L12-L$306)))</f>
        <v>4.9954795296230339</v>
      </c>
      <c r="O12">
        <f>(C12*IF(C12&lt;0.4, 0, $T$2)+E12*IF(E12&lt;0.1, 0, $T$3)+G12*IF(G12&lt;0.2, 0, $T$4)+I12*IF(I12&lt;0.1, 0, $T$5)+K12*IF(K12&lt;0.1, 0, $T$6)+M12*IF(M12&lt;0.2, 0, $T$7))/(IF(C12&lt;0.4, 0, $T$2)+IF(E12&lt;0.1, 0, $T$3)+IF(G12&lt;0.2, 0, $T$4)+IF(I12&lt;0.1, 0, $T$5)+IF(K12&lt;0.1, 0, $T$6)+IF(M12&lt;0.2, 0, $T$7))</f>
        <v>4.3745618199307934</v>
      </c>
    </row>
    <row r="13" spans="1:20" x14ac:dyDescent="0.2">
      <c r="A13" s="2" t="s">
        <v>247</v>
      </c>
      <c r="B13" s="10">
        <v>196.8</v>
      </c>
      <c r="C13" s="10">
        <f>B$304/(1+EXP(-B$305*(B13-B$306)))</f>
        <v>4.3382671217260311</v>
      </c>
      <c r="D13" s="10">
        <v>83</v>
      </c>
      <c r="E13" s="10">
        <f>D$304/(1+EXP(-D$305*(D13-D$306)))</f>
        <v>4.5179736061423279</v>
      </c>
      <c r="F13" s="10"/>
      <c r="G13" s="10">
        <f>F$304/(1+EXP(-F$305*(F13-F$306)))</f>
        <v>0.10728013766841454</v>
      </c>
      <c r="H13" s="4">
        <v>0</v>
      </c>
      <c r="I13" s="10">
        <f>H$304/(1+EXP(-H$305*(H13-H$306)))</f>
        <v>1.6432627325863502</v>
      </c>
      <c r="J13" s="4">
        <v>5.2</v>
      </c>
      <c r="K13" s="10">
        <f>J$304/(1+EXP(-J$305*(J13-J$306)))</f>
        <v>4.8851131504498717</v>
      </c>
      <c r="L13" s="10">
        <v>221.2</v>
      </c>
      <c r="M13" s="10">
        <f>L$304/(1+EXP(-L$305*(L13-L$306)))</f>
        <v>4.3904278010807545</v>
      </c>
      <c r="O13">
        <f>(C13*IF(C13&lt;0.4, 0, $T$2)+E13*IF(E13&lt;0.1, 0, $T$3)+G13*IF(G13&lt;0.2, 0, $T$4)+I13*IF(I13&lt;0.1, 0, $T$5)+K13*IF(K13&lt;0.1, 0, $T$6)+M13*IF(M13&lt;0.2, 0, $T$7))/(IF(C13&lt;0.4, 0, $T$2)+IF(E13&lt;0.1, 0, $T$3)+IF(G13&lt;0.2, 0, $T$4)+IF(I13&lt;0.1, 0, $T$5)+IF(K13&lt;0.1, 0, $T$6)+IF(M13&lt;0.2, 0, $T$7))</f>
        <v>4.3593022565347193</v>
      </c>
    </row>
    <row r="14" spans="1:20" x14ac:dyDescent="0.2">
      <c r="A14" s="2" t="s">
        <v>251</v>
      </c>
      <c r="B14" s="10">
        <v>249.3</v>
      </c>
      <c r="C14" s="10">
        <f>B$304/(1+EXP(-B$305*(B14-B$306)))</f>
        <v>4.7864656432006356</v>
      </c>
      <c r="D14" s="10">
        <v>78.3</v>
      </c>
      <c r="E14" s="10">
        <f>D$304/(1+EXP(-D$305*(D14-D$306)))</f>
        <v>4.3204658273683725</v>
      </c>
      <c r="F14" s="10">
        <v>3782.8</v>
      </c>
      <c r="G14" s="10">
        <f>F$304/(1+EXP(-F$305*(F14-F$306)))</f>
        <v>3.6128927187690314</v>
      </c>
      <c r="H14" s="4">
        <v>3</v>
      </c>
      <c r="I14" s="10">
        <f>H$304/(1+EXP(-H$305*(H14-H$306)))</f>
        <v>4.0333931509884566</v>
      </c>
      <c r="J14" s="4"/>
      <c r="K14" s="10">
        <f>J$304/(1+EXP(-J$305*(J14-J$306)))</f>
        <v>8.2767631923176235E-8</v>
      </c>
      <c r="L14" s="10"/>
      <c r="M14" s="10">
        <f>L$304/(1+EXP(-L$305*(L14-L$306)))</f>
        <v>0.12266891645523362</v>
      </c>
      <c r="O14">
        <f>(C14*IF(C14&lt;0.4, 0, $T$2)+E14*IF(E14&lt;0.1, 0, $T$3)+G14*IF(G14&lt;0.2, 0, $T$4)+I14*IF(I14&lt;0.1, 0, $T$5)+K14*IF(K14&lt;0.1, 0, $T$6)+M14*IF(M14&lt;0.2, 0, $T$7))/(IF(C14&lt;0.4, 0, $T$2)+IF(E14&lt;0.1, 0, $T$3)+IF(G14&lt;0.2, 0, $T$4)+IF(I14&lt;0.1, 0, $T$5)+IF(K14&lt;0.1, 0, $T$6)+IF(M14&lt;0.2, 0, $T$7))</f>
        <v>4.3351731337093238</v>
      </c>
    </row>
    <row r="15" spans="1:20" x14ac:dyDescent="0.2">
      <c r="A15" s="2" t="s">
        <v>302</v>
      </c>
      <c r="B15" s="10">
        <v>205</v>
      </c>
      <c r="C15" s="10">
        <f>B$304/(1+EXP(-B$305*(B15-B$306)))</f>
        <v>4.4409506463670168</v>
      </c>
      <c r="D15" s="10">
        <v>74</v>
      </c>
      <c r="E15" s="10">
        <f>D$304/(1+EXP(-D$305*(D15-D$306)))</f>
        <v>4.0838628643571449</v>
      </c>
      <c r="F15" s="10">
        <v>5740</v>
      </c>
      <c r="G15" s="10">
        <f>F$304/(1+EXP(-F$305*(F15-F$306)))</f>
        <v>4.8430027864400316</v>
      </c>
      <c r="H15" s="4">
        <v>4</v>
      </c>
      <c r="I15" s="10">
        <f>H$304/(1+EXP(-H$305*(H15-H$306)))</f>
        <v>4.4749970748986758</v>
      </c>
      <c r="J15" s="4"/>
      <c r="K15" s="10">
        <f>J$304/(1+EXP(-J$305*(J15-J$306)))</f>
        <v>8.2767631923176235E-8</v>
      </c>
      <c r="L15" s="10">
        <v>200</v>
      </c>
      <c r="M15" s="10">
        <f>L$304/(1+EXP(-L$305*(L15-L$306)))</f>
        <v>4.0362388488611138</v>
      </c>
      <c r="O15">
        <f>(C15*IF(C15&lt;0.4, 0, $T$2)+E15*IF(E15&lt;0.1, 0, $T$3)+G15*IF(G15&lt;0.2, 0, $T$4)+I15*IF(I15&lt;0.1, 0, $T$5)+K15*IF(K15&lt;0.1, 0, $T$6)+M15*IF(M15&lt;0.2, 0, $T$7))/(IF(C15&lt;0.4, 0, $T$2)+IF(E15&lt;0.1, 0, $T$3)+IF(G15&lt;0.2, 0, $T$4)+IF(I15&lt;0.1, 0, $T$5)+IF(K15&lt;0.1, 0, $T$6)+IF(M15&lt;0.2, 0, $T$7))</f>
        <v>4.33328726064597</v>
      </c>
      <c r="P15">
        <v>1</v>
      </c>
    </row>
    <row r="16" spans="1:20" x14ac:dyDescent="0.2">
      <c r="A16" s="2" t="s">
        <v>333</v>
      </c>
      <c r="B16" s="10">
        <v>206.7</v>
      </c>
      <c r="C16" s="10">
        <f>B$304/(1+EXP(-B$305*(B16-B$306)))</f>
        <v>4.4604139234637978</v>
      </c>
      <c r="D16" s="10">
        <v>74.599999999999994</v>
      </c>
      <c r="E16" s="10">
        <f>D$304/(1+EXP(-D$305*(D16-D$306)))</f>
        <v>4.1203565790248167</v>
      </c>
      <c r="F16" s="10">
        <v>4921.3</v>
      </c>
      <c r="G16" s="10">
        <f>F$304/(1+EXP(-F$305*(F16-F$306)))</f>
        <v>4.5822702123543726</v>
      </c>
      <c r="H16" s="4">
        <v>1</v>
      </c>
      <c r="I16" s="10">
        <f>H$304/(1+EXP(-H$305*(H16-H$306)))</f>
        <v>2.5</v>
      </c>
      <c r="J16" s="4">
        <v>5</v>
      </c>
      <c r="K16" s="10">
        <f>J$304/(1+EXP(-J$305*(J16-J$306)))</f>
        <v>4.7433210344234196</v>
      </c>
      <c r="L16" s="10"/>
      <c r="M16" s="10">
        <f>L$304/(1+EXP(-L$305*(L16-L$306)))</f>
        <v>0.12266891645523362</v>
      </c>
      <c r="O16">
        <f>(C16*IF(C16&lt;0.4, 0, $T$2)+E16*IF(E16&lt;0.1, 0, $T$3)+G16*IF(G16&lt;0.2, 0, $T$4)+I16*IF(I16&lt;0.1, 0, $T$5)+K16*IF(K16&lt;0.1, 0, $T$6)+M16*IF(M16&lt;0.2, 0, $T$7))/(IF(C16&lt;0.4, 0, $T$2)+IF(E16&lt;0.1, 0, $T$3)+IF(G16&lt;0.2, 0, $T$4)+IF(I16&lt;0.1, 0, $T$5)+IF(K16&lt;0.1, 0, $T$6)+IF(M16&lt;0.2, 0, $T$7))</f>
        <v>4.3307271048237928</v>
      </c>
    </row>
    <row r="17" spans="1:15" x14ac:dyDescent="0.2">
      <c r="A17" s="2" t="s">
        <v>254</v>
      </c>
      <c r="B17" s="10">
        <v>230</v>
      </c>
      <c r="C17" s="10">
        <f>B$304/(1+EXP(-B$305*(B17-B$306)))</f>
        <v>4.6724523354304859</v>
      </c>
      <c r="D17" s="10">
        <v>80</v>
      </c>
      <c r="E17" s="10">
        <f>D$304/(1+EXP(-D$305*(D17-D$306)))</f>
        <v>4.3987637349982913</v>
      </c>
      <c r="F17" s="10">
        <v>5394</v>
      </c>
      <c r="G17" s="10">
        <f>F$304/(1+EXP(-F$305*(F17-F$306)))</f>
        <v>4.7610784344149017</v>
      </c>
      <c r="H17" s="4">
        <v>0</v>
      </c>
      <c r="I17" s="10">
        <f>H$304/(1+EXP(-H$305*(H17-H$306)))</f>
        <v>1.6432627325863502</v>
      </c>
      <c r="J17" s="4"/>
      <c r="K17" s="10">
        <f>J$304/(1+EXP(-J$305*(J17-J$306)))</f>
        <v>8.2767631923176235E-8</v>
      </c>
      <c r="L17" s="10">
        <v>215</v>
      </c>
      <c r="M17" s="10">
        <f>L$304/(1+EXP(-L$305*(L17-L$306)))</f>
        <v>4.3003411505133782</v>
      </c>
      <c r="O17">
        <f>(C17*IF(C17&lt;0.4, 0, $T$2)+E17*IF(E17&lt;0.1, 0, $T$3)+G17*IF(G17&lt;0.2, 0, $T$4)+I17*IF(I17&lt;0.1, 0, $T$5)+K17*IF(K17&lt;0.1, 0, $T$6)+M17*IF(M17&lt;0.2, 0, $T$7))/(IF(C17&lt;0.4, 0, $T$2)+IF(E17&lt;0.1, 0, $T$3)+IF(G17&lt;0.2, 0, $T$4)+IF(I17&lt;0.1, 0, $T$5)+IF(K17&lt;0.1, 0, $T$6)+IF(M17&lt;0.2, 0, $T$7))</f>
        <v>4.3116127833967708</v>
      </c>
    </row>
    <row r="18" spans="1:15" x14ac:dyDescent="0.2">
      <c r="A18" s="2" t="s">
        <v>99</v>
      </c>
      <c r="B18" s="10">
        <v>230</v>
      </c>
      <c r="C18" s="10">
        <f>B$304/(1+EXP(-B$305*(B18-B$306)))</f>
        <v>4.6724523354304859</v>
      </c>
      <c r="D18" s="10">
        <v>80</v>
      </c>
      <c r="E18" s="10">
        <f>D$304/(1+EXP(-D$305*(D18-D$306)))</f>
        <v>4.3987637349982913</v>
      </c>
      <c r="F18" s="10">
        <v>5282</v>
      </c>
      <c r="G18" s="10">
        <f>F$304/(1+EXP(-F$305*(F18-F$306)))</f>
        <v>4.726760812903434</v>
      </c>
      <c r="H18" s="4">
        <v>0</v>
      </c>
      <c r="I18" s="10">
        <f>H$304/(1+EXP(-H$305*(H18-H$306)))</f>
        <v>1.6432627325863502</v>
      </c>
      <c r="J18" s="4"/>
      <c r="K18" s="10">
        <f>J$304/(1+EXP(-J$305*(J18-J$306)))</f>
        <v>8.2767631923176235E-8</v>
      </c>
      <c r="L18" s="10">
        <v>215</v>
      </c>
      <c r="M18" s="10">
        <f>L$304/(1+EXP(-L$305*(L18-L$306)))</f>
        <v>4.3003411505133782</v>
      </c>
      <c r="O18">
        <f>(C18*IF(C18&lt;0.4, 0, $T$2)+E18*IF(E18&lt;0.1, 0, $T$3)+G18*IF(G18&lt;0.2, 0, $T$4)+I18*IF(I18&lt;0.1, 0, $T$5)+K18*IF(K18&lt;0.1, 0, $T$6)+M18*IF(M18&lt;0.2, 0, $T$7))/(IF(C18&lt;0.4, 0, $T$2)+IF(E18&lt;0.1, 0, $T$3)+IF(G18&lt;0.2, 0, $T$4)+IF(I18&lt;0.1, 0, $T$5)+IF(K18&lt;0.1, 0, $T$6)+IF(M18&lt;0.2, 0, $T$7))</f>
        <v>4.3063331493180836</v>
      </c>
    </row>
    <row r="19" spans="1:15" x14ac:dyDescent="0.2">
      <c r="A19" s="2" t="s">
        <v>109</v>
      </c>
      <c r="B19" s="10">
        <v>420</v>
      </c>
      <c r="C19" s="10">
        <f>B$304/(1+EXP(-B$305*(B19-B$306)))</f>
        <v>4.99590659077636</v>
      </c>
      <c r="D19" s="10">
        <v>120</v>
      </c>
      <c r="E19" s="10">
        <f>D$304/(1+EXP(-D$305*(D19-D$306)))</f>
        <v>4.9749960529099164</v>
      </c>
      <c r="F19" s="10">
        <v>2800</v>
      </c>
      <c r="G19" s="10">
        <f>F$304/(1+EXP(-F$305*(F19-F$306)))</f>
        <v>2.1474859361018308</v>
      </c>
      <c r="H19" s="4">
        <v>0</v>
      </c>
      <c r="I19" s="10">
        <f>H$304/(1+EXP(-H$305*(H19-H$306)))</f>
        <v>1.6432627325863502</v>
      </c>
      <c r="J19" s="4"/>
      <c r="K19" s="10">
        <f>J$304/(1+EXP(-J$305*(J19-J$306)))</f>
        <v>8.2767631923176235E-8</v>
      </c>
      <c r="L19" s="10">
        <v>400</v>
      </c>
      <c r="M19" s="10">
        <f>L$304/(1+EXP(-L$305*(L19-L$306)))</f>
        <v>4.9928404603849712</v>
      </c>
      <c r="O19">
        <f>(C19*IF(C19&lt;0.4, 0, $T$2)+E19*IF(E19&lt;0.1, 0, $T$3)+G19*IF(G19&lt;0.2, 0, $T$4)+I19*IF(I19&lt;0.1, 0, $T$5)+K19*IF(K19&lt;0.1, 0, $T$6)+M19*IF(M19&lt;0.2, 0, $T$7))/(IF(C19&lt;0.4, 0, $T$2)+IF(E19&lt;0.1, 0, $T$3)+IF(G19&lt;0.2, 0, $T$4)+IF(I19&lt;0.1, 0, $T$5)+IF(K19&lt;0.1, 0, $T$6)+IF(M19&lt;0.2, 0, $T$7))</f>
        <v>4.2928866231003893</v>
      </c>
    </row>
    <row r="20" spans="1:15" x14ac:dyDescent="0.2">
      <c r="A20" s="2" t="s">
        <v>206</v>
      </c>
      <c r="B20" s="10">
        <v>170.6</v>
      </c>
      <c r="C20" s="10">
        <f>B$304/(1+EXP(-B$305*(B20-B$306)))</f>
        <v>3.9010138268917403</v>
      </c>
      <c r="D20" s="10">
        <v>149.1</v>
      </c>
      <c r="E20" s="10">
        <f>D$304/(1+EXP(-D$305*(D20-D$306)))</f>
        <v>4.9977280924780638</v>
      </c>
      <c r="F20" s="10">
        <v>6561.7</v>
      </c>
      <c r="G20" s="10">
        <f>F$304/(1+EXP(-F$305*(F20-F$306)))</f>
        <v>4.9432317838720365</v>
      </c>
      <c r="H20" s="4">
        <v>0</v>
      </c>
      <c r="I20" s="10">
        <f>H$304/(1+EXP(-H$305*(H20-H$306)))</f>
        <v>1.6432627325863502</v>
      </c>
      <c r="J20" s="4"/>
      <c r="K20" s="10">
        <f>J$304/(1+EXP(-J$305*(J20-J$306)))</f>
        <v>8.2767631923176235E-8</v>
      </c>
      <c r="L20" s="10"/>
      <c r="M20" s="10">
        <f>L$304/(1+EXP(-L$305*(L20-L$306)))</f>
        <v>0.12266891645523362</v>
      </c>
      <c r="O20">
        <f>(C20*IF(C20&lt;0.4, 0, $T$2)+E20*IF(E20&lt;0.1, 0, $T$3)+G20*IF(G20&lt;0.2, 0, $T$4)+I20*IF(I20&lt;0.1, 0, $T$5)+K20*IF(K20&lt;0.1, 0, $T$6)+M20*IF(M20&lt;0.2, 0, $T$7))/(IF(C20&lt;0.4, 0, $T$2)+IF(E20&lt;0.1, 0, $T$3)+IF(G20&lt;0.2, 0, $T$4)+IF(I20&lt;0.1, 0, $T$5)+IF(K20&lt;0.1, 0, $T$6)+IF(M20&lt;0.2, 0, $T$7))</f>
        <v>4.2840630888917852</v>
      </c>
    </row>
    <row r="21" spans="1:15" x14ac:dyDescent="0.2">
      <c r="A21" s="2" t="s">
        <v>252</v>
      </c>
      <c r="B21" s="10">
        <v>239.5</v>
      </c>
      <c r="C21" s="10">
        <f>B$304/(1+EXP(-B$305*(B21-B$306)))</f>
        <v>4.7343110589558153</v>
      </c>
      <c r="D21" s="10">
        <v>78.900000000000006</v>
      </c>
      <c r="E21" s="10">
        <f>D$304/(1+EXP(-D$305*(D21-D$306)))</f>
        <v>4.3490369418177774</v>
      </c>
      <c r="F21" s="10">
        <v>4051.8</v>
      </c>
      <c r="G21" s="10">
        <f>F$304/(1+EXP(-F$305*(F21-F$306)))</f>
        <v>3.9266583457083248</v>
      </c>
      <c r="H21" s="4">
        <v>1</v>
      </c>
      <c r="I21" s="10">
        <f>H$304/(1+EXP(-H$305*(H21-H$306)))</f>
        <v>2.5</v>
      </c>
      <c r="J21" s="4"/>
      <c r="K21" s="10">
        <f>J$304/(1+EXP(-J$305*(J21-J$306)))</f>
        <v>8.2767631923176235E-8</v>
      </c>
      <c r="L21" s="10">
        <v>219.8</v>
      </c>
      <c r="M21" s="10">
        <f>L$304/(1+EXP(-L$305*(L21-L$306)))</f>
        <v>4.3710016978197803</v>
      </c>
      <c r="O21">
        <f>(C21*IF(C21&lt;0.4, 0, $T$2)+E21*IF(E21&lt;0.1, 0, $T$3)+G21*IF(G21&lt;0.2, 0, $T$4)+I21*IF(I21&lt;0.1, 0, $T$5)+K21*IF(K21&lt;0.1, 0, $T$6)+M21*IF(M21&lt;0.2, 0, $T$7))/(IF(C21&lt;0.4, 0, $T$2)+IF(E21&lt;0.1, 0, $T$3)+IF(G21&lt;0.2, 0, $T$4)+IF(I21&lt;0.1, 0, $T$5)+IF(K21&lt;0.1, 0, $T$6)+IF(M21&lt;0.2, 0, $T$7))</f>
        <v>4.2637470838577372</v>
      </c>
    </row>
    <row r="22" spans="1:15" x14ac:dyDescent="0.2">
      <c r="A22" s="2" t="s">
        <v>255</v>
      </c>
      <c r="B22" s="10">
        <v>230</v>
      </c>
      <c r="C22" s="10">
        <f>B$304/(1+EXP(-B$305*(B22-B$306)))</f>
        <v>4.6724523354304859</v>
      </c>
      <c r="D22" s="10">
        <v>77</v>
      </c>
      <c r="E22" s="10">
        <f>D$304/(1+EXP(-D$305*(D22-D$306)))</f>
        <v>4.254933974571169</v>
      </c>
      <c r="F22" s="10">
        <v>5318</v>
      </c>
      <c r="G22" s="10">
        <f>F$304/(1+EXP(-F$305*(F22-F$306)))</f>
        <v>4.7382697077659461</v>
      </c>
      <c r="H22" s="4">
        <v>0</v>
      </c>
      <c r="I22" s="10">
        <f>H$304/(1+EXP(-H$305*(H22-H$306)))</f>
        <v>1.6432627325863502</v>
      </c>
      <c r="J22" s="4"/>
      <c r="K22" s="10">
        <f>J$304/(1+EXP(-J$305*(J22-J$306)))</f>
        <v>8.2767631923176235E-8</v>
      </c>
      <c r="L22" s="10"/>
      <c r="M22" s="10">
        <f>L$304/(1+EXP(-L$305*(L22-L$306)))</f>
        <v>0.12266891645523362</v>
      </c>
      <c r="O22">
        <f>(C22*IF(C22&lt;0.4, 0, $T$2)+E22*IF(E22&lt;0.1, 0, $T$3)+G22*IF(G22&lt;0.2, 0, $T$4)+I22*IF(I22&lt;0.1, 0, $T$5)+K22*IF(K22&lt;0.1, 0, $T$6)+M22*IF(M22&lt;0.2, 0, $T$7))/(IF(C22&lt;0.4, 0, $T$2)+IF(E22&lt;0.1, 0, $T$3)+IF(G22&lt;0.2, 0, $T$4)+IF(I22&lt;0.1, 0, $T$5)+IF(K22&lt;0.1, 0, $T$6)+IF(M22&lt;0.2, 0, $T$7))</f>
        <v>4.2572133989204417</v>
      </c>
    </row>
    <row r="23" spans="1:15" x14ac:dyDescent="0.2">
      <c r="A23" s="2" t="s">
        <v>253</v>
      </c>
      <c r="B23" s="10">
        <v>232</v>
      </c>
      <c r="C23" s="10">
        <f>B$304/(1+EXP(-B$305*(B23-B$306)))</f>
        <v>4.6864992302685664</v>
      </c>
      <c r="D23" s="10">
        <v>75</v>
      </c>
      <c r="E23" s="10">
        <f>D$304/(1+EXP(-D$305*(D23-D$306)))</f>
        <v>4.1440443473035575</v>
      </c>
      <c r="F23" s="10">
        <v>5316</v>
      </c>
      <c r="G23" s="10">
        <f>F$304/(1+EXP(-F$305*(F23-F$306)))</f>
        <v>4.7376425188223781</v>
      </c>
      <c r="H23" s="4">
        <v>0</v>
      </c>
      <c r="I23" s="10">
        <f>H$304/(1+EXP(-H$305*(H23-H$306)))</f>
        <v>1.6432627325863502</v>
      </c>
      <c r="J23" s="4"/>
      <c r="K23" s="10">
        <f>J$304/(1+EXP(-J$305*(J23-J$306)))</f>
        <v>8.2767631923176235E-8</v>
      </c>
      <c r="L23" s="10">
        <v>211</v>
      </c>
      <c r="M23" s="10">
        <f>L$304/(1+EXP(-L$305*(L23-L$306)))</f>
        <v>4.2364840704148898</v>
      </c>
      <c r="O23">
        <f>(C23*IF(C23&lt;0.4, 0, $T$2)+E23*IF(E23&lt;0.1, 0, $T$3)+G23*IF(G23&lt;0.2, 0, $T$4)+I23*IF(I23&lt;0.1, 0, $T$5)+K23*IF(K23&lt;0.1, 0, $T$6)+M23*IF(M23&lt;0.2, 0, $T$7))/(IF(C23&lt;0.4, 0, $T$2)+IF(E23&lt;0.1, 0, $T$3)+IF(G23&lt;0.2, 0, $T$4)+IF(I23&lt;0.1, 0, $T$5)+IF(K23&lt;0.1, 0, $T$6)+IF(M23&lt;0.2, 0, $T$7))</f>
        <v>4.2241300170268756</v>
      </c>
    </row>
    <row r="24" spans="1:15" x14ac:dyDescent="0.2">
      <c r="A24" s="2" t="s">
        <v>257</v>
      </c>
      <c r="B24" s="10">
        <v>208</v>
      </c>
      <c r="C24" s="10">
        <f>B$304/(1+EXP(-B$305*(B24-B$306)))</f>
        <v>4.4748933231032968</v>
      </c>
      <c r="D24" s="10">
        <v>77</v>
      </c>
      <c r="E24" s="10">
        <f>D$304/(1+EXP(-D$305*(D24-D$306)))</f>
        <v>4.254933974571169</v>
      </c>
      <c r="F24" s="10">
        <v>5400</v>
      </c>
      <c r="G24" s="10">
        <f>F$304/(1+EXP(-F$305*(F24-F$306)))</f>
        <v>4.7627964526239435</v>
      </c>
      <c r="H24" s="4">
        <v>0</v>
      </c>
      <c r="I24" s="10">
        <f>H$304/(1+EXP(-H$305*(H24-H$306)))</f>
        <v>1.6432627325863502</v>
      </c>
      <c r="J24" s="4"/>
      <c r="K24" s="10">
        <f>J$304/(1+EXP(-J$305*(J24-J$306)))</f>
        <v>8.2767631923176235E-8</v>
      </c>
      <c r="L24" s="10">
        <v>221</v>
      </c>
      <c r="M24" s="10">
        <f>L$304/(1+EXP(-L$305*(L24-L$306)))</f>
        <v>4.3876846167592261</v>
      </c>
      <c r="O24">
        <f>(C24*IF(C24&lt;0.4, 0, $T$2)+E24*IF(E24&lt;0.1, 0, $T$3)+G24*IF(G24&lt;0.2, 0, $T$4)+I24*IF(I24&lt;0.1, 0, $T$5)+K24*IF(K24&lt;0.1, 0, $T$6)+M24*IF(M24&lt;0.2, 0, $T$7))/(IF(C24&lt;0.4, 0, $T$2)+IF(E24&lt;0.1, 0, $T$3)+IF(G24&lt;0.2, 0, $T$4)+IF(I24&lt;0.1, 0, $T$5)+IF(K24&lt;0.1, 0, $T$6)+IF(M24&lt;0.2, 0, $T$7))</f>
        <v>4.2202718509269657</v>
      </c>
    </row>
    <row r="25" spans="1:15" x14ac:dyDescent="0.2">
      <c r="A25" s="2" t="s">
        <v>328</v>
      </c>
      <c r="B25" s="10">
        <v>226.4</v>
      </c>
      <c r="C25" s="10">
        <f>B$304/(1+EXP(-B$305*(B25-B$306)))</f>
        <v>4.6456841912849436</v>
      </c>
      <c r="D25" s="10">
        <v>78.3</v>
      </c>
      <c r="E25" s="10">
        <f>D$304/(1+EXP(-D$305*(D25-D$306)))</f>
        <v>4.3204658273683725</v>
      </c>
      <c r="F25" s="10">
        <v>3444.9</v>
      </c>
      <c r="G25" s="10">
        <f>F$304/(1+EXP(-F$305*(F25-F$306)))</f>
        <v>3.148056759258143</v>
      </c>
      <c r="H25" s="4">
        <v>3</v>
      </c>
      <c r="I25" s="10">
        <f>H$304/(1+EXP(-H$305*(H25-H$306)))</f>
        <v>4.0333931509884566</v>
      </c>
      <c r="J25" s="4"/>
      <c r="K25" s="10">
        <f>J$304/(1+EXP(-J$305*(J25-J$306)))</f>
        <v>8.2767631923176235E-8</v>
      </c>
      <c r="L25" s="10"/>
      <c r="M25" s="10">
        <f>L$304/(1+EXP(-L$305*(L25-L$306)))</f>
        <v>0.12266891645523362</v>
      </c>
      <c r="O25">
        <f>(C25*IF(C25&lt;0.4, 0, $T$2)+E25*IF(E25&lt;0.1, 0, $T$3)+G25*IF(G25&lt;0.2, 0, $T$4)+I25*IF(I25&lt;0.1, 0, $T$5)+K25*IF(K25&lt;0.1, 0, $T$6)+M25*IF(M25&lt;0.2, 0, $T$7))/(IF(C25&lt;0.4, 0, $T$2)+IF(E25&lt;0.1, 0, $T$3)+IF(G25&lt;0.2, 0, $T$4)+IF(I25&lt;0.1, 0, $T$5)+IF(K25&lt;0.1, 0, $T$6)+IF(M25&lt;0.2, 0, $T$7))</f>
        <v>4.1994642494652732</v>
      </c>
    </row>
    <row r="26" spans="1:15" x14ac:dyDescent="0.2">
      <c r="A26" s="2" t="s">
        <v>306</v>
      </c>
      <c r="B26" s="10">
        <v>219.8</v>
      </c>
      <c r="C26" s="10">
        <f>B$304/(1+EXP(-B$305*(B26-B$306)))</f>
        <v>4.591306526423252</v>
      </c>
      <c r="D26" s="10">
        <v>74.599999999999994</v>
      </c>
      <c r="E26" s="10">
        <f>D$304/(1+EXP(-D$305*(D26-D$306)))</f>
        <v>4.1203565790248167</v>
      </c>
      <c r="F26" s="10">
        <v>5577.4</v>
      </c>
      <c r="G26" s="10">
        <f>F$304/(1+EXP(-F$305*(F26-F$306)))</f>
        <v>4.8085846621502544</v>
      </c>
      <c r="H26" s="4">
        <v>0</v>
      </c>
      <c r="I26" s="10">
        <f>H$304/(1+EXP(-H$305*(H26-H$306)))</f>
        <v>1.6432627325863502</v>
      </c>
      <c r="J26" s="4"/>
      <c r="K26" s="10">
        <f>J$304/(1+EXP(-J$305*(J26-J$306)))</f>
        <v>8.2767631923176235E-8</v>
      </c>
      <c r="L26" s="10">
        <v>205</v>
      </c>
      <c r="M26" s="10">
        <f>L$304/(1+EXP(-L$305*(L26-L$306)))</f>
        <v>4.1318401606585722</v>
      </c>
      <c r="O26">
        <f>(C26*IF(C26&lt;0.4, 0, $T$2)+E26*IF(E26&lt;0.1, 0, $T$3)+G26*IF(G26&lt;0.2, 0, $T$4)+I26*IF(I26&lt;0.1, 0, $T$5)+K26*IF(K26&lt;0.1, 0, $T$6)+M26*IF(M26&lt;0.2, 0, $T$7))/(IF(C26&lt;0.4, 0, $T$2)+IF(E26&lt;0.1, 0, $T$3)+IF(G26&lt;0.2, 0, $T$4)+IF(I26&lt;0.1, 0, $T$5)+IF(K26&lt;0.1, 0, $T$6)+IF(M26&lt;0.2, 0, $T$7))</f>
        <v>4.1823665230766363</v>
      </c>
    </row>
    <row r="27" spans="1:15" x14ac:dyDescent="0.2">
      <c r="A27" s="2" t="s">
        <v>193</v>
      </c>
      <c r="B27" s="10">
        <v>367.3</v>
      </c>
      <c r="C27" s="10">
        <f>B$304/(1+EXP(-B$305*(B27-B$306)))</f>
        <v>4.9859664427600601</v>
      </c>
      <c r="D27" s="10">
        <v>111.8</v>
      </c>
      <c r="E27" s="10">
        <f>D$304/(1+EXP(-D$305*(D27-D$306)))</f>
        <v>4.9510240241356067</v>
      </c>
      <c r="F27" s="10">
        <v>2887.2</v>
      </c>
      <c r="G27" s="10">
        <f>F$304/(1+EXP(-F$305*(F27-F$306)))</f>
        <v>2.283323912754009</v>
      </c>
      <c r="H27" s="4">
        <v>0</v>
      </c>
      <c r="I27" s="10">
        <f>H$304/(1+EXP(-H$305*(H27-H$306)))</f>
        <v>1.6432627325863502</v>
      </c>
      <c r="J27" s="4"/>
      <c r="K27" s="10">
        <f>J$304/(1+EXP(-J$305*(J27-J$306)))</f>
        <v>8.2767631923176235E-8</v>
      </c>
      <c r="L27" s="10"/>
      <c r="M27" s="10">
        <f>L$304/(1+EXP(-L$305*(L27-L$306)))</f>
        <v>0.12266891645523362</v>
      </c>
      <c r="O27">
        <f>(C27*IF(C27&lt;0.4, 0, $T$2)+E27*IF(E27&lt;0.1, 0, $T$3)+G27*IF(G27&lt;0.2, 0, $T$4)+I27*IF(I27&lt;0.1, 0, $T$5)+K27*IF(K27&lt;0.1, 0, $T$6)+M27*IF(M27&lt;0.2, 0, $T$7))/(IF(C27&lt;0.4, 0, $T$2)+IF(E27&lt;0.1, 0, $T$3)+IF(G27&lt;0.2, 0, $T$4)+IF(I27&lt;0.1, 0, $T$5)+IF(K27&lt;0.1, 0, $T$6)+IF(M27&lt;0.2, 0, $T$7))</f>
        <v>4.1779884023342762</v>
      </c>
    </row>
    <row r="28" spans="1:15" x14ac:dyDescent="0.2">
      <c r="A28" s="2" t="s">
        <v>249</v>
      </c>
      <c r="B28" s="10">
        <v>262.5</v>
      </c>
      <c r="C28" s="10">
        <f>B$304/(1+EXP(-B$305*(B28-B$306)))</f>
        <v>4.8414426173432181</v>
      </c>
      <c r="D28" s="10">
        <v>80.8</v>
      </c>
      <c r="E28" s="10">
        <f>D$304/(1+EXP(-D$305*(D28-D$306)))</f>
        <v>4.4328388184887766</v>
      </c>
      <c r="F28" s="10">
        <v>3500</v>
      </c>
      <c r="G28" s="10">
        <f>F$304/(1+EXP(-F$305*(F28-F$306)))</f>
        <v>3.228437552744114</v>
      </c>
      <c r="H28" s="4">
        <v>0</v>
      </c>
      <c r="I28" s="10">
        <f>H$304/(1+EXP(-H$305*(H28-H$306)))</f>
        <v>1.6432627325863502</v>
      </c>
      <c r="J28" s="4"/>
      <c r="K28" s="10">
        <f>J$304/(1+EXP(-J$305*(J28-J$306)))</f>
        <v>8.2767631923176235E-8</v>
      </c>
      <c r="L28" s="10">
        <v>218.2</v>
      </c>
      <c r="M28" s="10">
        <f>L$304/(1+EXP(-L$305*(L28-L$306)))</f>
        <v>4.3481539326736405</v>
      </c>
      <c r="O28">
        <f>(C28*IF(C28&lt;0.4, 0, $T$2)+E28*IF(E28&lt;0.1, 0, $T$3)+G28*IF(G28&lt;0.2, 0, $T$4)+I28*IF(I28&lt;0.1, 0, $T$5)+K28*IF(K28&lt;0.1, 0, $T$6)+M28*IF(M28&lt;0.2, 0, $T$7))/(IF(C28&lt;0.4, 0, $T$2)+IF(E28&lt;0.1, 0, $T$3)+IF(G28&lt;0.2, 0, $T$4)+IF(I28&lt;0.1, 0, $T$5)+IF(K28&lt;0.1, 0, $T$6)+IF(M28&lt;0.2, 0, $T$7))</f>
        <v>4.1456593420576802</v>
      </c>
    </row>
    <row r="29" spans="1:15" x14ac:dyDescent="0.2">
      <c r="A29" s="2" t="s">
        <v>317</v>
      </c>
      <c r="B29" s="10">
        <v>223</v>
      </c>
      <c r="C29" s="10">
        <f>B$304/(1+EXP(-B$305*(B29-B$306)))</f>
        <v>4.6185612454750622</v>
      </c>
      <c r="D29" s="10">
        <v>75</v>
      </c>
      <c r="E29" s="10">
        <f>D$304/(1+EXP(-D$305*(D29-D$306)))</f>
        <v>4.1440443473035575</v>
      </c>
      <c r="F29" s="10">
        <v>3415</v>
      </c>
      <c r="G29" s="10">
        <f>F$304/(1+EXP(-F$305*(F29-F$306)))</f>
        <v>3.1038158686937529</v>
      </c>
      <c r="H29" s="4">
        <v>3</v>
      </c>
      <c r="I29" s="10">
        <f>H$304/(1+EXP(-H$305*(H29-H$306)))</f>
        <v>4.0333931509884566</v>
      </c>
      <c r="J29" s="4"/>
      <c r="K29" s="10">
        <f>J$304/(1+EXP(-J$305*(J29-J$306)))</f>
        <v>8.2767631923176235E-8</v>
      </c>
      <c r="L29" s="10">
        <v>214</v>
      </c>
      <c r="M29" s="10">
        <f>L$304/(1+EXP(-L$305*(L29-L$306)))</f>
        <v>4.2848088246321741</v>
      </c>
      <c r="O29">
        <f>(C29*IF(C29&lt;0.4, 0, $T$2)+E29*IF(E29&lt;0.1, 0, $T$3)+G29*IF(G29&lt;0.2, 0, $T$4)+I29*IF(I29&lt;0.1, 0, $T$5)+K29*IF(K29&lt;0.1, 0, $T$6)+M29*IF(M29&lt;0.2, 0, $T$7))/(IF(C29&lt;0.4, 0, $T$2)+IF(E29&lt;0.1, 0, $T$3)+IF(G29&lt;0.2, 0, $T$4)+IF(I29&lt;0.1, 0, $T$5)+IF(K29&lt;0.1, 0, $T$6)+IF(M29&lt;0.2, 0, $T$7))</f>
        <v>4.1431588391349843</v>
      </c>
    </row>
    <row r="30" spans="1:15" x14ac:dyDescent="0.2">
      <c r="A30" s="2" t="s">
        <v>303</v>
      </c>
      <c r="B30" s="10">
        <v>200</v>
      </c>
      <c r="C30" s="10">
        <f>B$304/(1+EXP(-B$305*(B30-B$306)))</f>
        <v>4.3801181213486924</v>
      </c>
      <c r="D30" s="10">
        <v>75</v>
      </c>
      <c r="E30" s="10">
        <f>D$304/(1+EXP(-D$305*(D30-D$306)))</f>
        <v>4.1440443473035575</v>
      </c>
      <c r="F30" s="10">
        <v>5600</v>
      </c>
      <c r="G30" s="10">
        <f>F$304/(1+EXP(-F$305*(F30-F$306)))</f>
        <v>4.8137701666135406</v>
      </c>
      <c r="H30" s="4">
        <v>0</v>
      </c>
      <c r="I30" s="10">
        <f>H$304/(1+EXP(-H$305*(H30-H$306)))</f>
        <v>1.6432627325863502</v>
      </c>
      <c r="J30" s="4"/>
      <c r="K30" s="10">
        <f>J$304/(1+EXP(-J$305*(J30-J$306)))</f>
        <v>8.2767631923176235E-8</v>
      </c>
      <c r="L30" s="10">
        <v>205</v>
      </c>
      <c r="M30" s="10">
        <f>L$304/(1+EXP(-L$305*(L30-L$306)))</f>
        <v>4.1318401606585722</v>
      </c>
      <c r="O30">
        <f>(C30*IF(C30&lt;0.4, 0, $T$2)+E30*IF(E30&lt;0.1, 0, $T$3)+G30*IF(G30&lt;0.2, 0, $T$4)+I30*IF(I30&lt;0.1, 0, $T$5)+K30*IF(K30&lt;0.1, 0, $T$6)+M30*IF(M30&lt;0.2, 0, $T$7))/(IF(C30&lt;0.4, 0, $T$2)+IF(E30&lt;0.1, 0, $T$3)+IF(G30&lt;0.2, 0, $T$4)+IF(I30&lt;0.1, 0, $T$5)+IF(K30&lt;0.1, 0, $T$6)+IF(M30&lt;0.2, 0, $T$7))</f>
        <v>4.1254717893645827</v>
      </c>
    </row>
    <row r="31" spans="1:15" x14ac:dyDescent="0.2">
      <c r="A31" s="2" t="s">
        <v>314</v>
      </c>
      <c r="B31" s="10">
        <v>208</v>
      </c>
      <c r="C31" s="10">
        <f>B$304/(1+EXP(-B$305*(B31-B$306)))</f>
        <v>4.4748933231032968</v>
      </c>
      <c r="D31" s="10">
        <v>73</v>
      </c>
      <c r="E31" s="10">
        <f>D$304/(1+EXP(-D$305*(D31-D$306)))</f>
        <v>4.0204502511235782</v>
      </c>
      <c r="F31" s="10">
        <v>5400</v>
      </c>
      <c r="G31" s="10">
        <f>F$304/(1+EXP(-F$305*(F31-F$306)))</f>
        <v>4.7627964526239435</v>
      </c>
      <c r="H31" s="4">
        <v>0</v>
      </c>
      <c r="I31" s="10">
        <f>H$304/(1+EXP(-H$305*(H31-H$306)))</f>
        <v>1.6432627325863502</v>
      </c>
      <c r="J31" s="4"/>
      <c r="K31" s="10">
        <f>J$304/(1+EXP(-J$305*(J31-J$306)))</f>
        <v>8.2767631923176235E-8</v>
      </c>
      <c r="L31" s="10">
        <v>205</v>
      </c>
      <c r="M31" s="10">
        <f>L$304/(1+EXP(-L$305*(L31-L$306)))</f>
        <v>4.1318401606585722</v>
      </c>
      <c r="O31">
        <f>(C31*IF(C31&lt;0.4, 0, $T$2)+E31*IF(E31&lt;0.1, 0, $T$3)+G31*IF(G31&lt;0.2, 0, $T$4)+I31*IF(I31&lt;0.1, 0, $T$5)+K31*IF(K31&lt;0.1, 0, $T$6)+M31*IF(M31&lt;0.2, 0, $T$7))/(IF(C31&lt;0.4, 0, $T$2)+IF(E31&lt;0.1, 0, $T$3)+IF(G31&lt;0.2, 0, $T$4)+IF(I31&lt;0.1, 0, $T$5)+IF(K31&lt;0.1, 0, $T$6)+IF(M31&lt;0.2, 0, $T$7))</f>
        <v>4.1087623273891456</v>
      </c>
    </row>
    <row r="32" spans="1:15" x14ac:dyDescent="0.2">
      <c r="A32" s="2" t="s">
        <v>55</v>
      </c>
      <c r="B32" s="10">
        <v>207</v>
      </c>
      <c r="C32" s="10">
        <f>B$304/(1+EXP(-B$305*(B32-B$306)))</f>
        <v>4.4637861610734051</v>
      </c>
      <c r="D32" s="10">
        <v>74</v>
      </c>
      <c r="E32" s="10">
        <f>D$304/(1+EXP(-D$305*(D32-D$306)))</f>
        <v>4.0838628643571449</v>
      </c>
      <c r="F32" s="10">
        <v>5460</v>
      </c>
      <c r="G32" s="10">
        <f>F$304/(1+EXP(-F$305*(F32-F$306)))</f>
        <v>4.7793424792760844</v>
      </c>
      <c r="H32" s="4">
        <v>0</v>
      </c>
      <c r="I32" s="10">
        <f>H$304/(1+EXP(-H$305*(H32-H$306)))</f>
        <v>1.6432627325863502</v>
      </c>
      <c r="J32" s="4"/>
      <c r="K32" s="10">
        <f>J$304/(1+EXP(-J$305*(J32-J$306)))</f>
        <v>8.2767631923176235E-8</v>
      </c>
      <c r="L32" s="10">
        <v>196</v>
      </c>
      <c r="M32" s="10">
        <f>L$304/(1+EXP(-L$305*(L32-L$306)))</f>
        <v>3.9541397153350637</v>
      </c>
      <c r="O32">
        <f>(C32*IF(C32&lt;0.4, 0, $T$2)+E32*IF(E32&lt;0.1, 0, $T$3)+G32*IF(G32&lt;0.2, 0, $T$4)+I32*IF(I32&lt;0.1, 0, $T$5)+K32*IF(K32&lt;0.1, 0, $T$6)+M32*IF(M32&lt;0.2, 0, $T$7))/(IF(C32&lt;0.4, 0, $T$2)+IF(E32&lt;0.1, 0, $T$3)+IF(G32&lt;0.2, 0, $T$4)+IF(I32&lt;0.1, 0, $T$5)+IF(K32&lt;0.1, 0, $T$6)+IF(M32&lt;0.2, 0, $T$7))</f>
        <v>4.100063324886988</v>
      </c>
    </row>
    <row r="33" spans="1:15" x14ac:dyDescent="0.2">
      <c r="A33" s="2" t="s">
        <v>207</v>
      </c>
      <c r="B33" s="10">
        <v>160.80000000000001</v>
      </c>
      <c r="C33" s="10">
        <f>B$304/(1+EXP(-B$305*(B33-B$306)))</f>
        <v>3.6917051769452591</v>
      </c>
      <c r="D33" s="10">
        <v>111.8</v>
      </c>
      <c r="E33" s="10">
        <f>D$304/(1+EXP(-D$305*(D33-D$306)))</f>
        <v>4.9510240241356067</v>
      </c>
      <c r="F33" s="10">
        <v>4081.3</v>
      </c>
      <c r="G33" s="10">
        <f>F$304/(1+EXP(-F$305*(F33-F$306)))</f>
        <v>3.9577285871233188</v>
      </c>
      <c r="H33" s="4">
        <v>1</v>
      </c>
      <c r="I33" s="10">
        <f>H$304/(1+EXP(-H$305*(H33-H$306)))</f>
        <v>2.5</v>
      </c>
      <c r="J33" s="4"/>
      <c r="K33" s="10">
        <f>J$304/(1+EXP(-J$305*(J33-J$306)))</f>
        <v>8.2767631923176235E-8</v>
      </c>
      <c r="L33" s="10"/>
      <c r="M33" s="10">
        <f>L$304/(1+EXP(-L$305*(L33-L$306)))</f>
        <v>0.12266891645523362</v>
      </c>
      <c r="O33">
        <f>(C33*IF(C33&lt;0.4, 0, $T$2)+E33*IF(E33&lt;0.1, 0, $T$3)+G33*IF(G33&lt;0.2, 0, $T$4)+I33*IF(I33&lt;0.1, 0, $T$5)+K33*IF(K33&lt;0.1, 0, $T$6)+M33*IF(M33&lt;0.2, 0, $T$7))/(IF(C33&lt;0.4, 0, $T$2)+IF(E33&lt;0.1, 0, $T$3)+IF(G33&lt;0.2, 0, $T$4)+IF(I33&lt;0.1, 0, $T$5)+IF(K33&lt;0.1, 0, $T$6)+IF(M33&lt;0.2, 0, $T$7))</f>
        <v>4.0896703616881913</v>
      </c>
    </row>
    <row r="34" spans="1:15" x14ac:dyDescent="0.2">
      <c r="A34" s="2" t="s">
        <v>86</v>
      </c>
      <c r="B34" s="10">
        <v>202</v>
      </c>
      <c r="C34" s="10">
        <f>B$304/(1+EXP(-B$305*(B34-B$306)))</f>
        <v>4.4051056059121931</v>
      </c>
      <c r="D34" s="10">
        <v>73</v>
      </c>
      <c r="E34" s="10">
        <f>D$304/(1+EXP(-D$305*(D34-D$306)))</f>
        <v>4.0204502511235782</v>
      </c>
      <c r="F34" s="10">
        <v>5057</v>
      </c>
      <c r="G34" s="10">
        <f>F$304/(1+EXP(-F$305*(F34-F$306)))</f>
        <v>4.6433685227760648</v>
      </c>
      <c r="H34" s="4">
        <v>0</v>
      </c>
      <c r="I34" s="10">
        <f>H$304/(1+EXP(-H$305*(H34-H$306)))</f>
        <v>1.6432627325863502</v>
      </c>
      <c r="J34" s="4"/>
      <c r="K34" s="10">
        <f>J$304/(1+EXP(-J$305*(J34-J$306)))</f>
        <v>8.2767631923176235E-8</v>
      </c>
      <c r="L34" s="10">
        <v>208</v>
      </c>
      <c r="M34" s="10">
        <f>L$304/(1+EXP(-L$305*(L34-L$306)))</f>
        <v>4.1855147424624857</v>
      </c>
      <c r="O34">
        <f>(C34*IF(C34&lt;0.4, 0, $T$2)+E34*IF(E34&lt;0.1, 0, $T$3)+G34*IF(G34&lt;0.2, 0, $T$4)+I34*IF(I34&lt;0.1, 0, $T$5)+K34*IF(K34&lt;0.1, 0, $T$6)+M34*IF(M34&lt;0.2, 0, $T$7))/(IF(C34&lt;0.4, 0, $T$2)+IF(E34&lt;0.1, 0, $T$3)+IF(G34&lt;0.2, 0, $T$4)+IF(I34&lt;0.1, 0, $T$5)+IF(K34&lt;0.1, 0, $T$6)+IF(M34&lt;0.2, 0, $T$7))</f>
        <v>4.0771732839389649</v>
      </c>
    </row>
    <row r="35" spans="1:15" x14ac:dyDescent="0.2">
      <c r="A35" s="2" t="s">
        <v>319</v>
      </c>
      <c r="B35" s="10">
        <v>197</v>
      </c>
      <c r="C35" s="10">
        <f>B$304/(1+EXP(-B$305*(B35-B$306)))</f>
        <v>4.3409514673266649</v>
      </c>
      <c r="D35" s="10">
        <v>73</v>
      </c>
      <c r="E35" s="10">
        <f>D$304/(1+EXP(-D$305*(D35-D$306)))</f>
        <v>4.0204502511235782</v>
      </c>
      <c r="F35" s="10">
        <v>5350</v>
      </c>
      <c r="G35" s="10">
        <f>F$304/(1+EXP(-F$305*(F35-F$306)))</f>
        <v>4.7481139561742376</v>
      </c>
      <c r="H35" s="4">
        <v>0</v>
      </c>
      <c r="I35" s="10">
        <f>H$304/(1+EXP(-H$305*(H35-H$306)))</f>
        <v>1.6432627325863502</v>
      </c>
      <c r="J35" s="4"/>
      <c r="K35" s="10">
        <f>J$304/(1+EXP(-J$305*(J35-J$306)))</f>
        <v>8.2767631923176235E-8</v>
      </c>
      <c r="L35" s="10">
        <v>205</v>
      </c>
      <c r="M35" s="10">
        <f>L$304/(1+EXP(-L$305*(L35-L$306)))</f>
        <v>4.1318401606585722</v>
      </c>
      <c r="O35">
        <f>(C35*IF(C35&lt;0.4, 0, $T$2)+E35*IF(E35&lt;0.1, 0, $T$3)+G35*IF(G35&lt;0.2, 0, $T$4)+I35*IF(I35&lt;0.1, 0, $T$5)+K35*IF(K35&lt;0.1, 0, $T$6)+M35*IF(M35&lt;0.2, 0, $T$7))/(IF(C35&lt;0.4, 0, $T$2)+IF(E35&lt;0.1, 0, $T$3)+IF(G35&lt;0.2, 0, $T$4)+IF(I35&lt;0.1, 0, $T$5)+IF(K35&lt;0.1, 0, $T$6)+IF(M35&lt;0.2, 0, $T$7))</f>
        <v>4.065290603080995</v>
      </c>
    </row>
    <row r="36" spans="1:15" x14ac:dyDescent="0.2">
      <c r="A36" s="2" t="s">
        <v>104</v>
      </c>
      <c r="B36" s="10">
        <v>205</v>
      </c>
      <c r="C36" s="10">
        <f>B$304/(1+EXP(-B$305*(B36-B$306)))</f>
        <v>4.4409506463670168</v>
      </c>
      <c r="D36" s="10">
        <v>72</v>
      </c>
      <c r="E36" s="10">
        <f>D$304/(1+EXP(-D$305*(D36-D$306)))</f>
        <v>3.9537728471212228</v>
      </c>
      <c r="F36" s="10">
        <v>5106</v>
      </c>
      <c r="G36" s="10">
        <f>F$304/(1+EXP(-F$305*(F36-F$306)))</f>
        <v>4.6633278942038947</v>
      </c>
      <c r="H36" s="4">
        <v>0</v>
      </c>
      <c r="I36" s="10">
        <f>H$304/(1+EXP(-H$305*(H36-H$306)))</f>
        <v>1.6432627325863502</v>
      </c>
      <c r="J36" s="4"/>
      <c r="K36" s="10">
        <f>J$304/(1+EXP(-J$305*(J36-J$306)))</f>
        <v>8.2767631923176235E-8</v>
      </c>
      <c r="L36" s="10">
        <v>194.7</v>
      </c>
      <c r="M36" s="10">
        <f>L$304/(1+EXP(-L$305*(L36-L$306)))</f>
        <v>3.9263744575228481</v>
      </c>
      <c r="O36">
        <f>(C36*IF(C36&lt;0.4, 0, $T$2)+E36*IF(E36&lt;0.1, 0, $T$3)+G36*IF(G36&lt;0.2, 0, $T$4)+I36*IF(I36&lt;0.1, 0, $T$5)+K36*IF(K36&lt;0.1, 0, $T$6)+M36*IF(M36&lt;0.2, 0, $T$7))/(IF(C36&lt;0.4, 0, $T$2)+IF(E36&lt;0.1, 0, $T$3)+IF(G36&lt;0.2, 0, $T$4)+IF(I36&lt;0.1, 0, $T$5)+IF(K36&lt;0.1, 0, $T$6)+IF(M36&lt;0.2, 0, $T$7))</f>
        <v>4.0308893392302148</v>
      </c>
    </row>
    <row r="37" spans="1:15" x14ac:dyDescent="0.2">
      <c r="A37" s="2" t="s">
        <v>320</v>
      </c>
      <c r="B37" s="10">
        <v>200</v>
      </c>
      <c r="C37" s="10">
        <f>B$304/(1+EXP(-B$305*(B37-B$306)))</f>
        <v>4.3801181213486924</v>
      </c>
      <c r="D37" s="10">
        <v>73</v>
      </c>
      <c r="E37" s="10">
        <f>D$304/(1+EXP(-D$305*(D37-D$306)))</f>
        <v>4.0204502511235782</v>
      </c>
      <c r="F37" s="10">
        <v>4760</v>
      </c>
      <c r="G37" s="10">
        <f>F$304/(1+EXP(-F$305*(F37-F$306)))</f>
        <v>4.4973760538333787</v>
      </c>
      <c r="H37" s="4">
        <v>0</v>
      </c>
      <c r="I37" s="10">
        <f>H$304/(1+EXP(-H$305*(H37-H$306)))</f>
        <v>1.6432627325863502</v>
      </c>
      <c r="J37" s="4"/>
      <c r="K37" s="10">
        <f>J$304/(1+EXP(-J$305*(J37-J$306)))</f>
        <v>8.2767631923176235E-8</v>
      </c>
      <c r="L37" s="10">
        <v>200</v>
      </c>
      <c r="M37" s="10">
        <f>L$304/(1+EXP(-L$305*(L37-L$306)))</f>
        <v>4.0362388488611138</v>
      </c>
      <c r="O37">
        <f>(C37*IF(C37&lt;0.4, 0, $T$2)+E37*IF(E37&lt;0.1, 0, $T$3)+G37*IF(G37&lt;0.2, 0, $T$4)+I37*IF(I37&lt;0.1, 0, $T$5)+K37*IF(K37&lt;0.1, 0, $T$6)+M37*IF(M37&lt;0.2, 0, $T$7))/(IF(C37&lt;0.4, 0, $T$2)+IF(E37&lt;0.1, 0, $T$3)+IF(G37&lt;0.2, 0, $T$4)+IF(I37&lt;0.1, 0, $T$5)+IF(K37&lt;0.1, 0, $T$6)+IF(M37&lt;0.2, 0, $T$7))</f>
        <v>4.0240589252203396</v>
      </c>
    </row>
    <row r="38" spans="1:15" x14ac:dyDescent="0.2">
      <c r="A38" s="2" t="s">
        <v>111</v>
      </c>
      <c r="B38" s="10">
        <v>215</v>
      </c>
      <c r="C38" s="10">
        <f>B$304/(1+EXP(-B$305*(B38-B$306)))</f>
        <v>4.5470918842653765</v>
      </c>
      <c r="D38" s="10">
        <v>72</v>
      </c>
      <c r="E38" s="10">
        <f>D$304/(1+EXP(-D$305*(D38-D$306)))</f>
        <v>3.9537728471212228</v>
      </c>
      <c r="F38" s="10">
        <v>215</v>
      </c>
      <c r="G38" s="10">
        <f>F$304/(1+EXP(-F$305*(F38-F$306)))</f>
        <v>0.13981199708841563</v>
      </c>
      <c r="H38" s="4">
        <v>0</v>
      </c>
      <c r="I38" s="10">
        <f>H$304/(1+EXP(-H$305*(H38-H$306)))</f>
        <v>1.6432627325863502</v>
      </c>
      <c r="J38" s="4"/>
      <c r="K38" s="10">
        <f>J$304/(1+EXP(-J$305*(J38-J$306)))</f>
        <v>8.2767631923176235E-8</v>
      </c>
      <c r="L38" s="10">
        <v>206</v>
      </c>
      <c r="M38" s="10">
        <f>L$304/(1+EXP(-L$305*(L38-L$306)))</f>
        <v>4.1500356170116781</v>
      </c>
      <c r="O38">
        <f>(C38*IF(C38&lt;0.4, 0, $T$2)+E38*IF(E38&lt;0.1, 0, $T$3)+G38*IF(G38&lt;0.2, 0, $T$4)+I38*IF(I38&lt;0.1, 0, $T$5)+K38*IF(K38&lt;0.1, 0, $T$6)+M38*IF(M38&lt;0.2, 0, $T$7))/(IF(C38&lt;0.4, 0, $T$2)+IF(E38&lt;0.1, 0, $T$3)+IF(G38&lt;0.2, 0, $T$4)+IF(I38&lt;0.1, 0, $T$5)+IF(K38&lt;0.1, 0, $T$6)+IF(M38&lt;0.2, 0, $T$7))</f>
        <v>3.9951629901960093</v>
      </c>
    </row>
    <row r="39" spans="1:15" x14ac:dyDescent="0.2">
      <c r="A39" s="2" t="s">
        <v>248</v>
      </c>
      <c r="B39" s="10">
        <v>196.8</v>
      </c>
      <c r="C39" s="10">
        <f>B$304/(1+EXP(-B$305*(B39-B$306)))</f>
        <v>4.3382671217260311</v>
      </c>
      <c r="D39" s="10">
        <v>83</v>
      </c>
      <c r="E39" s="10">
        <f>D$304/(1+EXP(-D$305*(D39-D$306)))</f>
        <v>4.5179736061423279</v>
      </c>
      <c r="F39" s="10"/>
      <c r="G39" s="10">
        <f>F$304/(1+EXP(-F$305*(F39-F$306)))</f>
        <v>0.10728013766841454</v>
      </c>
      <c r="H39" s="4">
        <v>0</v>
      </c>
      <c r="I39" s="10">
        <f>H$304/(1+EXP(-H$305*(H39-H$306)))</f>
        <v>1.6432627325863502</v>
      </c>
      <c r="J39" s="4">
        <v>4.5</v>
      </c>
      <c r="K39" s="10">
        <f>J$304/(1+EXP(-J$305*(J39-J$306)))</f>
        <v>3.4852964198270366</v>
      </c>
      <c r="L39" s="10">
        <v>221.2</v>
      </c>
      <c r="M39" s="10">
        <f>L$304/(1+EXP(-L$305*(L39-L$306)))</f>
        <v>4.3904278010807545</v>
      </c>
      <c r="O39">
        <f>(C39*IF(C39&lt;0.4, 0, $T$2)+E39*IF(E39&lt;0.1, 0, $T$3)+G39*IF(G39&lt;0.2, 0, $T$4)+I39*IF(I39&lt;0.1, 0, $T$5)+K39*IF(K39&lt;0.1, 0, $T$6)+M39*IF(M39&lt;0.2, 0, $T$7))/(IF(C39&lt;0.4, 0, $T$2)+IF(E39&lt;0.1, 0, $T$3)+IF(G39&lt;0.2, 0, $T$4)+IF(I39&lt;0.1, 0, $T$5)+IF(K39&lt;0.1, 0, $T$6)+IF(M39&lt;0.2, 0, $T$7))</f>
        <v>3.9860177950352962</v>
      </c>
    </row>
    <row r="40" spans="1:15" x14ac:dyDescent="0.2">
      <c r="A40" s="2" t="s">
        <v>339</v>
      </c>
      <c r="B40" s="10">
        <v>196.8</v>
      </c>
      <c r="C40" s="10">
        <f>B$304/(1+EXP(-B$305*(B40-B$306)))</f>
        <v>4.3382671217260311</v>
      </c>
      <c r="D40" s="10">
        <v>77.7</v>
      </c>
      <c r="E40" s="10">
        <f>D$304/(1+EXP(-D$305*(D40-D$306)))</f>
        <v>4.290845189238464</v>
      </c>
      <c r="F40" s="10">
        <v>3438.3</v>
      </c>
      <c r="G40" s="10">
        <f>F$304/(1+EXP(-F$305*(F40-F$306)))</f>
        <v>3.1383273916564822</v>
      </c>
      <c r="H40" s="4">
        <v>1</v>
      </c>
      <c r="I40" s="10">
        <f>H$304/(1+EXP(-H$305*(H40-H$306)))</f>
        <v>2.5</v>
      </c>
      <c r="J40" s="4"/>
      <c r="K40" s="10">
        <f>J$304/(1+EXP(-J$305*(J40-J$306)))</f>
        <v>8.2767631923176235E-8</v>
      </c>
      <c r="L40" s="10"/>
      <c r="M40" s="10">
        <f>L$304/(1+EXP(-L$305*(L40-L$306)))</f>
        <v>0.12266891645523362</v>
      </c>
      <c r="O40">
        <f>(C40*IF(C40&lt;0.4, 0, $T$2)+E40*IF(E40&lt;0.1, 0, $T$3)+G40*IF(G40&lt;0.2, 0, $T$4)+I40*IF(I40&lt;0.1, 0, $T$5)+K40*IF(K40&lt;0.1, 0, $T$6)+M40*IF(M40&lt;0.2, 0, $T$7))/(IF(C40&lt;0.4, 0, $T$2)+IF(E40&lt;0.1, 0, $T$3)+IF(G40&lt;0.2, 0, $T$4)+IF(I40&lt;0.1, 0, $T$5)+IF(K40&lt;0.1, 0, $T$6)+IF(M40&lt;0.2, 0, $T$7))</f>
        <v>3.9357367297428127</v>
      </c>
    </row>
    <row r="41" spans="1:15" x14ac:dyDescent="0.2">
      <c r="A41" s="2" t="s">
        <v>80</v>
      </c>
      <c r="B41" s="10">
        <v>168</v>
      </c>
      <c r="C41" s="10">
        <f>B$304/(1+EXP(-B$305*(B41-B$306)))</f>
        <v>3.8479208748183318</v>
      </c>
      <c r="D41" s="10">
        <v>70</v>
      </c>
      <c r="E41" s="10">
        <f>D$304/(1+EXP(-D$305*(D41-D$306)))</f>
        <v>3.810590322286604</v>
      </c>
      <c r="F41" s="10">
        <v>4015</v>
      </c>
      <c r="G41" s="10">
        <f>F$304/(1+EXP(-F$305*(F41-F$306)))</f>
        <v>3.8869637964422488</v>
      </c>
      <c r="H41" s="4">
        <v>6</v>
      </c>
      <c r="I41" s="10">
        <f>H$304/(1+EXP(-H$305*(H41-H$306)))</f>
        <v>4.8632660660190856</v>
      </c>
      <c r="J41" s="4"/>
      <c r="K41" s="10">
        <f>J$304/(1+EXP(-J$305*(J41-J$306)))</f>
        <v>8.2767631923176235E-8</v>
      </c>
      <c r="L41" s="10"/>
      <c r="M41" s="10">
        <f>L$304/(1+EXP(-L$305*(L41-L$306)))</f>
        <v>0.12266891645523362</v>
      </c>
      <c r="O41">
        <f>(C41*IF(C41&lt;0.4, 0, $T$2)+E41*IF(E41&lt;0.1, 0, $T$3)+G41*IF(G41&lt;0.2, 0, $T$4)+I41*IF(I41&lt;0.1, 0, $T$5)+K41*IF(K41&lt;0.1, 0, $T$6)+M41*IF(M41&lt;0.2, 0, $T$7))/(IF(C41&lt;0.4, 0, $T$2)+IF(E41&lt;0.1, 0, $T$3)+IF(G41&lt;0.2, 0, $T$4)+IF(I41&lt;0.1, 0, $T$5)+IF(K41&lt;0.1, 0, $T$6)+IF(M41&lt;0.2, 0, $T$7))</f>
        <v>3.9337489497566662</v>
      </c>
    </row>
    <row r="42" spans="1:15" x14ac:dyDescent="0.2">
      <c r="A42" s="2" t="s">
        <v>45</v>
      </c>
      <c r="B42" s="10">
        <v>188</v>
      </c>
      <c r="C42" s="10">
        <f>B$304/(1+EXP(-B$305*(B42-B$306)))</f>
        <v>4.2107417646221377</v>
      </c>
      <c r="D42" s="10">
        <v>70</v>
      </c>
      <c r="E42" s="10">
        <f>D$304/(1+EXP(-D$305*(D42-D$306)))</f>
        <v>3.810590322286604</v>
      </c>
      <c r="F42" s="10">
        <v>3830</v>
      </c>
      <c r="G42" s="10">
        <f>F$304/(1+EXP(-F$305*(F42-F$306)))</f>
        <v>3.6718394213187886</v>
      </c>
      <c r="H42" s="4">
        <v>7</v>
      </c>
      <c r="I42" s="10">
        <f>H$304/(1+EXP(-H$305*(H42-H$306)))</f>
        <v>4.9321154152812783</v>
      </c>
      <c r="J42" s="4"/>
      <c r="K42" s="10">
        <f>J$304/(1+EXP(-J$305*(J42-J$306)))</f>
        <v>8.2767631923176235E-8</v>
      </c>
      <c r="L42" s="10">
        <v>171</v>
      </c>
      <c r="M42" s="10">
        <f>L$304/(1+EXP(-L$305*(L42-L$306)))</f>
        <v>3.3304319659936756</v>
      </c>
      <c r="O42">
        <f>(C42*IF(C42&lt;0.4, 0, $T$2)+E42*IF(E42&lt;0.1, 0, $T$3)+G42*IF(G42&lt;0.2, 0, $T$4)+I42*IF(I42&lt;0.1, 0, $T$5)+K42*IF(K42&lt;0.1, 0, $T$6)+M42*IF(M42&lt;0.2, 0, $T$7))/(IF(C42&lt;0.4, 0, $T$2)+IF(E42&lt;0.1, 0, $T$3)+IF(G42&lt;0.2, 0, $T$4)+IF(I42&lt;0.1, 0, $T$5)+IF(K42&lt;0.1, 0, $T$6)+IF(M42&lt;0.2, 0, $T$7))</f>
        <v>3.9247681951954756</v>
      </c>
    </row>
    <row r="43" spans="1:15" x14ac:dyDescent="0.2">
      <c r="A43" s="2" t="s">
        <v>208</v>
      </c>
      <c r="B43" s="10">
        <v>415</v>
      </c>
      <c r="C43" s="10">
        <f>B$304/(1+EXP(-B$305*(B43-B$306)))</f>
        <v>4.9953986007532549</v>
      </c>
      <c r="D43" s="10">
        <v>100</v>
      </c>
      <c r="E43" s="10">
        <f>D$304/(1+EXP(-D$305*(D43-D$306)))</f>
        <v>4.8722976202530193</v>
      </c>
      <c r="F43" s="10">
        <v>1235</v>
      </c>
      <c r="G43" s="10">
        <f>F$304/(1+EXP(-F$305*(F43-F$306)))</f>
        <v>0.47229691332595808</v>
      </c>
      <c r="H43" s="4">
        <v>0</v>
      </c>
      <c r="I43" s="10">
        <f>H$304/(1+EXP(-H$305*(H43-H$306)))</f>
        <v>1.6432627325863502</v>
      </c>
      <c r="J43" s="4">
        <v>4.5</v>
      </c>
      <c r="K43" s="10">
        <f>J$304/(1+EXP(-J$305*(J43-J$306)))</f>
        <v>3.4852964198270366</v>
      </c>
      <c r="L43" s="10">
        <v>328.1</v>
      </c>
      <c r="M43" s="10">
        <f>L$304/(1+EXP(-L$305*(L43-L$306)))</f>
        <v>4.9553088773429446</v>
      </c>
      <c r="O43">
        <f>(C43*IF(C43&lt;0.4, 0, $T$2)+E43*IF(E43&lt;0.1, 0, $T$3)+G43*IF(G43&lt;0.2, 0, $T$4)+I43*IF(I43&lt;0.1, 0, $T$5)+K43*IF(K43&lt;0.1, 0, $T$6)+M43*IF(M43&lt;0.2, 0, $T$7))/(IF(C43&lt;0.4, 0, $T$2)+IF(E43&lt;0.1, 0, $T$3)+IF(G43&lt;0.2, 0, $T$4)+IF(I43&lt;0.1, 0, $T$5)+IF(K43&lt;0.1, 0, $T$6)+IF(M43&lt;0.2, 0, $T$7))</f>
        <v>3.8770849927798472</v>
      </c>
    </row>
    <row r="44" spans="1:15" x14ac:dyDescent="0.2">
      <c r="A44" s="2" t="s">
        <v>209</v>
      </c>
      <c r="B44" s="10">
        <v>377.3</v>
      </c>
      <c r="C44" s="10">
        <f>B$304/(1+EXP(-B$305*(B44-B$306)))</f>
        <v>4.9888897330494988</v>
      </c>
      <c r="D44" s="10">
        <v>100</v>
      </c>
      <c r="E44" s="10">
        <f>D$304/(1+EXP(-D$305*(D44-D$306)))</f>
        <v>4.8722976202530193</v>
      </c>
      <c r="F44" s="10">
        <v>1235</v>
      </c>
      <c r="G44" s="10">
        <f>F$304/(1+EXP(-F$305*(F44-F$306)))</f>
        <v>0.47229691332595808</v>
      </c>
      <c r="H44" s="4">
        <v>0</v>
      </c>
      <c r="I44" s="10">
        <f>H$304/(1+EXP(-H$305*(H44-H$306)))</f>
        <v>1.6432627325863502</v>
      </c>
      <c r="J44" s="4">
        <v>4.5</v>
      </c>
      <c r="K44" s="10">
        <f>J$304/(1+EXP(-J$305*(J44-J$306)))</f>
        <v>3.4852964198270366</v>
      </c>
      <c r="L44" s="10">
        <v>328.1</v>
      </c>
      <c r="M44" s="10">
        <f>L$304/(1+EXP(-L$305*(L44-L$306)))</f>
        <v>4.9553088773429446</v>
      </c>
      <c r="O44">
        <f>(C44*IF(C44&lt;0.4, 0, $T$2)+E44*IF(E44&lt;0.1, 0, $T$3)+G44*IF(G44&lt;0.2, 0, $T$4)+I44*IF(I44&lt;0.1, 0, $T$5)+K44*IF(K44&lt;0.1, 0, $T$6)+M44*IF(M44&lt;0.2, 0, $T$7))/(IF(C44&lt;0.4, 0, $T$2)+IF(E44&lt;0.1, 0, $T$3)+IF(G44&lt;0.2, 0, $T$4)+IF(I44&lt;0.1, 0, $T$5)+IF(K44&lt;0.1, 0, $T$6)+IF(M44&lt;0.2, 0, $T$7))</f>
        <v>3.8755534944966108</v>
      </c>
    </row>
    <row r="45" spans="1:15" x14ac:dyDescent="0.2">
      <c r="A45" s="2" t="s">
        <v>341</v>
      </c>
      <c r="B45" s="10">
        <v>200</v>
      </c>
      <c r="C45" s="10">
        <f>B$304/(1+EXP(-B$305*(B45-B$306)))</f>
        <v>4.3801181213486924</v>
      </c>
      <c r="D45" s="10">
        <v>75</v>
      </c>
      <c r="E45" s="10">
        <f>D$304/(1+EXP(-D$305*(D45-D$306)))</f>
        <v>4.1440443473035575</v>
      </c>
      <c r="F45" s="10">
        <v>3600</v>
      </c>
      <c r="G45" s="10">
        <f>F$304/(1+EXP(-F$305*(F45-F$306)))</f>
        <v>3.3701043605029311</v>
      </c>
      <c r="H45" s="4">
        <v>0</v>
      </c>
      <c r="I45" s="10">
        <f>H$304/(1+EXP(-H$305*(H45-H$306)))</f>
        <v>1.6432627325863502</v>
      </c>
      <c r="J45" s="4"/>
      <c r="K45" s="10">
        <f>J$304/(1+EXP(-J$305*(J45-J$306)))</f>
        <v>8.2767631923176235E-8</v>
      </c>
      <c r="L45" s="10"/>
      <c r="M45" s="10">
        <f>L$304/(1+EXP(-L$305*(L45-L$306)))</f>
        <v>0.12266891645523362</v>
      </c>
      <c r="O45">
        <f>(C45*IF(C45&lt;0.4, 0, $T$2)+E45*IF(E45&lt;0.1, 0, $T$3)+G45*IF(G45&lt;0.2, 0, $T$4)+I45*IF(I45&lt;0.1, 0, $T$5)+K45*IF(K45&lt;0.1, 0, $T$6)+M45*IF(M45&lt;0.2, 0, $T$7))/(IF(C45&lt;0.4, 0, $T$2)+IF(E45&lt;0.1, 0, $T$3)+IF(G45&lt;0.2, 0, $T$4)+IF(I45&lt;0.1, 0, $T$5)+IF(K45&lt;0.1, 0, $T$6)+IF(M45&lt;0.2, 0, $T$7))</f>
        <v>3.8618292116546558</v>
      </c>
    </row>
    <row r="46" spans="1:15" x14ac:dyDescent="0.2">
      <c r="A46" s="2" t="s">
        <v>176</v>
      </c>
      <c r="B46" s="10">
        <v>151.6</v>
      </c>
      <c r="C46" s="10">
        <f>B$304/(1+EXP(-B$305*(B46-B$306)))</f>
        <v>3.4732286766777896</v>
      </c>
      <c r="D46" s="10">
        <v>65.3</v>
      </c>
      <c r="E46" s="10">
        <f>D$304/(1+EXP(-D$305*(D46-D$306)))</f>
        <v>3.4243221743623451</v>
      </c>
      <c r="F46" s="10">
        <v>492.2</v>
      </c>
      <c r="G46" s="10">
        <f>F$304/(1+EXP(-F$305*(F46-F$306)))</f>
        <v>0.19611967831434091</v>
      </c>
      <c r="H46" s="4">
        <v>2</v>
      </c>
      <c r="I46" s="10">
        <f>H$304/(1+EXP(-H$305*(H46-H$306)))</f>
        <v>3.3567372674136502</v>
      </c>
      <c r="J46" s="4">
        <v>5</v>
      </c>
      <c r="K46" s="10">
        <f>J$304/(1+EXP(-J$305*(J46-J$306)))</f>
        <v>4.7433210344234196</v>
      </c>
      <c r="L46" s="10"/>
      <c r="M46" s="10">
        <f>L$304/(1+EXP(-L$305*(L46-L$306)))</f>
        <v>0.12266891645523362</v>
      </c>
      <c r="O46">
        <f>(C46*IF(C46&lt;0.4, 0, $T$2)+E46*IF(E46&lt;0.1, 0, $T$3)+G46*IF(G46&lt;0.2, 0, $T$4)+I46*IF(I46&lt;0.1, 0, $T$5)+K46*IF(K46&lt;0.1, 0, $T$6)+M46*IF(M46&lt;0.2, 0, $T$7))/(IF(C46&lt;0.4, 0, $T$2)+IF(E46&lt;0.1, 0, $T$3)+IF(G46&lt;0.2, 0, $T$4)+IF(I46&lt;0.1, 0, $T$5)+IF(K46&lt;0.1, 0, $T$6)+IF(M46&lt;0.2, 0, $T$7))</f>
        <v>3.8400172930206051</v>
      </c>
    </row>
    <row r="47" spans="1:15" x14ac:dyDescent="0.2">
      <c r="A47" s="2" t="s">
        <v>25</v>
      </c>
      <c r="B47" s="10">
        <v>200</v>
      </c>
      <c r="C47" s="10">
        <f>B$304/(1+EXP(-B$305*(B47-B$306)))</f>
        <v>4.3801181213486924</v>
      </c>
      <c r="D47" s="10">
        <v>70</v>
      </c>
      <c r="E47" s="10">
        <f>D$304/(1+EXP(-D$305*(D47-D$306)))</f>
        <v>3.810590322286604</v>
      </c>
      <c r="F47" s="10">
        <v>4480</v>
      </c>
      <c r="G47" s="10">
        <f>F$304/(1+EXP(-F$305*(F47-F$306)))</f>
        <v>4.3134364639689986</v>
      </c>
      <c r="H47" s="4">
        <v>0</v>
      </c>
      <c r="I47" s="10">
        <f>H$304/(1+EXP(-H$305*(H47-H$306)))</f>
        <v>1.6432627325863502</v>
      </c>
      <c r="J47" s="4"/>
      <c r="K47" s="10">
        <f>J$304/(1+EXP(-J$305*(J47-J$306)))</f>
        <v>8.2767631923176235E-8</v>
      </c>
      <c r="L47" s="10">
        <v>175</v>
      </c>
      <c r="M47" s="10">
        <f>L$304/(1+EXP(-L$305*(L47-L$306)))</f>
        <v>3.442202833770533</v>
      </c>
      <c r="O47">
        <f>(C47*IF(C47&lt;0.4, 0, $T$2)+E47*IF(E47&lt;0.1, 0, $T$3)+G47*IF(G47&lt;0.2, 0, $T$4)+I47*IF(I47&lt;0.1, 0, $T$5)+K47*IF(K47&lt;0.1, 0, $T$6)+M47*IF(M47&lt;0.2, 0, $T$7))/(IF(C47&lt;0.4, 0, $T$2)+IF(E47&lt;0.1, 0, $T$3)+IF(G47&lt;0.2, 0, $T$4)+IF(I47&lt;0.1, 0, $T$5)+IF(K47&lt;0.1, 0, $T$6)+IF(M47&lt;0.2, 0, $T$7))</f>
        <v>3.8397980848158921</v>
      </c>
    </row>
    <row r="48" spans="1:15" x14ac:dyDescent="0.2">
      <c r="A48" s="2" t="s">
        <v>336</v>
      </c>
      <c r="B48" s="10">
        <v>203</v>
      </c>
      <c r="C48" s="10">
        <f>B$304/(1+EXP(-B$305*(B48-B$306)))</f>
        <v>4.4172695995749072</v>
      </c>
      <c r="D48" s="10">
        <v>67</v>
      </c>
      <c r="E48" s="10">
        <f>D$304/(1+EXP(-D$305*(D48-D$306)))</f>
        <v>3.5717419397210648</v>
      </c>
      <c r="F48" s="10">
        <v>4777</v>
      </c>
      <c r="G48" s="10">
        <f>F$304/(1+EXP(-F$305*(F48-F$306)))</f>
        <v>4.5069994735041492</v>
      </c>
      <c r="H48" s="4">
        <v>2</v>
      </c>
      <c r="I48" s="10">
        <f>H$304/(1+EXP(-H$305*(H48-H$306)))</f>
        <v>3.3567372674136502</v>
      </c>
      <c r="J48" s="4"/>
      <c r="K48" s="10">
        <f>J$304/(1+EXP(-J$305*(J48-J$306)))</f>
        <v>8.2767631923176235E-8</v>
      </c>
      <c r="L48" s="10">
        <v>144</v>
      </c>
      <c r="M48" s="10">
        <f>L$304/(1+EXP(-L$305*(L48-L$306)))</f>
        <v>2.5</v>
      </c>
      <c r="O48">
        <f>(C48*IF(C48&lt;0.4, 0, $T$2)+E48*IF(E48&lt;0.1, 0, $T$3)+G48*IF(G48&lt;0.2, 0, $T$4)+I48*IF(I48&lt;0.1, 0, $T$5)+K48*IF(K48&lt;0.1, 0, $T$6)+M48*IF(M48&lt;0.2, 0, $T$7))/(IF(C48&lt;0.4, 0, $T$2)+IF(E48&lt;0.1, 0, $T$3)+IF(G48&lt;0.2, 0, $T$4)+IF(I48&lt;0.1, 0, $T$5)+IF(K48&lt;0.1, 0, $T$6)+IF(M48&lt;0.2, 0, $T$7))</f>
        <v>3.7943678747389105</v>
      </c>
    </row>
    <row r="49" spans="1:16" x14ac:dyDescent="0.2">
      <c r="A49" s="2" t="s">
        <v>331</v>
      </c>
      <c r="B49" s="10">
        <v>208</v>
      </c>
      <c r="C49" s="10">
        <f>B$304/(1+EXP(-B$305*(B49-B$306)))</f>
        <v>4.4748933231032968</v>
      </c>
      <c r="D49" s="10">
        <v>70</v>
      </c>
      <c r="E49" s="10">
        <f>D$304/(1+EXP(-D$305*(D49-D$306)))</f>
        <v>3.810590322286604</v>
      </c>
      <c r="F49" s="10">
        <v>2735</v>
      </c>
      <c r="G49" s="10">
        <f>F$304/(1+EXP(-F$305*(F49-F$306)))</f>
        <v>2.0475489199523214</v>
      </c>
      <c r="H49" s="4">
        <v>4</v>
      </c>
      <c r="I49" s="10">
        <f>H$304/(1+EXP(-H$305*(H49-H$306)))</f>
        <v>4.4749970748986758</v>
      </c>
      <c r="J49" s="4"/>
      <c r="K49" s="10">
        <f>J$304/(1+EXP(-J$305*(J49-J$306)))</f>
        <v>8.2767631923176235E-8</v>
      </c>
      <c r="L49" s="10"/>
      <c r="M49" s="10">
        <f>L$304/(1+EXP(-L$305*(L49-L$306)))</f>
        <v>0.12266891645523362</v>
      </c>
      <c r="O49">
        <f>(C49*IF(C49&lt;0.4, 0, $T$2)+E49*IF(E49&lt;0.1, 0, $T$3)+G49*IF(G49&lt;0.2, 0, $T$4)+I49*IF(I49&lt;0.1, 0, $T$5)+K49*IF(K49&lt;0.1, 0, $T$6)+M49*IF(M49&lt;0.2, 0, $T$7))/(IF(C49&lt;0.4, 0, $T$2)+IF(E49&lt;0.1, 0, $T$3)+IF(G49&lt;0.2, 0, $T$4)+IF(I49&lt;0.1, 0, $T$5)+IF(K49&lt;0.1, 0, $T$6)+IF(M49&lt;0.2, 0, $T$7))</f>
        <v>3.7920026814875385</v>
      </c>
    </row>
    <row r="50" spans="1:16" x14ac:dyDescent="0.2">
      <c r="A50" s="13" t="s">
        <v>239</v>
      </c>
      <c r="B50" s="10">
        <v>160</v>
      </c>
      <c r="C50" s="10">
        <f>B$304/(1+EXP(-B$305*(B50-B$306)))</f>
        <v>3.6735286595150227</v>
      </c>
      <c r="D50" s="10">
        <v>85</v>
      </c>
      <c r="E50" s="10">
        <f>D$304/(1+EXP(-D$305*(D50-D$306)))</f>
        <v>4.5852685491334517</v>
      </c>
      <c r="F50" s="10">
        <v>3200</v>
      </c>
      <c r="G50" s="10">
        <f>F$304/(1+EXP(-F$305*(F50-F$306)))</f>
        <v>2.775455136726817</v>
      </c>
      <c r="H50" s="4">
        <v>0</v>
      </c>
      <c r="I50" s="10">
        <f>H$304/(1+EXP(-H$305*(H50-H$306)))</f>
        <v>1.6432627325863502</v>
      </c>
      <c r="J50" s="4"/>
      <c r="K50" s="10">
        <f>J$304/(1+EXP(-J$305*(J50-J$306)))</f>
        <v>8.2767631923176235E-8</v>
      </c>
      <c r="L50" s="10">
        <v>228</v>
      </c>
      <c r="M50" s="10">
        <f>L$304/(1+EXP(-L$305*(L50-L$306)))</f>
        <v>4.4775666464625949</v>
      </c>
      <c r="O50">
        <f>(C50*IF(C50&lt;0.4, 0, $T$2)+E50*IF(E50&lt;0.1, 0, $T$3)+G50*IF(G50&lt;0.2, 0, $T$4)+I50*IF(I50&lt;0.1, 0, $T$5)+K50*IF(K50&lt;0.1, 0, $T$6)+M50*IF(M50&lt;0.2, 0, $T$7))/(IF(C50&lt;0.4, 0, $T$2)+IF(E50&lt;0.1, 0, $T$3)+IF(G50&lt;0.2, 0, $T$4)+IF(I50&lt;0.1, 0, $T$5)+IF(K50&lt;0.1, 0, $T$6)+IF(M50&lt;0.2, 0, $T$7))</f>
        <v>3.7834227025814666</v>
      </c>
    </row>
    <row r="51" spans="1:16" x14ac:dyDescent="0.2">
      <c r="A51" s="2" t="s">
        <v>293</v>
      </c>
      <c r="B51" s="10">
        <v>170</v>
      </c>
      <c r="C51" s="10">
        <f>B$304/(1+EXP(-B$305*(B51-B$306)))</f>
        <v>3.8889194276034678</v>
      </c>
      <c r="D51" s="10">
        <v>67</v>
      </c>
      <c r="E51" s="10">
        <f>D$304/(1+EXP(-D$305*(D51-D$306)))</f>
        <v>3.5717419397210648</v>
      </c>
      <c r="F51" s="10">
        <v>4164</v>
      </c>
      <c r="G51" s="10">
        <f>F$304/(1+EXP(-F$305*(F51-F$306)))</f>
        <v>4.0412746742438204</v>
      </c>
      <c r="H51" s="4">
        <v>6</v>
      </c>
      <c r="I51" s="10">
        <f>H$304/(1+EXP(-H$305*(H51-H$306)))</f>
        <v>4.8632660660190856</v>
      </c>
      <c r="J51" s="4"/>
      <c r="K51" s="10">
        <f>J$304/(1+EXP(-J$305*(J51-J$306)))</f>
        <v>8.2767631923176235E-8</v>
      </c>
      <c r="L51" s="10">
        <v>164</v>
      </c>
      <c r="M51" s="10">
        <f>L$304/(1+EXP(-L$305*(L51-L$306)))</f>
        <v>3.1258007061546595</v>
      </c>
      <c r="O51">
        <f>(C51*IF(C51&lt;0.4, 0, $T$2)+E51*IF(E51&lt;0.1, 0, $T$3)+G51*IF(G51&lt;0.2, 0, $T$4)+I51*IF(I51&lt;0.1, 0, $T$5)+K51*IF(K51&lt;0.1, 0, $T$6)+M51*IF(M51&lt;0.2, 0, $T$7))/(IF(C51&lt;0.4, 0, $T$2)+IF(E51&lt;0.1, 0, $T$3)+IF(G51&lt;0.2, 0, $T$4)+IF(I51&lt;0.1, 0, $T$5)+IF(K51&lt;0.1, 0, $T$6)+IF(M51&lt;0.2, 0, $T$7))</f>
        <v>3.7723124843164753</v>
      </c>
    </row>
    <row r="52" spans="1:16" x14ac:dyDescent="0.2">
      <c r="A52" s="2" t="s">
        <v>162</v>
      </c>
      <c r="B52" s="10">
        <v>181</v>
      </c>
      <c r="C52" s="10">
        <f>B$304/(1+EXP(-B$305*(B52-B$306)))</f>
        <v>4.0955898061826179</v>
      </c>
      <c r="D52" s="10">
        <v>70</v>
      </c>
      <c r="E52" s="10">
        <f>D$304/(1+EXP(-D$305*(D52-D$306)))</f>
        <v>3.810590322286604</v>
      </c>
      <c r="F52" s="10">
        <v>4400</v>
      </c>
      <c r="G52" s="10">
        <f>F$304/(1+EXP(-F$305*(F52-F$306)))</f>
        <v>4.2513742398153234</v>
      </c>
      <c r="H52" s="4">
        <v>0</v>
      </c>
      <c r="I52" s="10">
        <f>H$304/(1+EXP(-H$305*(H52-H$306)))</f>
        <v>1.6432627325863502</v>
      </c>
      <c r="J52" s="4"/>
      <c r="K52" s="10">
        <f>J$304/(1+EXP(-J$305*(J52-J$306)))</f>
        <v>8.2767631923176235E-8</v>
      </c>
      <c r="L52" s="10">
        <v>176</v>
      </c>
      <c r="M52" s="10">
        <f>L$304/(1+EXP(-L$305*(L52-L$306)))</f>
        <v>3.4694982055107269</v>
      </c>
      <c r="O52">
        <f>(C52*IF(C52&lt;0.4, 0, $T$2)+E52*IF(E52&lt;0.1, 0, $T$3)+G52*IF(G52&lt;0.2, 0, $T$4)+I52*IF(I52&lt;0.1, 0, $T$5)+K52*IF(K52&lt;0.1, 0, $T$6)+M52*IF(M52&lt;0.2, 0, $T$7))/(IF(C52&lt;0.4, 0, $T$2)+IF(E52&lt;0.1, 0, $T$3)+IF(G52&lt;0.2, 0, $T$4)+IF(I52&lt;0.1, 0, $T$5)+IF(K52&lt;0.1, 0, $T$6)+IF(M52&lt;0.2, 0, $T$7))</f>
        <v>3.7469021643934877</v>
      </c>
      <c r="P52">
        <v>3</v>
      </c>
    </row>
    <row r="53" spans="1:16" x14ac:dyDescent="0.2">
      <c r="A53" s="2" t="s">
        <v>164</v>
      </c>
      <c r="B53" s="10">
        <v>173.9</v>
      </c>
      <c r="C53" s="10">
        <f>B$304/(1+EXP(-B$305*(B53-B$306)))</f>
        <v>3.9658363967024832</v>
      </c>
      <c r="D53" s="10">
        <v>74.599999999999994</v>
      </c>
      <c r="E53" s="10">
        <f>D$304/(1+EXP(-D$305*(D53-D$306)))</f>
        <v>4.1203565790248167</v>
      </c>
      <c r="F53" s="10">
        <v>4002.6</v>
      </c>
      <c r="G53" s="10">
        <f>F$304/(1+EXP(-F$305*(F53-F$306)))</f>
        <v>3.8733547789255369</v>
      </c>
      <c r="H53" s="4">
        <v>0</v>
      </c>
      <c r="I53" s="10">
        <f>H$304/(1+EXP(-H$305*(H53-H$306)))</f>
        <v>1.6432627325863502</v>
      </c>
      <c r="J53" s="4">
        <v>4.5</v>
      </c>
      <c r="K53" s="10">
        <f>J$304/(1+EXP(-J$305*(J53-J$306)))</f>
        <v>3.4852964198270366</v>
      </c>
      <c r="L53" s="10"/>
      <c r="M53" s="10">
        <f>L$304/(1+EXP(-L$305*(L53-L$306)))</f>
        <v>0.12266891645523362</v>
      </c>
      <c r="O53">
        <f>(C53*IF(C53&lt;0.4, 0, $T$2)+E53*IF(E53&lt;0.1, 0, $T$3)+G53*IF(G53&lt;0.2, 0, $T$4)+I53*IF(I53&lt;0.1, 0, $T$5)+K53*IF(K53&lt;0.1, 0, $T$6)+M53*IF(M53&lt;0.2, 0, $T$7))/(IF(C53&lt;0.4, 0, $T$2)+IF(E53&lt;0.1, 0, $T$3)+IF(G53&lt;0.2, 0, $T$4)+IF(I53&lt;0.1, 0, $T$5)+IF(K53&lt;0.1, 0, $T$6)+IF(M53&lt;0.2, 0, $T$7))</f>
        <v>3.7117286581769853</v>
      </c>
    </row>
    <row r="54" spans="1:16" x14ac:dyDescent="0.2">
      <c r="A54" s="2" t="s">
        <v>275</v>
      </c>
      <c r="B54" s="10">
        <v>167</v>
      </c>
      <c r="C54" s="10">
        <f>B$304/(1+EXP(-B$305*(B54-B$306)))</f>
        <v>3.827028099015386</v>
      </c>
      <c r="D54" s="10">
        <v>68</v>
      </c>
      <c r="E54" s="10">
        <f>D$304/(1+EXP(-D$305*(D54-D$306)))</f>
        <v>3.6544809631634645</v>
      </c>
      <c r="F54" s="10">
        <v>4124</v>
      </c>
      <c r="G54" s="10">
        <f>F$304/(1+EXP(-F$305*(F54-F$306)))</f>
        <v>4.0015190740731095</v>
      </c>
      <c r="H54" s="4">
        <v>7</v>
      </c>
      <c r="I54" s="10">
        <f>H$304/(1+EXP(-H$305*(H54-H$306)))</f>
        <v>4.9321154152812783</v>
      </c>
      <c r="J54" s="4"/>
      <c r="K54" s="10">
        <f>J$304/(1+EXP(-J$305*(J54-J$306)))</f>
        <v>8.2767631923176235E-8</v>
      </c>
      <c r="L54" s="10">
        <v>150</v>
      </c>
      <c r="M54" s="10">
        <f>L$304/(1+EXP(-L$305*(L54-L$306)))</f>
        <v>2.6914403387319186</v>
      </c>
      <c r="O54">
        <f>(C54*IF(C54&lt;0.4, 0, $T$2)+E54*IF(E54&lt;0.1, 0, $T$3)+G54*IF(G54&lt;0.2, 0, $T$4)+I54*IF(I54&lt;0.1, 0, $T$5)+K54*IF(K54&lt;0.1, 0, $T$6)+M54*IF(M54&lt;0.2, 0, $T$7))/(IF(C54&lt;0.4, 0, $T$2)+IF(E54&lt;0.1, 0, $T$3)+IF(G54&lt;0.2, 0, $T$4)+IF(I54&lt;0.1, 0, $T$5)+IF(K54&lt;0.1, 0, $T$6)+IF(M54&lt;0.2, 0, $T$7))</f>
        <v>3.7110823453543649</v>
      </c>
    </row>
    <row r="55" spans="1:16" x14ac:dyDescent="0.2">
      <c r="A55" s="2" t="s">
        <v>245</v>
      </c>
      <c r="B55" s="10">
        <v>170.6</v>
      </c>
      <c r="C55" s="10">
        <f>B$304/(1+EXP(-B$305*(B55-B$306)))</f>
        <v>3.9010138268917403</v>
      </c>
      <c r="D55" s="10">
        <v>83</v>
      </c>
      <c r="E55" s="10">
        <f>D$304/(1+EXP(-D$305*(D55-D$306)))</f>
        <v>4.5179736061423279</v>
      </c>
      <c r="F55" s="10">
        <v>2788.8</v>
      </c>
      <c r="G55" s="10">
        <f>F$304/(1+EXP(-F$305*(F55-F$306)))</f>
        <v>2.1301742422966412</v>
      </c>
      <c r="H55" s="4">
        <v>0</v>
      </c>
      <c r="I55" s="10">
        <f>H$304/(1+EXP(-H$305*(H55-H$306)))</f>
        <v>1.6432627325863502</v>
      </c>
      <c r="J55" s="4"/>
      <c r="K55" s="10">
        <f>J$304/(1+EXP(-J$305*(J55-J$306)))</f>
        <v>8.2767631923176235E-8</v>
      </c>
      <c r="L55" s="10">
        <v>196.8</v>
      </c>
      <c r="M55" s="10">
        <f>L$304/(1+EXP(-L$305*(L55-L$306)))</f>
        <v>3.9709617010611518</v>
      </c>
      <c r="O55">
        <f>(C55*IF(C55&lt;0.4, 0, $T$2)+E55*IF(E55&lt;0.1, 0, $T$3)+G55*IF(G55&lt;0.2, 0, $T$4)+I55*IF(I55&lt;0.1, 0, $T$5)+K55*IF(K55&lt;0.1, 0, $T$6)+M55*IF(M55&lt;0.2, 0, $T$7))/(IF(C55&lt;0.4, 0, $T$2)+IF(E55&lt;0.1, 0, $T$3)+IF(G55&lt;0.2, 0, $T$4)+IF(I55&lt;0.1, 0, $T$5)+IF(K55&lt;0.1, 0, $T$6)+IF(M55&lt;0.2, 0, $T$7))</f>
        <v>3.6554987962644776</v>
      </c>
    </row>
    <row r="56" spans="1:16" x14ac:dyDescent="0.2">
      <c r="A56" s="2" t="s">
        <v>342</v>
      </c>
      <c r="B56" s="10">
        <v>180.4</v>
      </c>
      <c r="C56" s="10">
        <f>B$304/(1+EXP(-B$305*(B56-B$306)))</f>
        <v>4.0851345436605317</v>
      </c>
      <c r="D56" s="10">
        <v>68.400000000000006</v>
      </c>
      <c r="E56" s="10">
        <f>D$304/(1+EXP(-D$305*(D56-D$306)))</f>
        <v>3.6867155846038857</v>
      </c>
      <c r="F56" s="10">
        <v>3215.2</v>
      </c>
      <c r="G56" s="10">
        <f>F$304/(1+EXP(-F$305*(F56-F$306)))</f>
        <v>2.7991334156767338</v>
      </c>
      <c r="H56" s="4">
        <v>2</v>
      </c>
      <c r="I56" s="10">
        <f>H$304/(1+EXP(-H$305*(H56-H$306)))</f>
        <v>3.3567372674136502</v>
      </c>
      <c r="J56" s="4"/>
      <c r="K56" s="10">
        <f>J$304/(1+EXP(-J$305*(J56-J$306)))</f>
        <v>8.2767631923176235E-8</v>
      </c>
      <c r="L56" s="10"/>
      <c r="M56" s="10">
        <f>L$304/(1+EXP(-L$305*(L56-L$306)))</f>
        <v>0.12266891645523362</v>
      </c>
      <c r="O56">
        <f>(C56*IF(C56&lt;0.4, 0, $T$2)+E56*IF(E56&lt;0.1, 0, $T$3)+G56*IF(G56&lt;0.2, 0, $T$4)+I56*IF(I56&lt;0.1, 0, $T$5)+K56*IF(K56&lt;0.1, 0, $T$6)+M56*IF(M56&lt;0.2, 0, $T$7))/(IF(C56&lt;0.4, 0, $T$2)+IF(E56&lt;0.1, 0, $T$3)+IF(G56&lt;0.2, 0, $T$4)+IF(I56&lt;0.1, 0, $T$5)+IF(K56&lt;0.1, 0, $T$6)+IF(M56&lt;0.2, 0, $T$7))</f>
        <v>3.6402186010749804</v>
      </c>
    </row>
    <row r="57" spans="1:16" x14ac:dyDescent="0.2">
      <c r="A57" s="2" t="s">
        <v>25</v>
      </c>
      <c r="B57" s="10">
        <v>165</v>
      </c>
      <c r="C57" s="10">
        <f>B$304/(1+EXP(-B$305*(B57-B$306)))</f>
        <v>3.7844596014758087</v>
      </c>
      <c r="D57" s="10">
        <v>72</v>
      </c>
      <c r="E57" s="10">
        <f>D$304/(1+EXP(-D$305*(D57-D$306)))</f>
        <v>3.9537728471212228</v>
      </c>
      <c r="F57" s="10">
        <v>3100</v>
      </c>
      <c r="G57" s="10">
        <f>F$304/(1+EXP(-F$305*(F57-F$306)))</f>
        <v>2.6186247011580925</v>
      </c>
      <c r="H57" s="4">
        <v>2</v>
      </c>
      <c r="I57" s="10">
        <f>H$304/(1+EXP(-H$305*(H57-H$306)))</f>
        <v>3.3567372674136502</v>
      </c>
      <c r="J57" s="4"/>
      <c r="K57" s="10">
        <f>J$304/(1+EXP(-J$305*(J57-J$306)))</f>
        <v>8.2767631923176235E-8</v>
      </c>
      <c r="L57" s="10">
        <v>180</v>
      </c>
      <c r="M57" s="10">
        <f>L$304/(1+EXP(-L$305*(L57-L$306)))</f>
        <v>3.5759399804642564</v>
      </c>
      <c r="O57">
        <f>(C57*IF(C57&lt;0.4, 0, $T$2)+E57*IF(E57&lt;0.1, 0, $T$3)+G57*IF(G57&lt;0.2, 0, $T$4)+I57*IF(I57&lt;0.1, 0, $T$5)+K57*IF(K57&lt;0.1, 0, $T$6)+M57*IF(M57&lt;0.2, 0, $T$7))/(IF(C57&lt;0.4, 0, $T$2)+IF(E57&lt;0.1, 0, $T$3)+IF(G57&lt;0.2, 0, $T$4)+IF(I57&lt;0.1, 0, $T$5)+IF(K57&lt;0.1, 0, $T$6)+IF(M57&lt;0.2, 0, $T$7))</f>
        <v>3.5922151096189596</v>
      </c>
    </row>
    <row r="58" spans="1:16" x14ac:dyDescent="0.2">
      <c r="A58" s="2" t="s">
        <v>315</v>
      </c>
      <c r="B58" s="10">
        <v>183.8</v>
      </c>
      <c r="C58" s="10">
        <f>B$304/(1+EXP(-B$305*(B58-B$306)))</f>
        <v>4.1431508848434859</v>
      </c>
      <c r="D58" s="10">
        <v>64.599999999999994</v>
      </c>
      <c r="E58" s="10">
        <f>D$304/(1+EXP(-D$305*(D58-D$306)))</f>
        <v>3.3612889551293184</v>
      </c>
      <c r="F58" s="10">
        <v>5383.8</v>
      </c>
      <c r="G58" s="10">
        <f>F$304/(1+EXP(-F$305*(F58-F$306)))</f>
        <v>4.7581306504854632</v>
      </c>
      <c r="H58" s="4">
        <v>0</v>
      </c>
      <c r="I58" s="10">
        <f>H$304/(1+EXP(-H$305*(H58-H$306)))</f>
        <v>1.6432627325863502</v>
      </c>
      <c r="J58" s="4"/>
      <c r="K58" s="10">
        <f>J$304/(1+EXP(-J$305*(J58-J$306)))</f>
        <v>8.2767631923176235E-8</v>
      </c>
      <c r="L58" s="10">
        <v>150.9</v>
      </c>
      <c r="M58" s="10">
        <f>L$304/(1+EXP(-L$305*(L58-L$306)))</f>
        <v>2.7200175516255922</v>
      </c>
      <c r="O58">
        <f>(C58*IF(C58&lt;0.4, 0, $T$2)+E58*IF(E58&lt;0.1, 0, $T$3)+G58*IF(G58&lt;0.2, 0, $T$4)+I58*IF(I58&lt;0.1, 0, $T$5)+K58*IF(K58&lt;0.1, 0, $T$6)+M58*IF(M58&lt;0.2, 0, $T$7))/(IF(C58&lt;0.4, 0, $T$2)+IF(E58&lt;0.1, 0, $T$3)+IF(G58&lt;0.2, 0, $T$4)+IF(I58&lt;0.1, 0, $T$5)+IF(K58&lt;0.1, 0, $T$6)+IF(M58&lt;0.2, 0, $T$7))</f>
        <v>3.5859475766692057</v>
      </c>
    </row>
    <row r="59" spans="1:16" x14ac:dyDescent="0.2">
      <c r="A59" s="2" t="s">
        <v>291</v>
      </c>
      <c r="B59" s="10">
        <v>150</v>
      </c>
      <c r="C59" s="10">
        <f>B$304/(1+EXP(-B$305*(B59-B$306)))</f>
        <v>3.43320542532024</v>
      </c>
      <c r="D59" s="10">
        <v>65</v>
      </c>
      <c r="E59" s="10">
        <f>D$304/(1+EXP(-D$305*(D59-D$306)))</f>
        <v>3.3974674738479758</v>
      </c>
      <c r="F59" s="10">
        <v>3738</v>
      </c>
      <c r="G59" s="10">
        <f>F$304/(1+EXP(-F$305*(F59-F$306)))</f>
        <v>3.5554766806049387</v>
      </c>
      <c r="H59" s="4">
        <v>6</v>
      </c>
      <c r="I59" s="10">
        <f>H$304/(1+EXP(-H$305*(H59-H$306)))</f>
        <v>4.8632660660190856</v>
      </c>
      <c r="J59" s="4"/>
      <c r="K59" s="10">
        <f>J$304/(1+EXP(-J$305*(J59-J$306)))</f>
        <v>8.2767631923176235E-8</v>
      </c>
      <c r="L59" s="10"/>
      <c r="M59" s="10">
        <f>L$304/(1+EXP(-L$305*(L59-L$306)))</f>
        <v>0.12266891645523362</v>
      </c>
      <c r="O59">
        <f>(C59*IF(C59&lt;0.4, 0, $T$2)+E59*IF(E59&lt;0.1, 0, $T$3)+G59*IF(G59&lt;0.2, 0, $T$4)+I59*IF(I59&lt;0.1, 0, $T$5)+K59*IF(K59&lt;0.1, 0, $T$6)+M59*IF(M59&lt;0.2, 0, $T$7))/(IF(C59&lt;0.4, 0, $T$2)+IF(E59&lt;0.1, 0, $T$3)+IF(G59&lt;0.2, 0, $T$4)+IF(I59&lt;0.1, 0, $T$5)+IF(K59&lt;0.1, 0, $T$6)+IF(M59&lt;0.2, 0, $T$7))</f>
        <v>3.5724464567183478</v>
      </c>
    </row>
    <row r="60" spans="1:16" x14ac:dyDescent="0.2">
      <c r="A60" s="2" t="s">
        <v>271</v>
      </c>
      <c r="B60" s="10">
        <v>164.1</v>
      </c>
      <c r="C60" s="10">
        <f>B$304/(1+EXP(-B$305*(B60-B$306)))</f>
        <v>3.7649649866276813</v>
      </c>
      <c r="D60" s="10">
        <v>62.1</v>
      </c>
      <c r="E60" s="10">
        <f>D$304/(1+EXP(-D$305*(D60-D$306)))</f>
        <v>3.126345062849424</v>
      </c>
      <c r="F60" s="10">
        <v>3608.9</v>
      </c>
      <c r="G60" s="10">
        <f>F$304/(1+EXP(-F$305*(F60-F$306)))</f>
        <v>3.3824281274529002</v>
      </c>
      <c r="H60" s="4">
        <v>7</v>
      </c>
      <c r="I60" s="10">
        <f>H$304/(1+EXP(-H$305*(H60-H$306)))</f>
        <v>4.9321154152812783</v>
      </c>
      <c r="J60" s="4"/>
      <c r="K60" s="10">
        <f>J$304/(1+EXP(-J$305*(J60-J$306)))</f>
        <v>8.2767631923176235E-8</v>
      </c>
      <c r="L60" s="10"/>
      <c r="M60" s="10">
        <f>L$304/(1+EXP(-L$305*(L60-L$306)))</f>
        <v>0.12266891645523362</v>
      </c>
      <c r="O60">
        <f>(C60*IF(C60&lt;0.4, 0, $T$2)+E60*IF(E60&lt;0.1, 0, $T$3)+G60*IF(G60&lt;0.2, 0, $T$4)+I60*IF(I60&lt;0.1, 0, $T$5)+K60*IF(K60&lt;0.1, 0, $T$6)+M60*IF(M60&lt;0.2, 0, $T$7))/(IF(C60&lt;0.4, 0, $T$2)+IF(E60&lt;0.1, 0, $T$3)+IF(G60&lt;0.2, 0, $T$4)+IF(I60&lt;0.1, 0, $T$5)+IF(K60&lt;0.1, 0, $T$6)+IF(M60&lt;0.2, 0, $T$7))</f>
        <v>3.5692919880086822</v>
      </c>
    </row>
    <row r="61" spans="1:16" x14ac:dyDescent="0.2">
      <c r="A61" s="2" t="s">
        <v>526</v>
      </c>
      <c r="B61" s="10">
        <v>179</v>
      </c>
      <c r="C61" s="10">
        <f>B$304/(1+EXP(-B$305*(B61-B$306)))</f>
        <v>4.0603747482816273</v>
      </c>
      <c r="D61" s="10">
        <v>70</v>
      </c>
      <c r="E61" s="10">
        <f>D$304/(1+EXP(-D$305*(D61-D$306)))</f>
        <v>3.810590322286604</v>
      </c>
      <c r="F61" s="10">
        <v>3266</v>
      </c>
      <c r="G61" s="10">
        <f>F$304/(1+EXP(-F$305*(F61-F$306)))</f>
        <v>2.8778511277608136</v>
      </c>
      <c r="H61" s="4">
        <v>1</v>
      </c>
      <c r="I61" s="10">
        <f>H$304/(1+EXP(-H$305*(H61-H$306)))</f>
        <v>2.5</v>
      </c>
      <c r="J61" s="4"/>
      <c r="K61" s="10">
        <f>J$304/(1+EXP(-J$305*(J61-J$306)))</f>
        <v>8.2767631923176235E-8</v>
      </c>
      <c r="L61" s="10">
        <v>171</v>
      </c>
      <c r="M61" s="10">
        <f>L$304/(1+EXP(-L$305*(L61-L$306)))</f>
        <v>3.3304319659936756</v>
      </c>
      <c r="O61">
        <f>(C61*IF(C61&lt;0.4, 0, $T$2)+E61*IF(E61&lt;0.1, 0, $T$3)+G61*IF(G61&lt;0.2, 0, $T$4)+I61*IF(I61&lt;0.1, 0, $T$5)+K61*IF(K61&lt;0.1, 0, $T$6)+M61*IF(M61&lt;0.2, 0, $T$7))/(IF(C61&lt;0.4, 0, $T$2)+IF(E61&lt;0.1, 0, $T$3)+IF(G61&lt;0.2, 0, $T$4)+IF(I61&lt;0.1, 0, $T$5)+IF(K61&lt;0.1, 0, $T$6)+IF(M61&lt;0.2, 0, $T$7))</f>
        <v>3.5692635745986081</v>
      </c>
    </row>
    <row r="62" spans="1:16" x14ac:dyDescent="0.2">
      <c r="A62" s="2" t="s">
        <v>175</v>
      </c>
      <c r="B62" s="10">
        <v>239.5</v>
      </c>
      <c r="C62" s="10">
        <f>B$304/(1+EXP(-B$305*(B62-B$306)))</f>
        <v>4.7343110589558153</v>
      </c>
      <c r="D62" s="10">
        <v>78.900000000000006</v>
      </c>
      <c r="E62" s="10">
        <f>D$304/(1+EXP(-D$305*(D62-D$306)))</f>
        <v>4.3490369418177774</v>
      </c>
      <c r="F62" s="10">
        <v>5315</v>
      </c>
      <c r="G62" s="10">
        <f>F$304/(1+EXP(-F$305*(F62-F$306)))</f>
        <v>4.7373283922037679</v>
      </c>
      <c r="H62" s="4">
        <v>0</v>
      </c>
      <c r="I62" s="10">
        <f>H$304/(1+EXP(-H$305*(H62-H$306)))</f>
        <v>1.6432627325863502</v>
      </c>
      <c r="J62" s="4">
        <v>4</v>
      </c>
      <c r="K62" s="10">
        <f>J$304/(1+EXP(-J$305*(J62-J$306)))</f>
        <v>1.1135006941265451</v>
      </c>
      <c r="L62" s="10">
        <v>219.8</v>
      </c>
      <c r="M62" s="10">
        <f>L$304/(1+EXP(-L$305*(L62-L$306)))</f>
        <v>4.3710016978197803</v>
      </c>
      <c r="O62">
        <f>(C62*IF(C62&lt;0.4, 0, $T$2)+E62*IF(E62&lt;0.1, 0, $T$3)+G62*IF(G62&lt;0.2, 0, $T$4)+I62*IF(I62&lt;0.1, 0, $T$5)+K62*IF(K62&lt;0.1, 0, $T$6)+M62*IF(M62&lt;0.2, 0, $T$7))/(IF(C62&lt;0.4, 0, $T$2)+IF(E62&lt;0.1, 0, $T$3)+IF(G62&lt;0.2, 0, $T$4)+IF(I62&lt;0.1, 0, $T$5)+IF(K62&lt;0.1, 0, $T$6)+IF(M62&lt;0.2, 0, $T$7))</f>
        <v>3.5674892760137644</v>
      </c>
    </row>
    <row r="63" spans="1:16" x14ac:dyDescent="0.2">
      <c r="A63" s="2" t="s">
        <v>222</v>
      </c>
      <c r="B63" s="10">
        <v>148</v>
      </c>
      <c r="C63" s="10">
        <f>B$304/(1+EXP(-B$305*(B63-B$306)))</f>
        <v>3.382385732847859</v>
      </c>
      <c r="D63" s="10">
        <v>65</v>
      </c>
      <c r="E63" s="10">
        <f>D$304/(1+EXP(-D$305*(D63-D$306)))</f>
        <v>3.3974674738479758</v>
      </c>
      <c r="F63" s="10">
        <v>4165</v>
      </c>
      <c r="G63" s="10">
        <f>F$304/(1+EXP(-F$305*(F63-F$306)))</f>
        <v>4.0422529178147659</v>
      </c>
      <c r="H63" s="4">
        <v>8</v>
      </c>
      <c r="I63" s="10">
        <f>H$304/(1+EXP(-H$305*(H63-H$306)))</f>
        <v>4.9665357453785761</v>
      </c>
      <c r="J63" s="4"/>
      <c r="K63" s="10">
        <f>J$304/(1+EXP(-J$305*(J63-J$306)))</f>
        <v>8.2767631923176235E-8</v>
      </c>
      <c r="L63" s="10">
        <v>161</v>
      </c>
      <c r="M63" s="10">
        <f>L$304/(1+EXP(-L$305*(L63-L$306)))</f>
        <v>3.0350756553462364</v>
      </c>
      <c r="O63">
        <f>(C63*IF(C63&lt;0.4, 0, $T$2)+E63*IF(E63&lt;0.1, 0, $T$3)+G63*IF(G63&lt;0.2, 0, $T$4)+I63*IF(I63&lt;0.1, 0, $T$5)+K63*IF(K63&lt;0.1, 0, $T$6)+M63*IF(M63&lt;0.2, 0, $T$7))/(IF(C63&lt;0.4, 0, $T$2)+IF(E63&lt;0.1, 0, $T$3)+IF(G63&lt;0.2, 0, $T$4)+IF(I63&lt;0.1, 0, $T$5)+IF(K63&lt;0.1, 0, $T$6)+IF(M63&lt;0.2, 0, $T$7))</f>
        <v>3.5569696706526099</v>
      </c>
    </row>
    <row r="64" spans="1:16" x14ac:dyDescent="0.2">
      <c r="A64" s="2" t="s">
        <v>322</v>
      </c>
      <c r="B64" s="10">
        <v>200.2</v>
      </c>
      <c r="C64" s="10">
        <f>B$304/(1+EXP(-B$305*(B64-B$306)))</f>
        <v>4.3826568553207865</v>
      </c>
      <c r="D64" s="11">
        <v>71.5</v>
      </c>
      <c r="E64" s="10">
        <f>D$304/(1+EXP(-D$305*(D64-D$306)))</f>
        <v>3.9192046878573463</v>
      </c>
      <c r="F64" s="10">
        <v>4176.5</v>
      </c>
      <c r="G64" s="10">
        <f>F$304/(1+EXP(-F$305*(F64-F$306)))</f>
        <v>4.0534479897821782</v>
      </c>
      <c r="H64" s="4">
        <v>2</v>
      </c>
      <c r="I64" s="10">
        <f>H$304/(1+EXP(-H$305*(H64-H$306)))</f>
        <v>3.3567372674136502</v>
      </c>
      <c r="J64" s="4">
        <v>4.2</v>
      </c>
      <c r="K64" s="10">
        <f>J$304/(1+EXP(-J$305*(J64-J$306)))</f>
        <v>1.9865733101075433</v>
      </c>
      <c r="L64" s="10">
        <v>190.3</v>
      </c>
      <c r="M64" s="10">
        <f>L$304/(1+EXP(-L$305*(L64-L$306)))</f>
        <v>3.8284597412835466</v>
      </c>
      <c r="O64">
        <f>(C64*IF(C64&lt;0.4, 0, $T$2)+E64*IF(E64&lt;0.1, 0, $T$3)+G64*IF(G64&lt;0.2, 0, $T$4)+I64*IF(I64&lt;0.1, 0, $T$5)+K64*IF(K64&lt;0.1, 0, $T$6)+M64*IF(M64&lt;0.2, 0, $T$7))/(IF(C64&lt;0.4, 0, $T$2)+IF(E64&lt;0.1, 0, $T$3)+IF(G64&lt;0.2, 0, $T$4)+IF(I64&lt;0.1, 0, $T$5)+IF(K64&lt;0.1, 0, $T$6)+IF(M64&lt;0.2, 0, $T$7))</f>
        <v>3.5455465966286939</v>
      </c>
    </row>
    <row r="65" spans="1:16" x14ac:dyDescent="0.2">
      <c r="A65" s="2" t="s">
        <v>324</v>
      </c>
      <c r="B65" s="10">
        <v>200.2</v>
      </c>
      <c r="C65" s="10">
        <f>B$304/(1+EXP(-B$305*(B65-B$306)))</f>
        <v>4.3826568553207865</v>
      </c>
      <c r="D65" s="10">
        <v>71.5</v>
      </c>
      <c r="E65" s="10">
        <f>D$304/(1+EXP(-D$305*(D65-D$306)))</f>
        <v>3.9192046878573463</v>
      </c>
      <c r="F65" s="10">
        <v>4176.5</v>
      </c>
      <c r="G65" s="10">
        <f>F$304/(1+EXP(-F$305*(F65-F$306)))</f>
        <v>4.0534479897821782</v>
      </c>
      <c r="H65" s="4">
        <v>2</v>
      </c>
      <c r="I65" s="10">
        <f>H$304/(1+EXP(-H$305*(H65-H$306)))</f>
        <v>3.3567372674136502</v>
      </c>
      <c r="J65" s="4">
        <v>4.2</v>
      </c>
      <c r="K65" s="10">
        <f>J$304/(1+EXP(-J$305*(J65-J$306)))</f>
        <v>1.9865733101075433</v>
      </c>
      <c r="L65" s="10">
        <v>190.3</v>
      </c>
      <c r="M65" s="10">
        <f>L$304/(1+EXP(-L$305*(L65-L$306)))</f>
        <v>3.8284597412835466</v>
      </c>
      <c r="O65">
        <f>(C65*IF(C65&lt;0.4, 0, $T$2)+E65*IF(E65&lt;0.1, 0, $T$3)+G65*IF(G65&lt;0.2, 0, $T$4)+I65*IF(I65&lt;0.1, 0, $T$5)+K65*IF(K65&lt;0.1, 0, $T$6)+M65*IF(M65&lt;0.2, 0, $T$7))/(IF(C65&lt;0.4, 0, $T$2)+IF(E65&lt;0.1, 0, $T$3)+IF(G65&lt;0.2, 0, $T$4)+IF(I65&lt;0.1, 0, $T$5)+IF(K65&lt;0.1, 0, $T$6)+IF(M65&lt;0.2, 0, $T$7))</f>
        <v>3.5455465966286939</v>
      </c>
    </row>
    <row r="66" spans="1:16" x14ac:dyDescent="0.2">
      <c r="A66" s="2" t="s">
        <v>213</v>
      </c>
      <c r="B66" s="10">
        <v>209</v>
      </c>
      <c r="C66" s="10">
        <f>B$304/(1+EXP(-B$305*(B66-B$306)))</f>
        <v>4.4857969140590903</v>
      </c>
      <c r="D66" s="10">
        <v>80</v>
      </c>
      <c r="E66" s="10">
        <f>D$304/(1+EXP(-D$305*(D66-D$306)))</f>
        <v>4.3987637349982913</v>
      </c>
      <c r="F66" s="10">
        <v>5843</v>
      </c>
      <c r="G66" s="10">
        <f>F$304/(1+EXP(-F$305*(F66-F$306)))</f>
        <v>4.8616225239617643</v>
      </c>
      <c r="H66" s="4">
        <v>0</v>
      </c>
      <c r="I66" s="10">
        <f>H$304/(1+EXP(-H$305*(H66-H$306)))</f>
        <v>1.6432627325863502</v>
      </c>
      <c r="J66" s="4">
        <v>4</v>
      </c>
      <c r="K66" s="10">
        <f>J$304/(1+EXP(-J$305*(J66-J$306)))</f>
        <v>1.1135006941265451</v>
      </c>
      <c r="L66" s="10">
        <v>225</v>
      </c>
      <c r="M66" s="10">
        <f>L$304/(1+EXP(-L$305*(L66-L$306)))</f>
        <v>4.4405658443622009</v>
      </c>
      <c r="O66">
        <f>(C66*IF(C66&lt;0.4, 0, $T$2)+E66*IF(E66&lt;0.1, 0, $T$3)+G66*IF(G66&lt;0.2, 0, $T$4)+I66*IF(I66&lt;0.1, 0, $T$5)+K66*IF(K66&lt;0.1, 0, $T$6)+M66*IF(M66&lt;0.2, 0, $T$7))/(IF(C66&lt;0.4, 0, $T$2)+IF(E66&lt;0.1, 0, $T$3)+IF(G66&lt;0.2, 0, $T$4)+IF(I66&lt;0.1, 0, $T$5)+IF(K66&lt;0.1, 0, $T$6)+IF(M66&lt;0.2, 0, $T$7))</f>
        <v>3.5435226377629401</v>
      </c>
    </row>
    <row r="67" spans="1:16" x14ac:dyDescent="0.2">
      <c r="A67" s="2" t="s">
        <v>62</v>
      </c>
      <c r="B67" s="10">
        <v>159</v>
      </c>
      <c r="C67" s="10">
        <f>B$304/(1+EXP(-B$305*(B67-B$306)))</f>
        <v>3.6505823836607227</v>
      </c>
      <c r="D67" s="10">
        <v>67</v>
      </c>
      <c r="E67" s="10">
        <f>D$304/(1+EXP(-D$305*(D67-D$306)))</f>
        <v>3.5717419397210648</v>
      </c>
      <c r="F67" s="10">
        <v>6442</v>
      </c>
      <c r="G67" s="10">
        <f>F$304/(1+EXP(-F$305*(F67-F$306)))</f>
        <v>4.934089604964349</v>
      </c>
      <c r="H67" s="4">
        <v>0</v>
      </c>
      <c r="I67" s="10">
        <f>H$304/(1+EXP(-H$305*(H67-H$306)))</f>
        <v>1.6432627325863502</v>
      </c>
      <c r="J67" s="4"/>
      <c r="K67" s="10">
        <f>J$304/(1+EXP(-J$305*(J67-J$306)))</f>
        <v>8.2767631923176235E-8</v>
      </c>
      <c r="L67" s="10">
        <v>154</v>
      </c>
      <c r="M67" s="10">
        <f>L$304/(1+EXP(-L$305*(L67-L$306)))</f>
        <v>2.8179618149591068</v>
      </c>
      <c r="O67">
        <f>(C67*IF(C67&lt;0.4, 0, $T$2)+E67*IF(E67&lt;0.1, 0, $T$3)+G67*IF(G67&lt;0.2, 0, $T$4)+I67*IF(I67&lt;0.1, 0, $T$5)+K67*IF(K67&lt;0.1, 0, $T$6)+M67*IF(M67&lt;0.2, 0, $T$7))/(IF(C67&lt;0.4, 0, $T$2)+IF(E67&lt;0.1, 0, $T$3)+IF(G67&lt;0.2, 0, $T$4)+IF(I67&lt;0.1, 0, $T$5)+IF(K67&lt;0.1, 0, $T$6)+IF(M67&lt;0.2, 0, $T$7))</f>
        <v>3.5412817589200314</v>
      </c>
    </row>
    <row r="68" spans="1:16" x14ac:dyDescent="0.2">
      <c r="A68" s="2" t="s">
        <v>216</v>
      </c>
      <c r="B68" s="10">
        <v>249.3</v>
      </c>
      <c r="C68" s="10">
        <f>B$304/(1+EXP(-B$305*(B68-B$306)))</f>
        <v>4.7864656432006356</v>
      </c>
      <c r="D68" s="10">
        <v>83.3</v>
      </c>
      <c r="E68" s="10">
        <f>D$304/(1+EXP(-D$305*(D68-D$306)))</f>
        <v>4.5286562566090112</v>
      </c>
      <c r="F68" s="10">
        <v>5131.3</v>
      </c>
      <c r="G68" s="10">
        <f>F$304/(1+EXP(-F$305*(F68-F$306)))</f>
        <v>4.6732231711939356</v>
      </c>
      <c r="H68" s="4">
        <v>0</v>
      </c>
      <c r="I68" s="10">
        <f>H$304/(1+EXP(-H$305*(H68-H$306)))</f>
        <v>1.6432627325863502</v>
      </c>
      <c r="J68" s="4">
        <v>3.8</v>
      </c>
      <c r="K68" s="10">
        <f>J$304/(1+EXP(-J$305*(J68-J$306)))</f>
        <v>0.55363658986184128</v>
      </c>
      <c r="L68" s="10">
        <v>255.9</v>
      </c>
      <c r="M68" s="10">
        <f>L$304/(1+EXP(-L$305*(L68-L$306)))</f>
        <v>4.7296508991456907</v>
      </c>
      <c r="O68">
        <f>(C68*IF(C68&lt;0.4, 0, $T$2)+E68*IF(E68&lt;0.1, 0, $T$3)+G68*IF(G68&lt;0.2, 0, $T$4)+I68*IF(I68&lt;0.1, 0, $T$5)+K68*IF(K68&lt;0.1, 0, $T$6)+M68*IF(M68&lt;0.2, 0, $T$7))/(IF(C68&lt;0.4, 0, $T$2)+IF(E68&lt;0.1, 0, $T$3)+IF(G68&lt;0.2, 0, $T$4)+IF(I68&lt;0.1, 0, $T$5)+IF(K68&lt;0.1, 0, $T$6)+IF(M68&lt;0.2, 0, $T$7))</f>
        <v>3.5249438136442097</v>
      </c>
    </row>
    <row r="69" spans="1:16" x14ac:dyDescent="0.2">
      <c r="A69" s="13" t="s">
        <v>285</v>
      </c>
      <c r="B69" s="10">
        <v>147.69999999999999</v>
      </c>
      <c r="C69" s="10">
        <f>B$304/(1+EXP(-B$305*(B69-B$306)))</f>
        <v>3.3746888709458447</v>
      </c>
      <c r="D69" s="10">
        <v>62.1</v>
      </c>
      <c r="E69" s="10">
        <f>D$304/(1+EXP(-D$305*(D69-D$306)))</f>
        <v>3.126345062849424</v>
      </c>
      <c r="F69" s="10">
        <v>4048.6</v>
      </c>
      <c r="G69" s="10">
        <f>F$304/(1+EXP(-F$305*(F69-F$306)))</f>
        <v>3.9232478689378092</v>
      </c>
      <c r="H69" s="4">
        <v>6</v>
      </c>
      <c r="I69" s="10">
        <f>H$304/(1+EXP(-H$305*(H69-H$306)))</f>
        <v>4.8632660660190856</v>
      </c>
      <c r="J69" s="4"/>
      <c r="K69" s="10">
        <f>J$304/(1+EXP(-J$305*(J69-J$306)))</f>
        <v>8.2767631923176235E-8</v>
      </c>
      <c r="L69" s="10"/>
      <c r="M69" s="10">
        <f>L$304/(1+EXP(-L$305*(L69-L$306)))</f>
        <v>0.12266891645523362</v>
      </c>
      <c r="O69">
        <f>(C69*IF(C69&lt;0.4, 0, $T$2)+E69*IF(E69&lt;0.1, 0, $T$3)+G69*IF(G69&lt;0.2, 0, $T$4)+I69*IF(I69&lt;0.1, 0, $T$5)+K69*IF(K69&lt;0.1, 0, $T$6)+M69*IF(M69&lt;0.2, 0, $T$7))/(IF(C69&lt;0.4, 0, $T$2)+IF(E69&lt;0.1, 0, $T$3)+IF(G69&lt;0.2, 0, $T$4)+IF(I69&lt;0.1, 0, $T$5)+IF(K69&lt;0.1, 0, $T$6)+IF(M69&lt;0.2, 0, $T$7))</f>
        <v>3.5194452308250708</v>
      </c>
    </row>
    <row r="70" spans="1:16" x14ac:dyDescent="0.2">
      <c r="A70" s="2" t="s">
        <v>307</v>
      </c>
      <c r="B70" s="10">
        <v>186</v>
      </c>
      <c r="C70" s="10">
        <f>B$304/(1+EXP(-B$305*(B70-B$306)))</f>
        <v>4.1791117099748494</v>
      </c>
      <c r="D70" s="10">
        <v>50</v>
      </c>
      <c r="E70" s="10">
        <f>D$304/(1+EXP(-D$305*(D70-D$306)))</f>
        <v>1.9027662092178212</v>
      </c>
      <c r="F70" s="10">
        <v>5500</v>
      </c>
      <c r="G70" s="10">
        <f>F$304/(1+EXP(-F$305*(F70-F$306)))</f>
        <v>4.7897553923089413</v>
      </c>
      <c r="H70" s="4">
        <v>4</v>
      </c>
      <c r="I70" s="10">
        <f>H$304/(1+EXP(-H$305*(H70-H$306)))</f>
        <v>4.4749970748986758</v>
      </c>
      <c r="J70" s="4"/>
      <c r="K70" s="10">
        <f>J$304/(1+EXP(-J$305*(J70-J$306)))</f>
        <v>8.2767631923176235E-8</v>
      </c>
      <c r="L70" s="10"/>
      <c r="M70" s="10">
        <f>L$304/(1+EXP(-L$305*(L70-L$306)))</f>
        <v>0.12266891645523362</v>
      </c>
      <c r="O70">
        <f>(C70*IF(C70&lt;0.4, 0, $T$2)+E70*IF(E70&lt;0.1, 0, $T$3)+G70*IF(G70&lt;0.2, 0, $T$4)+I70*IF(I70&lt;0.1, 0, $T$5)+K70*IF(K70&lt;0.1, 0, $T$6)+M70*IF(M70&lt;0.2, 0, $T$7))/(IF(C70&lt;0.4, 0, $T$2)+IF(E70&lt;0.1, 0, $T$3)+IF(G70&lt;0.2, 0, $T$4)+IF(I70&lt;0.1, 0, $T$5)+IF(K70&lt;0.1, 0, $T$6)+IF(M70&lt;0.2, 0, $T$7))</f>
        <v>3.4892745032988399</v>
      </c>
    </row>
    <row r="71" spans="1:16" x14ac:dyDescent="0.2">
      <c r="A71" s="2" t="s">
        <v>269</v>
      </c>
      <c r="B71" s="10">
        <v>149</v>
      </c>
      <c r="C71" s="10">
        <f>B$304/(1+EXP(-B$305*(B71-B$306)))</f>
        <v>3.407903617774215</v>
      </c>
      <c r="D71" s="10">
        <v>65</v>
      </c>
      <c r="E71" s="10">
        <f>D$304/(1+EXP(-D$305*(D71-D$306)))</f>
        <v>3.3974674738479758</v>
      </c>
      <c r="F71" s="10">
        <v>4177</v>
      </c>
      <c r="G71" s="10">
        <f>F$304/(1+EXP(-F$305*(F71-F$306)))</f>
        <v>4.0539324492089479</v>
      </c>
      <c r="H71" s="4">
        <v>7</v>
      </c>
      <c r="I71" s="10">
        <f>H$304/(1+EXP(-H$305*(H71-H$306)))</f>
        <v>4.9321154152812783</v>
      </c>
      <c r="J71" s="4"/>
      <c r="K71" s="10">
        <f>J$304/(1+EXP(-J$305*(J71-J$306)))</f>
        <v>8.2767631923176235E-8</v>
      </c>
      <c r="L71" s="10">
        <v>144</v>
      </c>
      <c r="M71" s="10">
        <f>L$304/(1+EXP(-L$305*(L71-L$306)))</f>
        <v>2.5</v>
      </c>
      <c r="O71">
        <f>(C71*IF(C71&lt;0.4, 0, $T$2)+E71*IF(E71&lt;0.1, 0, $T$3)+G71*IF(G71&lt;0.2, 0, $T$4)+I71*IF(I71&lt;0.1, 0, $T$5)+K71*IF(K71&lt;0.1, 0, $T$6)+M71*IF(M71&lt;0.2, 0, $T$7))/(IF(C71&lt;0.4, 0, $T$2)+IF(E71&lt;0.1, 0, $T$3)+IF(G71&lt;0.2, 0, $T$4)+IF(I71&lt;0.1, 0, $T$5)+IF(K71&lt;0.1, 0, $T$6)+IF(M71&lt;0.2, 0, $T$7))</f>
        <v>3.4816511292452264</v>
      </c>
    </row>
    <row r="72" spans="1:16" x14ac:dyDescent="0.2">
      <c r="A72" s="2" t="s">
        <v>33</v>
      </c>
      <c r="B72" s="10">
        <v>150</v>
      </c>
      <c r="C72" s="10">
        <f>B$304/(1+EXP(-B$305*(B72-B$306)))</f>
        <v>3.43320542532024</v>
      </c>
      <c r="D72" s="10">
        <v>65</v>
      </c>
      <c r="E72" s="10">
        <f>D$304/(1+EXP(-D$305*(D72-D$306)))</f>
        <v>3.3974674738479758</v>
      </c>
      <c r="F72" s="10">
        <v>3937</v>
      </c>
      <c r="G72" s="10">
        <f>F$304/(1+EXP(-F$305*(F72-F$306)))</f>
        <v>3.7994070922632117</v>
      </c>
      <c r="H72" s="4">
        <v>7</v>
      </c>
      <c r="I72" s="10">
        <f>H$304/(1+EXP(-H$305*(H72-H$306)))</f>
        <v>4.9321154152812783</v>
      </c>
      <c r="J72" s="4">
        <v>4.5</v>
      </c>
      <c r="K72" s="10">
        <f>J$304/(1+EXP(-J$305*(J72-J$306)))</f>
        <v>3.4852964198270366</v>
      </c>
      <c r="L72" s="10">
        <v>150</v>
      </c>
      <c r="M72" s="10">
        <f>L$304/(1+EXP(-L$305*(L72-L$306)))</f>
        <v>2.6914403387319186</v>
      </c>
      <c r="O72">
        <f>(C72*IF(C72&lt;0.4, 0, $T$2)+E72*IF(E72&lt;0.1, 0, $T$3)+G72*IF(G72&lt;0.2, 0, $T$4)+I72*IF(I72&lt;0.1, 0, $T$5)+K72*IF(K72&lt;0.1, 0, $T$6)+M72*IF(M72&lt;0.2, 0, $T$7))/(IF(C72&lt;0.4, 0, $T$2)+IF(E72&lt;0.1, 0, $T$3)+IF(G72&lt;0.2, 0, $T$4)+IF(I72&lt;0.1, 0, $T$5)+IF(K72&lt;0.1, 0, $T$6)+IF(M72&lt;0.2, 0, $T$7))</f>
        <v>3.4810404443089737</v>
      </c>
    </row>
    <row r="73" spans="1:16" x14ac:dyDescent="0.2">
      <c r="A73" s="2" t="s">
        <v>327</v>
      </c>
      <c r="B73" s="10">
        <v>150</v>
      </c>
      <c r="C73" s="10">
        <f>B$304/(1+EXP(-B$305*(B73-B$306)))</f>
        <v>3.43320542532024</v>
      </c>
      <c r="D73" s="10">
        <v>75</v>
      </c>
      <c r="E73" s="10">
        <f>D$304/(1+EXP(-D$305*(D73-D$306)))</f>
        <v>4.1440443473035575</v>
      </c>
      <c r="F73" s="10">
        <v>2600</v>
      </c>
      <c r="G73" s="10">
        <f>F$304/(1+EXP(-F$305*(F73-F$306)))</f>
        <v>1.8450275374876806</v>
      </c>
      <c r="H73" s="4">
        <v>3</v>
      </c>
      <c r="I73" s="10">
        <f>H$304/(1+EXP(-H$305*(H73-H$306)))</f>
        <v>4.0333931509884566</v>
      </c>
      <c r="J73" s="4"/>
      <c r="K73" s="10">
        <f>J$304/(1+EXP(-J$305*(J73-J$306)))</f>
        <v>8.2767631923176235E-8</v>
      </c>
      <c r="L73" s="10">
        <v>180</v>
      </c>
      <c r="M73" s="10">
        <f>L$304/(1+EXP(-L$305*(L73-L$306)))</f>
        <v>3.5759399804642564</v>
      </c>
      <c r="O73">
        <f>(C73*IF(C73&lt;0.4, 0, $T$2)+E73*IF(E73&lt;0.1, 0, $T$3)+G73*IF(G73&lt;0.2, 0, $T$4)+I73*IF(I73&lt;0.1, 0, $T$5)+K73*IF(K73&lt;0.1, 0, $T$6)+M73*IF(M73&lt;0.2, 0, $T$7))/(IF(C73&lt;0.4, 0, $T$2)+IF(E73&lt;0.1, 0, $T$3)+IF(G73&lt;0.2, 0, $T$4)+IF(I73&lt;0.1, 0, $T$5)+IF(K73&lt;0.1, 0, $T$6)+IF(M73&lt;0.2, 0, $T$7))</f>
        <v>3.4757174828759636</v>
      </c>
    </row>
    <row r="74" spans="1:16" x14ac:dyDescent="0.2">
      <c r="A74" s="2" t="s">
        <v>334</v>
      </c>
      <c r="B74" s="10">
        <v>205.1</v>
      </c>
      <c r="C74" s="10">
        <f>B$304/(1+EXP(-B$305*(B74-B$306)))</f>
        <v>4.4421123321325</v>
      </c>
      <c r="D74" s="10">
        <v>80</v>
      </c>
      <c r="E74" s="10">
        <f>D$304/(1+EXP(-D$305*(D74-D$306)))</f>
        <v>4.3987637349982913</v>
      </c>
      <c r="F74" s="10">
        <v>1312.3</v>
      </c>
      <c r="G74" s="10">
        <f>F$304/(1+EXP(-F$305*(F74-F$306)))</f>
        <v>0.51573398586431751</v>
      </c>
      <c r="H74" s="4">
        <v>0</v>
      </c>
      <c r="I74" s="10">
        <f>H$304/(1+EXP(-H$305*(H74-H$306)))</f>
        <v>1.6432627325863502</v>
      </c>
      <c r="J74" s="4"/>
      <c r="K74" s="10">
        <f>J$304/(1+EXP(-J$305*(J74-J$306)))</f>
        <v>8.2767631923176235E-8</v>
      </c>
      <c r="L74" s="10"/>
      <c r="M74" s="10">
        <f>L$304/(1+EXP(-L$305*(L74-L$306)))</f>
        <v>0.12266891645523362</v>
      </c>
      <c r="O74">
        <f>(C74*IF(C74&lt;0.4, 0, $T$2)+E74*IF(E74&lt;0.1, 0, $T$3)+G74*IF(G74&lt;0.2, 0, $T$4)+I74*IF(I74&lt;0.1, 0, $T$5)+K74*IF(K74&lt;0.1, 0, $T$6)+M74*IF(M74&lt;0.2, 0, $T$7))/(IF(C74&lt;0.4, 0, $T$2)+IF(E74&lt;0.1, 0, $T$3)+IF(G74&lt;0.2, 0, $T$4)+IF(I74&lt;0.1, 0, $T$5)+IF(K74&lt;0.1, 0, $T$6)+IF(M74&lt;0.2, 0, $T$7))</f>
        <v>3.4580213611671051</v>
      </c>
    </row>
    <row r="75" spans="1:16" x14ac:dyDescent="0.2">
      <c r="A75" s="2" t="s">
        <v>211</v>
      </c>
      <c r="B75" s="10">
        <v>259.2</v>
      </c>
      <c r="C75" s="10">
        <f>B$304/(1+EXP(-B$305*(B75-B$306)))</f>
        <v>4.8291394842161894</v>
      </c>
      <c r="D75" s="10">
        <v>80.8</v>
      </c>
      <c r="E75" s="10">
        <f>D$304/(1+EXP(-D$305*(D75-D$306)))</f>
        <v>4.4328388184887766</v>
      </c>
      <c r="F75" s="10">
        <v>6708.7</v>
      </c>
      <c r="G75" s="10">
        <f>F$304/(1+EXP(-F$305*(F75-F$306)))</f>
        <v>4.9527593906692564</v>
      </c>
      <c r="H75" s="4">
        <v>0</v>
      </c>
      <c r="I75" s="10">
        <f>H$304/(1+EXP(-H$305*(H75-H$306)))</f>
        <v>1.6432627325863502</v>
      </c>
      <c r="J75" s="4">
        <v>3.5</v>
      </c>
      <c r="K75" s="10">
        <f>J$304/(1+EXP(-J$305*(J75-J$306)))</f>
        <v>0.17222597833105607</v>
      </c>
      <c r="L75" s="10">
        <v>229.7</v>
      </c>
      <c r="M75" s="10">
        <f>L$304/(1+EXP(-L$305*(L75-L$306)))</f>
        <v>4.497560804524289</v>
      </c>
      <c r="O75">
        <f>(C75*IF(C75&lt;0.4, 0, $T$2)+E75*IF(E75&lt;0.1, 0, $T$3)+G75*IF(G75&lt;0.2, 0, $T$4)+I75*IF(I75&lt;0.1, 0, $T$5)+K75*IF(K75&lt;0.1, 0, $T$6)+M75*IF(M75&lt;0.2, 0, $T$7))/(IF(C75&lt;0.4, 0, $T$2)+IF(E75&lt;0.1, 0, $T$3)+IF(G75&lt;0.2, 0, $T$4)+IF(I75&lt;0.1, 0, $T$5)+IF(K75&lt;0.1, 0, $T$6)+IF(M75&lt;0.2, 0, $T$7))</f>
        <v>3.4282776615951489</v>
      </c>
    </row>
    <row r="76" spans="1:16" x14ac:dyDescent="0.2">
      <c r="A76" s="2" t="s">
        <v>266</v>
      </c>
      <c r="B76" s="10">
        <v>142</v>
      </c>
      <c r="C76" s="10">
        <f>B$304/(1+EXP(-B$305*(B76-B$306)))</f>
        <v>3.2249950054326173</v>
      </c>
      <c r="D76" s="10">
        <v>61</v>
      </c>
      <c r="E76" s="10">
        <f>D$304/(1+EXP(-D$305*(D76-D$306)))</f>
        <v>3.0187795148355452</v>
      </c>
      <c r="F76" s="10">
        <v>3985</v>
      </c>
      <c r="G76" s="10">
        <f>F$304/(1+EXP(-F$305*(F76-F$306)))</f>
        <v>3.8538369170945783</v>
      </c>
      <c r="H76" s="4">
        <v>7</v>
      </c>
      <c r="I76" s="10">
        <f>H$304/(1+EXP(-H$305*(H76-H$306)))</f>
        <v>4.9321154152812783</v>
      </c>
      <c r="J76" s="4"/>
      <c r="K76" s="10">
        <f>J$304/(1+EXP(-J$305*(J76-J$306)))</f>
        <v>8.2767631923176235E-8</v>
      </c>
      <c r="L76" s="10"/>
      <c r="M76" s="10">
        <f>L$304/(1+EXP(-L$305*(L76-L$306)))</f>
        <v>0.12266891645523362</v>
      </c>
      <c r="O76">
        <f>(C76*IF(C76&lt;0.4, 0, $T$2)+E76*IF(E76&lt;0.1, 0, $T$3)+G76*IF(G76&lt;0.2, 0, $T$4)+I76*IF(I76&lt;0.1, 0, $T$5)+K76*IF(K76&lt;0.1, 0, $T$6)+M76*IF(M76&lt;0.2, 0, $T$7))/(IF(C76&lt;0.4, 0, $T$2)+IF(E76&lt;0.1, 0, $T$3)+IF(G76&lt;0.2, 0, $T$4)+IF(I76&lt;0.1, 0, $T$5)+IF(K76&lt;0.1, 0, $T$6)+IF(M76&lt;0.2, 0, $T$7))</f>
        <v>3.4195352118675539</v>
      </c>
    </row>
    <row r="77" spans="1:16" x14ac:dyDescent="0.2">
      <c r="A77" s="2" t="s">
        <v>39</v>
      </c>
      <c r="B77" s="10">
        <v>150</v>
      </c>
      <c r="C77" s="10">
        <f>B$304/(1+EXP(-B$305*(B77-B$306)))</f>
        <v>3.43320542532024</v>
      </c>
      <c r="D77" s="10">
        <v>63</v>
      </c>
      <c r="E77" s="10">
        <f>D$304/(1+EXP(-D$305*(D77-D$306)))</f>
        <v>3.2125699018182097</v>
      </c>
      <c r="F77" s="10">
        <v>3985</v>
      </c>
      <c r="G77" s="10">
        <f>F$304/(1+EXP(-F$305*(F77-F$306)))</f>
        <v>3.8538369170945783</v>
      </c>
      <c r="H77" s="4">
        <v>7</v>
      </c>
      <c r="I77" s="10">
        <f>H$304/(1+EXP(-H$305*(H77-H$306)))</f>
        <v>4.9321154152812783</v>
      </c>
      <c r="J77" s="4"/>
      <c r="K77" s="10">
        <f>J$304/(1+EXP(-J$305*(J77-J$306)))</f>
        <v>8.2767631923176235E-8</v>
      </c>
      <c r="L77" s="10">
        <v>141</v>
      </c>
      <c r="M77" s="10">
        <f>L$304/(1+EXP(-L$305*(L77-L$306)))</f>
        <v>2.404139094214615</v>
      </c>
      <c r="O77">
        <f>(C77*IF(C77&lt;0.4, 0, $T$2)+E77*IF(E77&lt;0.1, 0, $T$3)+G77*IF(G77&lt;0.2, 0, $T$4)+I77*IF(I77&lt;0.1, 0, $T$5)+K77*IF(K77&lt;0.1, 0, $T$6)+M77*IF(M77&lt;0.2, 0, $T$7))/(IF(C77&lt;0.4, 0, $T$2)+IF(E77&lt;0.1, 0, $T$3)+IF(G77&lt;0.2, 0, $T$4)+IF(I77&lt;0.1, 0, $T$5)+IF(K77&lt;0.1, 0, $T$6)+IF(M77&lt;0.2, 0, $T$7))</f>
        <v>3.3870129804964204</v>
      </c>
    </row>
    <row r="78" spans="1:16" x14ac:dyDescent="0.2">
      <c r="A78" s="2" t="s">
        <v>536</v>
      </c>
      <c r="B78" s="10">
        <v>153</v>
      </c>
      <c r="C78" s="10">
        <f>B$304/(1+EXP(-B$305*(B78-B$306)))</f>
        <v>3.5077741883245119</v>
      </c>
      <c r="D78" s="10">
        <v>68.599999999999994</v>
      </c>
      <c r="E78" s="10">
        <f>D$304/(1+EXP(-D$305*(D78-D$306)))</f>
        <v>3.7026452050016951</v>
      </c>
      <c r="F78" s="10">
        <v>4200</v>
      </c>
      <c r="G78" s="10">
        <f>F$304/(1+EXP(-F$305*(F78-F$306)))</f>
        <v>4.0760123334128489</v>
      </c>
      <c r="H78" s="4">
        <v>0</v>
      </c>
      <c r="I78" s="10">
        <f>H$304/(1+EXP(-H$305*(H78-H$306)))</f>
        <v>1.6432627325863502</v>
      </c>
      <c r="J78" s="4"/>
      <c r="K78" s="10">
        <f>J$304/(1+EXP(-J$305*(J78-J$306)))</f>
        <v>8.2767631923176235E-8</v>
      </c>
      <c r="L78" s="10">
        <v>147</v>
      </c>
      <c r="M78" s="10">
        <f>L$304/(1+EXP(-L$305*(L78-L$306)))</f>
        <v>2.5958609057853854</v>
      </c>
      <c r="O78">
        <f>(C78*IF(C78&lt;0.4, 0, $T$2)+E78*IF(E78&lt;0.1, 0, $T$3)+G78*IF(G78&lt;0.2, 0, $T$4)+I78*IF(I78&lt;0.1, 0, $T$5)+K78*IF(K78&lt;0.1, 0, $T$6)+M78*IF(M78&lt;0.2, 0, $T$7))/(IF(C78&lt;0.4, 0, $T$2)+IF(E78&lt;0.1, 0, $T$3)+IF(G78&lt;0.2, 0, $T$4)+IF(I78&lt;0.1, 0, $T$5)+IF(K78&lt;0.1, 0, $T$6)+IF(M78&lt;0.2, 0, $T$7))</f>
        <v>3.3714374449452036</v>
      </c>
    </row>
    <row r="79" spans="1:16" x14ac:dyDescent="0.2">
      <c r="A79" s="2" t="s">
        <v>330</v>
      </c>
      <c r="B79" s="10">
        <v>218</v>
      </c>
      <c r="C79" s="10">
        <f>B$304/(1+EXP(-B$305*(B79-B$306)))</f>
        <v>4.5752066239648075</v>
      </c>
      <c r="D79" s="10">
        <v>70</v>
      </c>
      <c r="E79" s="10">
        <f>D$304/(1+EXP(-D$305*(D79-D$306)))</f>
        <v>3.810590322286604</v>
      </c>
      <c r="F79" s="10">
        <v>1300</v>
      </c>
      <c r="G79" s="10">
        <f>F$304/(1+EXP(-F$305*(F79-F$306)))</f>
        <v>0.50859316687664635</v>
      </c>
      <c r="H79" s="4">
        <v>1</v>
      </c>
      <c r="I79" s="10">
        <f>H$304/(1+EXP(-H$305*(H79-H$306)))</f>
        <v>2.5</v>
      </c>
      <c r="J79" s="4"/>
      <c r="K79" s="10">
        <f>J$304/(1+EXP(-J$305*(J79-J$306)))</f>
        <v>8.2767631923176235E-8</v>
      </c>
      <c r="L79" s="10"/>
      <c r="M79" s="10">
        <f>L$304/(1+EXP(-L$305*(L79-L$306)))</f>
        <v>0.12266891645523362</v>
      </c>
      <c r="O79">
        <f>(C79*IF(C79&lt;0.4, 0, $T$2)+E79*IF(E79&lt;0.1, 0, $T$3)+G79*IF(G79&lt;0.2, 0, $T$4)+I79*IF(I79&lt;0.1, 0, $T$5)+K79*IF(K79&lt;0.1, 0, $T$6)+M79*IF(M79&lt;0.2, 0, $T$7))/(IF(C79&lt;0.4, 0, $T$2)+IF(E79&lt;0.1, 0, $T$3)+IF(G79&lt;0.2, 0, $T$4)+IF(I79&lt;0.1, 0, $T$5)+IF(K79&lt;0.1, 0, $T$6)+IF(M79&lt;0.2, 0, $T$7))</f>
        <v>3.369124919887176</v>
      </c>
    </row>
    <row r="80" spans="1:16" x14ac:dyDescent="0.2">
      <c r="A80" s="2" t="s">
        <v>330</v>
      </c>
      <c r="B80" s="10">
        <v>218</v>
      </c>
      <c r="C80" s="10">
        <f>B$304/(1+EXP(-B$305*(B80-B$306)))</f>
        <v>4.5752066239648075</v>
      </c>
      <c r="D80" s="10">
        <v>70</v>
      </c>
      <c r="E80" s="10">
        <f>D$304/(1+EXP(-D$305*(D80-D$306)))</f>
        <v>3.810590322286604</v>
      </c>
      <c r="F80" s="10">
        <v>1300</v>
      </c>
      <c r="G80" s="10">
        <f>F$304/(1+EXP(-F$305*(F80-F$306)))</f>
        <v>0.50859316687664635</v>
      </c>
      <c r="H80" s="4">
        <v>1</v>
      </c>
      <c r="I80" s="10">
        <f>H$304/(1+EXP(-H$305*(H80-H$306)))</f>
        <v>2.5</v>
      </c>
      <c r="J80" s="4"/>
      <c r="K80" s="10">
        <f>J$304/(1+EXP(-J$305*(J80-J$306)))</f>
        <v>8.2767631923176235E-8</v>
      </c>
      <c r="L80" s="10"/>
      <c r="M80" s="10">
        <f>L$304/(1+EXP(-L$305*(L80-L$306)))</f>
        <v>0.12266891645523362</v>
      </c>
      <c r="O80">
        <f>(C80*IF(C80&lt;0.4, 0, $T$2)+E80*IF(E80&lt;0.1, 0, $T$3)+G80*IF(G80&lt;0.2, 0, $T$4)+I80*IF(I80&lt;0.1, 0, $T$5)+K80*IF(K80&lt;0.1, 0, $T$6)+M80*IF(M80&lt;0.2, 0, $T$7))/(IF(C80&lt;0.4, 0, $T$2)+IF(E80&lt;0.1, 0, $T$3)+IF(G80&lt;0.2, 0, $T$4)+IF(I80&lt;0.1, 0, $T$5)+IF(K80&lt;0.1, 0, $T$6)+IF(M80&lt;0.2, 0, $T$7))</f>
        <v>3.369124919887176</v>
      </c>
      <c r="P80">
        <v>3</v>
      </c>
    </row>
    <row r="81" spans="1:15" x14ac:dyDescent="0.2">
      <c r="A81" s="2" t="s">
        <v>318</v>
      </c>
      <c r="B81" s="10">
        <v>170</v>
      </c>
      <c r="C81" s="10">
        <f>B$304/(1+EXP(-B$305*(B81-B$306)))</f>
        <v>3.8889194276034678</v>
      </c>
      <c r="D81" s="11">
        <v>73</v>
      </c>
      <c r="E81" s="10">
        <f>D$304/(1+EXP(-D$305*(D81-D$306)))</f>
        <v>4.0204502511235782</v>
      </c>
      <c r="F81" s="10">
        <v>4882</v>
      </c>
      <c r="G81" s="10">
        <f>F$304/(1+EXP(-F$305*(F81-F$306)))</f>
        <v>4.5628724343107994</v>
      </c>
      <c r="H81" s="4">
        <v>0</v>
      </c>
      <c r="I81" s="10">
        <f>H$304/(1+EXP(-H$305*(H81-H$306)))</f>
        <v>1.6432627325863502</v>
      </c>
      <c r="J81" s="4">
        <v>4.0999999999999996</v>
      </c>
      <c r="K81" s="10">
        <f>J$304/(1+EXP(-J$305*(J81-J$306)))</f>
        <v>1.5147035801729629</v>
      </c>
      <c r="L81" s="10">
        <v>210</v>
      </c>
      <c r="M81" s="10">
        <f>L$304/(1+EXP(-L$305*(L81-L$306)))</f>
        <v>4.2197913242370149</v>
      </c>
      <c r="O81">
        <f>(C81*IF(C81&lt;0.4, 0, $T$2)+E81*IF(E81&lt;0.1, 0, $T$3)+G81*IF(G81&lt;0.2, 0, $T$4)+I81*IF(I81&lt;0.1, 0, $T$5)+K81*IF(K81&lt;0.1, 0, $T$6)+M81*IF(M81&lt;0.2, 0, $T$7))/(IF(C81&lt;0.4, 0, $T$2)+IF(E81&lt;0.1, 0, $T$3)+IF(G81&lt;0.2, 0, $T$4)+IF(I81&lt;0.1, 0, $T$5)+IF(K81&lt;0.1, 0, $T$6)+IF(M81&lt;0.2, 0, $T$7))</f>
        <v>3.3473460756048241</v>
      </c>
    </row>
    <row r="82" spans="1:15" x14ac:dyDescent="0.2">
      <c r="A82" s="2" t="s">
        <v>25</v>
      </c>
      <c r="B82" s="10">
        <v>191.6</v>
      </c>
      <c r="C82" s="10">
        <f>B$304/(1+EXP(-B$305*(B82-B$306)))</f>
        <v>4.2651717856905913</v>
      </c>
      <c r="D82" s="10">
        <v>65.599999999999994</v>
      </c>
      <c r="E82" s="10">
        <f>D$304/(1+EXP(-D$305*(D82-D$306)))</f>
        <v>3.4509320394201159</v>
      </c>
      <c r="F82" s="10">
        <v>1204</v>
      </c>
      <c r="G82" s="10">
        <f>F$304/(1+EXP(-F$305*(F82-F$306)))</f>
        <v>0.45581671160270137</v>
      </c>
      <c r="H82" s="4">
        <v>3</v>
      </c>
      <c r="I82" s="10">
        <f>H$304/(1+EXP(-H$305*(H82-H$306)))</f>
        <v>4.0333931509884566</v>
      </c>
      <c r="J82" s="4">
        <v>4.5</v>
      </c>
      <c r="K82" s="10">
        <f>J$304/(1+EXP(-J$305*(J82-J$306)))</f>
        <v>3.4852964198270366</v>
      </c>
      <c r="L82" s="10">
        <v>177</v>
      </c>
      <c r="M82" s="10">
        <f>L$304/(1+EXP(-L$305*(L82-L$306)))</f>
        <v>3.4965242084285606</v>
      </c>
      <c r="O82">
        <f>(C82*IF(C82&lt;0.4, 0, $T$2)+E82*IF(E82&lt;0.1, 0, $T$3)+G82*IF(G82&lt;0.2, 0, $T$4)+I82*IF(I82&lt;0.1, 0, $T$5)+K82*IF(K82&lt;0.1, 0, $T$6)+M82*IF(M82&lt;0.2, 0, $T$7))/(IF(C82&lt;0.4, 0, $T$2)+IF(E82&lt;0.1, 0, $T$3)+IF(G82&lt;0.2, 0, $T$4)+IF(I82&lt;0.1, 0, $T$5)+IF(K82&lt;0.1, 0, $T$6)+IF(M82&lt;0.2, 0, $T$7))</f>
        <v>3.3378632924001153</v>
      </c>
    </row>
    <row r="83" spans="1:15" x14ac:dyDescent="0.2">
      <c r="A83" s="2" t="s">
        <v>499</v>
      </c>
      <c r="B83" s="10">
        <v>191</v>
      </c>
      <c r="C83" s="10">
        <f>B$304/(1+EXP(-B$305*(B83-B$306)))</f>
        <v>4.2563209694830038</v>
      </c>
      <c r="D83" s="10">
        <v>65.599999999999994</v>
      </c>
      <c r="E83" s="10">
        <f>D$304/(1+EXP(-D$305*(D83-D$306)))</f>
        <v>3.4509320394201159</v>
      </c>
      <c r="F83" s="10">
        <v>1204</v>
      </c>
      <c r="G83" s="10">
        <f>F$304/(1+EXP(-F$305*(F83-F$306)))</f>
        <v>0.45581671160270137</v>
      </c>
      <c r="H83" s="4">
        <v>3</v>
      </c>
      <c r="I83" s="10">
        <f>H$304/(1+EXP(-H$305*(H83-H$306)))</f>
        <v>4.0333931509884566</v>
      </c>
      <c r="J83" s="4">
        <v>4.5</v>
      </c>
      <c r="K83" s="10">
        <f>J$304/(1+EXP(-J$305*(J83-J$306)))</f>
        <v>3.4852964198270366</v>
      </c>
      <c r="L83" s="10">
        <v>177</v>
      </c>
      <c r="M83" s="10">
        <f>L$304/(1+EXP(-L$305*(L83-L$306)))</f>
        <v>3.4965242084285606</v>
      </c>
      <c r="O83">
        <f>(C83*IF(C83&lt;0.4, 0, $T$2)+E83*IF(E83&lt;0.1, 0, $T$3)+G83*IF(G83&lt;0.2, 0, $T$4)+I83*IF(I83&lt;0.1, 0, $T$5)+K83*IF(K83&lt;0.1, 0, $T$6)+M83*IF(M83&lt;0.2, 0, $T$7))/(IF(C83&lt;0.4, 0, $T$2)+IF(E83&lt;0.1, 0, $T$3)+IF(G83&lt;0.2, 0, $T$4)+IF(I83&lt;0.1, 0, $T$5)+IF(K83&lt;0.1, 0, $T$6)+IF(M83&lt;0.2, 0, $T$7))</f>
        <v>3.3357807474100944</v>
      </c>
    </row>
    <row r="84" spans="1:15" x14ac:dyDescent="0.2">
      <c r="A84" s="2" t="s">
        <v>631</v>
      </c>
      <c r="B84" s="10">
        <v>164.1</v>
      </c>
      <c r="C84" s="10">
        <f>B$304/(1+EXP(-B$305*(B84-B$306)))</f>
        <v>3.7649649866276813</v>
      </c>
      <c r="D84" s="10">
        <v>62.1</v>
      </c>
      <c r="E84" s="10">
        <f>D$304/(1+EXP(-D$305*(D84-D$306)))</f>
        <v>3.126345062849424</v>
      </c>
      <c r="F84" s="10">
        <v>5111</v>
      </c>
      <c r="G84" s="10">
        <f>F$304/(1+EXP(-F$305*(F84-F$306)))</f>
        <v>4.6653052747915975</v>
      </c>
      <c r="H84" s="4">
        <v>0</v>
      </c>
      <c r="I84" s="10">
        <f>H$304/(1+EXP(-H$305*(H84-H$306)))</f>
        <v>1.6432627325863502</v>
      </c>
      <c r="J84" s="4"/>
      <c r="K84" s="10">
        <f>J$304/(1+EXP(-J$305*(J84-J$306)))</f>
        <v>8.2767631923176235E-8</v>
      </c>
      <c r="L84" s="10">
        <v>134.5</v>
      </c>
      <c r="M84" s="10">
        <f>L$304/(1+EXP(-L$305*(L84-L$306)))</f>
        <v>2.1977768569643397</v>
      </c>
      <c r="O84">
        <f>(C84*IF(C84&lt;0.4, 0, $T$2)+E84*IF(E84&lt;0.1, 0, $T$3)+G84*IF(G84&lt;0.2, 0, $T$4)+I84*IF(I84&lt;0.1, 0, $T$5)+K84*IF(K84&lt;0.1, 0, $T$6)+M84*IF(M84&lt;0.2, 0, $T$7))/(IF(C84&lt;0.4, 0, $T$2)+IF(E84&lt;0.1, 0, $T$3)+IF(G84&lt;0.2, 0, $T$4)+IF(I84&lt;0.1, 0, $T$5)+IF(K84&lt;0.1, 0, $T$6)+IF(M84&lt;0.2, 0, $T$7))</f>
        <v>3.302666707231281</v>
      </c>
    </row>
    <row r="85" spans="1:15" x14ac:dyDescent="0.2">
      <c r="A85" s="2" t="s">
        <v>47</v>
      </c>
      <c r="B85" s="10">
        <v>175</v>
      </c>
      <c r="C85" s="10">
        <f>B$304/(1+EXP(-B$305*(B85-B$306)))</f>
        <v>3.986805651476276</v>
      </c>
      <c r="D85" s="10">
        <v>76</v>
      </c>
      <c r="E85" s="10">
        <f>D$304/(1+EXP(-D$305*(D85-D$306)))</f>
        <v>4.2010459010953625</v>
      </c>
      <c r="F85" s="10">
        <v>3610</v>
      </c>
      <c r="G85" s="10">
        <f>F$304/(1+EXP(-F$305*(F85-F$306)))</f>
        <v>3.3839479113639186</v>
      </c>
      <c r="H85" s="4">
        <v>2</v>
      </c>
      <c r="I85" s="10">
        <f>H$304/(1+EXP(-H$305*(H85-H$306)))</f>
        <v>3.3567372674136502</v>
      </c>
      <c r="J85" s="4">
        <v>4</v>
      </c>
      <c r="K85" s="10">
        <f>J$304/(1+EXP(-J$305*(J85-J$306)))</f>
        <v>1.1135006941265451</v>
      </c>
      <c r="L85" s="10">
        <v>215</v>
      </c>
      <c r="M85" s="10">
        <f>L$304/(1+EXP(-L$305*(L85-L$306)))</f>
        <v>4.3003411505133782</v>
      </c>
      <c r="O85">
        <f>(C85*IF(C85&lt;0.4, 0, $T$2)+E85*IF(E85&lt;0.1, 0, $T$3)+G85*IF(G85&lt;0.2, 0, $T$4)+I85*IF(I85&lt;0.1, 0, $T$5)+K85*IF(K85&lt;0.1, 0, $T$6)+M85*IF(M85&lt;0.2, 0, $T$7))/(IF(C85&lt;0.4, 0, $T$2)+IF(E85&lt;0.1, 0, $T$3)+IF(G85&lt;0.2, 0, $T$4)+IF(I85&lt;0.1, 0, $T$5)+IF(K85&lt;0.1, 0, $T$6)+IF(M85&lt;0.2, 0, $T$7))</f>
        <v>3.2900426104682929</v>
      </c>
    </row>
    <row r="86" spans="1:15" x14ac:dyDescent="0.2">
      <c r="A86" s="2" t="s">
        <v>276</v>
      </c>
      <c r="B86" s="10">
        <v>141</v>
      </c>
      <c r="C86" s="10">
        <f>B$304/(1+EXP(-B$305*(B86-B$306)))</f>
        <v>3.1980955676941409</v>
      </c>
      <c r="D86" s="10">
        <v>62.1</v>
      </c>
      <c r="E86" s="10">
        <f>D$304/(1+EXP(-D$305*(D86-D$306)))</f>
        <v>3.126345062849424</v>
      </c>
      <c r="F86" s="10">
        <v>3280.8</v>
      </c>
      <c r="G86" s="10">
        <f>F$304/(1+EXP(-F$305*(F86-F$306)))</f>
        <v>2.9006484472103287</v>
      </c>
      <c r="H86" s="4">
        <v>7</v>
      </c>
      <c r="I86" s="10">
        <f>H$304/(1+EXP(-H$305*(H86-H$306)))</f>
        <v>4.9321154152812783</v>
      </c>
      <c r="J86" s="4"/>
      <c r="K86" s="10">
        <f>J$304/(1+EXP(-J$305*(J86-J$306)))</f>
        <v>8.2767631923176235E-8</v>
      </c>
      <c r="L86" s="10"/>
      <c r="M86" s="10">
        <f>L$304/(1+EXP(-L$305*(L86-L$306)))</f>
        <v>0.12266891645523362</v>
      </c>
      <c r="O86">
        <f>(C86*IF(C86&lt;0.4, 0, $T$2)+E86*IF(E86&lt;0.1, 0, $T$3)+G86*IF(G86&lt;0.2, 0, $T$4)+I86*IF(I86&lt;0.1, 0, $T$5)+K86*IF(K86&lt;0.1, 0, $T$6)+M86*IF(M86&lt;0.2, 0, $T$7))/(IF(C86&lt;0.4, 0, $T$2)+IF(E86&lt;0.1, 0, $T$3)+IF(G86&lt;0.2, 0, $T$4)+IF(I86&lt;0.1, 0, $T$5)+IF(K86&lt;0.1, 0, $T$6)+IF(M86&lt;0.2, 0, $T$7))</f>
        <v>3.2755613483523818</v>
      </c>
    </row>
    <row r="87" spans="1:15" x14ac:dyDescent="0.2">
      <c r="A87" s="2" t="s">
        <v>42</v>
      </c>
      <c r="B87" s="10">
        <v>170</v>
      </c>
      <c r="C87" s="10">
        <f>B$304/(1+EXP(-B$305*(B87-B$306)))</f>
        <v>3.8889194276034678</v>
      </c>
      <c r="D87" s="10">
        <v>62</v>
      </c>
      <c r="E87" s="10">
        <f>D$304/(1+EXP(-D$305*(D87-D$306)))</f>
        <v>3.1166609602363469</v>
      </c>
      <c r="F87" s="10">
        <v>3602</v>
      </c>
      <c r="G87" s="10">
        <f>F$304/(1+EXP(-F$305*(F87-F$306)))</f>
        <v>3.3728779717537529</v>
      </c>
      <c r="H87" s="4">
        <v>4</v>
      </c>
      <c r="I87" s="10">
        <f>H$304/(1+EXP(-H$305*(H87-H$306)))</f>
        <v>4.4749970748986758</v>
      </c>
      <c r="J87" s="4"/>
      <c r="K87" s="10">
        <f>J$304/(1+EXP(-J$305*(J87-J$306)))</f>
        <v>8.2767631923176235E-8</v>
      </c>
      <c r="L87" s="10">
        <v>111</v>
      </c>
      <c r="M87" s="10">
        <f>L$304/(1+EXP(-L$305*(L87-L$306)))</f>
        <v>1.503475791571439</v>
      </c>
      <c r="O87">
        <f>(C87*IF(C87&lt;0.4, 0, $T$2)+E87*IF(E87&lt;0.1, 0, $T$3)+G87*IF(G87&lt;0.2, 0, $T$4)+I87*IF(I87&lt;0.1, 0, $T$5)+K87*IF(K87&lt;0.1, 0, $T$6)+M87*IF(M87&lt;0.2, 0, $T$7))/(IF(C87&lt;0.4, 0, $T$2)+IF(E87&lt;0.1, 0, $T$3)+IF(G87&lt;0.2, 0, $T$4)+IF(I87&lt;0.1, 0, $T$5)+IF(K87&lt;0.1, 0, $T$6)+IF(M87&lt;0.2, 0, $T$7))</f>
        <v>3.2500020117621782</v>
      </c>
    </row>
    <row r="88" spans="1:15" x14ac:dyDescent="0.2">
      <c r="A88" s="2" t="s">
        <v>585</v>
      </c>
      <c r="B88" s="10">
        <v>183.8</v>
      </c>
      <c r="C88" s="10">
        <f>B$304/(1+EXP(-B$305*(B88-B$306)))</f>
        <v>4.1431508848434859</v>
      </c>
      <c r="D88" s="10">
        <v>71.5</v>
      </c>
      <c r="E88" s="10">
        <f>D$304/(1+EXP(-D$305*(D88-D$306)))</f>
        <v>3.9192046878573463</v>
      </c>
      <c r="F88" s="10">
        <v>4150.3</v>
      </c>
      <c r="G88" s="10">
        <f>F$304/(1+EXP(-F$305*(F88-F$306)))</f>
        <v>4.0277959670856927</v>
      </c>
      <c r="H88" s="4">
        <v>3</v>
      </c>
      <c r="I88" s="10">
        <f>H$304/(1+EXP(-H$305*(H88-H$306)))</f>
        <v>4.0333931509884566</v>
      </c>
      <c r="J88" s="4">
        <v>4</v>
      </c>
      <c r="K88" s="10">
        <f>J$304/(1+EXP(-J$305*(J88-J$306)))</f>
        <v>1.1135006941265451</v>
      </c>
      <c r="L88" s="10">
        <v>160.80000000000001</v>
      </c>
      <c r="M88" s="10">
        <f>L$304/(1+EXP(-L$305*(L88-L$306)))</f>
        <v>3.0289713614412559</v>
      </c>
      <c r="O88">
        <f>(C88*IF(C88&lt;0.4, 0, $T$2)+E88*IF(E88&lt;0.1, 0, $T$3)+G88*IF(G88&lt;0.2, 0, $T$4)+I88*IF(I88&lt;0.1, 0, $T$5)+K88*IF(K88&lt;0.1, 0, $T$6)+M88*IF(M88&lt;0.2, 0, $T$7))/(IF(C88&lt;0.4, 0, $T$2)+IF(E88&lt;0.1, 0, $T$3)+IF(G88&lt;0.2, 0, $T$4)+IF(I88&lt;0.1, 0, $T$5)+IF(K88&lt;0.1, 0, $T$6)+IF(M88&lt;0.2, 0, $T$7))</f>
        <v>3.2264913456089328</v>
      </c>
    </row>
    <row r="89" spans="1:15" x14ac:dyDescent="0.2">
      <c r="A89" s="2" t="s">
        <v>277</v>
      </c>
      <c r="B89" s="10">
        <v>134.5</v>
      </c>
      <c r="C89" s="10">
        <f>B$304/(1+EXP(-B$305*(B89-B$306)))</f>
        <v>3.0192133265838561</v>
      </c>
      <c r="D89" s="10">
        <v>62.1</v>
      </c>
      <c r="E89" s="10">
        <f>D$304/(1+EXP(-D$305*(D89-D$306)))</f>
        <v>3.126345062849424</v>
      </c>
      <c r="F89" s="10">
        <v>4530.8</v>
      </c>
      <c r="G89" s="10">
        <f>F$304/(1+EXP(-F$305*(F89-F$306)))</f>
        <v>4.3505588777122117</v>
      </c>
      <c r="H89" s="4">
        <v>7</v>
      </c>
      <c r="I89" s="10">
        <f>H$304/(1+EXP(-H$305*(H89-H$306)))</f>
        <v>4.9321154152812783</v>
      </c>
      <c r="J89" s="4">
        <v>4.3</v>
      </c>
      <c r="K89" s="10">
        <f>J$304/(1+EXP(-J$305*(J89-J$306)))</f>
        <v>2.5</v>
      </c>
      <c r="L89" s="10"/>
      <c r="M89" s="10">
        <f>L$304/(1+EXP(-L$305*(L89-L$306)))</f>
        <v>0.12266891645523362</v>
      </c>
      <c r="O89">
        <f>(C89*IF(C89&lt;0.4, 0, $T$2)+E89*IF(E89&lt;0.1, 0, $T$3)+G89*IF(G89&lt;0.2, 0, $T$4)+I89*IF(I89&lt;0.1, 0, $T$5)+K89*IF(K89&lt;0.1, 0, $T$6)+M89*IF(M89&lt;0.2, 0, $T$7))/(IF(C89&lt;0.4, 0, $T$2)+IF(E89&lt;0.1, 0, $T$3)+IF(G89&lt;0.2, 0, $T$4)+IF(I89&lt;0.1, 0, $T$5)+IF(K89&lt;0.1, 0, $T$6)+IF(M89&lt;0.2, 0, $T$7))</f>
        <v>3.2143644485625882</v>
      </c>
    </row>
    <row r="90" spans="1:15" x14ac:dyDescent="0.2">
      <c r="A90" s="2" t="s">
        <v>309</v>
      </c>
      <c r="B90" s="10">
        <v>213</v>
      </c>
      <c r="C90" s="10">
        <f>B$304/(1+EXP(-B$305*(B90-B$306)))</f>
        <v>4.5274284875200976</v>
      </c>
      <c r="D90" s="11">
        <v>74</v>
      </c>
      <c r="E90" s="10">
        <f>D$304/(1+EXP(-D$305*(D90-D$306)))</f>
        <v>4.0838628643571449</v>
      </c>
      <c r="F90" s="10">
        <v>5497</v>
      </c>
      <c r="G90" s="10">
        <f>F$304/(1+EXP(-F$305*(F90-F$306)))</f>
        <v>4.7889909994094539</v>
      </c>
      <c r="H90" s="4">
        <v>0</v>
      </c>
      <c r="I90" s="10">
        <f>H$304/(1+EXP(-H$305*(H90-H$306)))</f>
        <v>1.6432627325863502</v>
      </c>
      <c r="J90" s="4">
        <v>3.5</v>
      </c>
      <c r="K90" s="10">
        <f>J$304/(1+EXP(-J$305*(J90-J$306)))</f>
        <v>0.17222597833105607</v>
      </c>
      <c r="L90" s="10">
        <v>205</v>
      </c>
      <c r="M90" s="10">
        <f>L$304/(1+EXP(-L$305*(L90-L$306)))</f>
        <v>4.1318401606585722</v>
      </c>
      <c r="O90">
        <f>(C90*IF(C90&lt;0.4, 0, $T$2)+E90*IF(E90&lt;0.1, 0, $T$3)+G90*IF(G90&lt;0.2, 0, $T$4)+I90*IF(I90&lt;0.1, 0, $T$5)+K90*IF(K90&lt;0.1, 0, $T$6)+M90*IF(M90&lt;0.2, 0, $T$7))/(IF(C90&lt;0.4, 0, $T$2)+IF(E90&lt;0.1, 0, $T$3)+IF(G90&lt;0.2, 0, $T$4)+IF(I90&lt;0.1, 0, $T$5)+IF(K90&lt;0.1, 0, $T$6)+IF(M90&lt;0.2, 0, $T$7))</f>
        <v>3.2128820219738583</v>
      </c>
    </row>
    <row r="91" spans="1:15" x14ac:dyDescent="0.2">
      <c r="A91" s="2" t="s">
        <v>304</v>
      </c>
      <c r="B91" s="10">
        <v>205</v>
      </c>
      <c r="C91" s="10">
        <f>B$304/(1+EXP(-B$305*(B91-B$306)))</f>
        <v>4.4409506463670168</v>
      </c>
      <c r="D91" s="10">
        <v>75</v>
      </c>
      <c r="E91" s="10">
        <f>D$304/(1+EXP(-D$305*(D91-D$306)))</f>
        <v>4.1440443473035575</v>
      </c>
      <c r="F91" s="10">
        <v>5600</v>
      </c>
      <c r="G91" s="10">
        <f>F$304/(1+EXP(-F$305*(F91-F$306)))</f>
        <v>4.8137701666135406</v>
      </c>
      <c r="H91" s="4">
        <v>0</v>
      </c>
      <c r="I91" s="10">
        <f>H$304/(1+EXP(-H$305*(H91-H$306)))</f>
        <v>1.6432627325863502</v>
      </c>
      <c r="J91" s="4">
        <v>3.5</v>
      </c>
      <c r="K91" s="10">
        <f>J$304/(1+EXP(-J$305*(J91-J$306)))</f>
        <v>0.17222597833105607</v>
      </c>
      <c r="L91" s="10">
        <v>205</v>
      </c>
      <c r="M91" s="10">
        <f>L$304/(1+EXP(-L$305*(L91-L$306)))</f>
        <v>4.1318401606585722</v>
      </c>
      <c r="O91">
        <f>(C91*IF(C91&lt;0.4, 0, $T$2)+E91*IF(E91&lt;0.1, 0, $T$3)+G91*IF(G91&lt;0.2, 0, $T$4)+I91*IF(I91&lt;0.1, 0, $T$5)+K91*IF(K91&lt;0.1, 0, $T$6)+M91*IF(M91&lt;0.2, 0, $T$7))/(IF(C91&lt;0.4, 0, $T$2)+IF(E91&lt;0.1, 0, $T$3)+IF(G91&lt;0.2, 0, $T$4)+IF(I91&lt;0.1, 0, $T$5)+IF(K91&lt;0.1, 0, $T$6)+IF(M91&lt;0.2, 0, $T$7))</f>
        <v>3.2096098397139468</v>
      </c>
    </row>
    <row r="92" spans="1:15" x14ac:dyDescent="0.2">
      <c r="A92" s="2" t="s">
        <v>38</v>
      </c>
      <c r="B92" s="10">
        <v>156</v>
      </c>
      <c r="C92" s="10">
        <f>B$304/(1+EXP(-B$305*(B92-B$306)))</f>
        <v>3.5802615944689782</v>
      </c>
      <c r="D92" s="10">
        <v>65</v>
      </c>
      <c r="E92" s="10">
        <f>D$304/(1+EXP(-D$305*(D92-D$306)))</f>
        <v>3.3974674738479758</v>
      </c>
      <c r="F92" s="10">
        <v>4370</v>
      </c>
      <c r="G92" s="10">
        <f>F$304/(1+EXP(-F$305*(F92-F$306)))</f>
        <v>4.2269360884223373</v>
      </c>
      <c r="H92" s="4">
        <v>6</v>
      </c>
      <c r="I92" s="10">
        <f>H$304/(1+EXP(-H$305*(H92-H$306)))</f>
        <v>4.8632660660190856</v>
      </c>
      <c r="J92" s="4">
        <v>4.2</v>
      </c>
      <c r="K92" s="10">
        <f>J$304/(1+EXP(-J$305*(J92-J$306)))</f>
        <v>1.9865733101075433</v>
      </c>
      <c r="L92" s="10">
        <v>146</v>
      </c>
      <c r="M92" s="10">
        <f>L$304/(1+EXP(-L$305*(L92-L$306)))</f>
        <v>2.5639246817471619</v>
      </c>
      <c r="O92">
        <f>(C92*IF(C92&lt;0.4, 0, $T$2)+E92*IF(E92&lt;0.1, 0, $T$3)+G92*IF(G92&lt;0.2, 0, $T$4)+I92*IF(I92&lt;0.1, 0, $T$5)+K92*IF(K92&lt;0.1, 0, $T$6)+M92*IF(M92&lt;0.2, 0, $T$7))/(IF(C92&lt;0.4, 0, $T$2)+IF(E92&lt;0.1, 0, $T$3)+IF(G92&lt;0.2, 0, $T$4)+IF(I92&lt;0.1, 0, $T$5)+IF(K92&lt;0.1, 0, $T$6)+IF(M92&lt;0.2, 0, $T$7))</f>
        <v>3.1942468894150635</v>
      </c>
    </row>
    <row r="93" spans="1:15" x14ac:dyDescent="0.2">
      <c r="A93" s="2" t="s">
        <v>409</v>
      </c>
      <c r="B93" s="10">
        <v>145</v>
      </c>
      <c r="C93" s="10">
        <f>B$304/(1+EXP(-B$305*(B93-B$306)))</f>
        <v>3.3045796075995604</v>
      </c>
      <c r="D93" s="10">
        <v>60</v>
      </c>
      <c r="E93" s="10">
        <f>D$304/(1+EXP(-D$305*(D93-D$306)))</f>
        <v>2.9192072890555334</v>
      </c>
      <c r="F93" s="10">
        <v>3900</v>
      </c>
      <c r="G93" s="10">
        <f>F$304/(1+EXP(-F$305*(F93-F$306)))</f>
        <v>3.7562608387902503</v>
      </c>
      <c r="H93" s="4">
        <v>4</v>
      </c>
      <c r="I93" s="10">
        <f>H$304/(1+EXP(-H$305*(H93-H$306)))</f>
        <v>4.4749970748986758</v>
      </c>
      <c r="J93" s="4"/>
      <c r="K93" s="10">
        <f>J$304/(1+EXP(-J$305*(J93-J$306)))</f>
        <v>8.2767631923176235E-8</v>
      </c>
      <c r="L93" s="10">
        <v>137</v>
      </c>
      <c r="M93" s="10">
        <f>L$304/(1+EXP(-L$305*(L93-L$306)))</f>
        <v>2.2768106370993157</v>
      </c>
      <c r="O93">
        <f>(C93*IF(C93&lt;0.4, 0, $T$2)+E93*IF(E93&lt;0.1, 0, $T$3)+G93*IF(G93&lt;0.2, 0, $T$4)+I93*IF(I93&lt;0.1, 0, $T$5)+K93*IF(K93&lt;0.1, 0, $T$6)+M93*IF(M93&lt;0.2, 0, $T$7))/(IF(C93&lt;0.4, 0, $T$2)+IF(E93&lt;0.1, 0, $T$3)+IF(G93&lt;0.2, 0, $T$4)+IF(I93&lt;0.1, 0, $T$5)+IF(K93&lt;0.1, 0, $T$6)+IF(M93&lt;0.2, 0, $T$7))</f>
        <v>3.1874067394844756</v>
      </c>
    </row>
    <row r="94" spans="1:15" x14ac:dyDescent="0.2">
      <c r="A94" s="2" t="s">
        <v>312</v>
      </c>
      <c r="B94" s="10">
        <v>131.30000000000001</v>
      </c>
      <c r="C94" s="10">
        <f>B$304/(1+EXP(-B$305*(B94-B$306)))</f>
        <v>2.9289260168083078</v>
      </c>
      <c r="D94" s="10">
        <v>60.9</v>
      </c>
      <c r="E94" s="10">
        <f>D$304/(1+EXP(-D$305*(D94-D$306)))</f>
        <v>3.0088935322662</v>
      </c>
      <c r="F94" s="10">
        <v>5457.7</v>
      </c>
      <c r="G94" s="10">
        <f>F$304/(1+EXP(-F$305*(F94-F$306)))</f>
        <v>4.7787290091730927</v>
      </c>
      <c r="H94" s="4">
        <v>0</v>
      </c>
      <c r="I94" s="10">
        <f>H$304/(1+EXP(-H$305*(H94-H$306)))</f>
        <v>1.6432627325863502</v>
      </c>
      <c r="J94" s="4"/>
      <c r="K94" s="10">
        <f>J$304/(1+EXP(-J$305*(J94-J$306)))</f>
        <v>8.2767631923176235E-8</v>
      </c>
      <c r="L94" s="10"/>
      <c r="M94" s="10">
        <f>L$304/(1+EXP(-L$305*(L94-L$306)))</f>
        <v>0.12266891645523362</v>
      </c>
      <c r="O94">
        <f>(C94*IF(C94&lt;0.4, 0, $T$2)+E94*IF(E94&lt;0.1, 0, $T$3)+G94*IF(G94&lt;0.2, 0, $T$4)+I94*IF(I94&lt;0.1, 0, $T$5)+K94*IF(K94&lt;0.1, 0, $T$6)+M94*IF(M94&lt;0.2, 0, $T$7))/(IF(C94&lt;0.4, 0, $T$2)+IF(E94&lt;0.1, 0, $T$3)+IF(G94&lt;0.2, 0, $T$4)+IF(I94&lt;0.1, 0, $T$5)+IF(K94&lt;0.1, 0, $T$6)+IF(M94&lt;0.2, 0, $T$7))</f>
        <v>3.1774544497482329</v>
      </c>
    </row>
    <row r="95" spans="1:15" x14ac:dyDescent="0.2">
      <c r="A95" s="2" t="s">
        <v>83</v>
      </c>
      <c r="B95" s="10">
        <v>127</v>
      </c>
      <c r="C95" s="10">
        <f>B$304/(1+EXP(-B$305*(B95-B$306)))</f>
        <v>2.8058062983829353</v>
      </c>
      <c r="D95" s="10">
        <v>66</v>
      </c>
      <c r="E95" s="10">
        <f>D$304/(1+EXP(-D$305*(D95-D$306)))</f>
        <v>3.4860228821138644</v>
      </c>
      <c r="F95" s="10">
        <v>4650</v>
      </c>
      <c r="G95" s="10">
        <f>F$304/(1+EXP(-F$305*(F95-F$306)))</f>
        <v>4.4309932123817166</v>
      </c>
      <c r="H95" s="4">
        <v>0</v>
      </c>
      <c r="I95" s="10">
        <f>H$304/(1+EXP(-H$305*(H95-H$306)))</f>
        <v>1.6432627325863502</v>
      </c>
      <c r="J95" s="4"/>
      <c r="K95" s="10">
        <f>J$304/(1+EXP(-J$305*(J95-J$306)))</f>
        <v>8.2767631923176235E-8</v>
      </c>
      <c r="L95" s="10">
        <v>147</v>
      </c>
      <c r="M95" s="10">
        <f>L$304/(1+EXP(-L$305*(L95-L$306)))</f>
        <v>2.5958609057853854</v>
      </c>
      <c r="O95">
        <f>(C95*IF(C95&lt;0.4, 0, $T$2)+E95*IF(E95&lt;0.1, 0, $T$3)+G95*IF(G95&lt;0.2, 0, $T$4)+I95*IF(I95&lt;0.1, 0, $T$5)+K95*IF(K95&lt;0.1, 0, $T$6)+M95*IF(M95&lt;0.2, 0, $T$7))/(IF(C95&lt;0.4, 0, $T$2)+IF(E95&lt;0.1, 0, $T$3)+IF(G95&lt;0.2, 0, $T$4)+IF(I95&lt;0.1, 0, $T$5)+IF(K95&lt;0.1, 0, $T$6)+IF(M95&lt;0.2, 0, $T$7))</f>
        <v>3.1434067454544428</v>
      </c>
    </row>
    <row r="96" spans="1:15" x14ac:dyDescent="0.2">
      <c r="A96" s="2" t="s">
        <v>538</v>
      </c>
      <c r="B96" s="10">
        <v>122</v>
      </c>
      <c r="C96" s="10">
        <f>B$304/(1+EXP(-B$305*(B96-B$306)))</f>
        <v>2.6607682697678037</v>
      </c>
      <c r="D96" s="10">
        <v>66.3</v>
      </c>
      <c r="E96" s="10">
        <f>D$304/(1+EXP(-D$305*(D96-D$306)))</f>
        <v>3.5120435262517633</v>
      </c>
      <c r="F96" s="10">
        <v>4631</v>
      </c>
      <c r="G96" s="10">
        <f>F$304/(1+EXP(-F$305*(F96-F$306)))</f>
        <v>4.4187808976554397</v>
      </c>
      <c r="H96" s="4">
        <v>0</v>
      </c>
      <c r="I96" s="10">
        <f>H$304/(1+EXP(-H$305*(H96-H$306)))</f>
        <v>1.6432627325863502</v>
      </c>
      <c r="J96" s="4"/>
      <c r="K96" s="10">
        <f>J$304/(1+EXP(-J$305*(J96-J$306)))</f>
        <v>8.2767631923176235E-8</v>
      </c>
      <c r="L96" s="10">
        <v>150</v>
      </c>
      <c r="M96" s="10">
        <f>L$304/(1+EXP(-L$305*(L96-L$306)))</f>
        <v>2.6914403387319186</v>
      </c>
      <c r="O96">
        <f>(C96*IF(C96&lt;0.4, 0, $T$2)+E96*IF(E96&lt;0.1, 0, $T$3)+G96*IF(G96&lt;0.2, 0, $T$4)+I96*IF(I96&lt;0.1, 0, $T$5)+K96*IF(K96&lt;0.1, 0, $T$6)+M96*IF(M96&lt;0.2, 0, $T$7))/(IF(C96&lt;0.4, 0, $T$2)+IF(E96&lt;0.1, 0, $T$3)+IF(G96&lt;0.2, 0, $T$4)+IF(I96&lt;0.1, 0, $T$5)+IF(K96&lt;0.1, 0, $T$6)+IF(M96&lt;0.2, 0, $T$7))</f>
        <v>3.1196117222645645</v>
      </c>
    </row>
    <row r="97" spans="1:15" x14ac:dyDescent="0.2">
      <c r="A97" s="2" t="s">
        <v>290</v>
      </c>
      <c r="B97" s="10">
        <v>131.30000000000001</v>
      </c>
      <c r="C97" s="10">
        <f>B$304/(1+EXP(-B$305*(B97-B$306)))</f>
        <v>2.9289260168083078</v>
      </c>
      <c r="D97" s="10">
        <v>55.9</v>
      </c>
      <c r="E97" s="10">
        <f>D$304/(1+EXP(-D$305*(D97-D$306)))</f>
        <v>2.5</v>
      </c>
      <c r="F97" s="10">
        <v>3937</v>
      </c>
      <c r="G97" s="10">
        <f>F$304/(1+EXP(-F$305*(F97-F$306)))</f>
        <v>3.7994070922632117</v>
      </c>
      <c r="H97" s="4">
        <v>6</v>
      </c>
      <c r="I97" s="10">
        <f>H$304/(1+EXP(-H$305*(H97-H$306)))</f>
        <v>4.8632660660190856</v>
      </c>
      <c r="J97" s="4"/>
      <c r="K97" s="10">
        <f>J$304/(1+EXP(-J$305*(J97-J$306)))</f>
        <v>8.2767631923176235E-8</v>
      </c>
      <c r="L97" s="10"/>
      <c r="M97" s="10">
        <f>L$304/(1+EXP(-L$305*(L97-L$306)))</f>
        <v>0.12266891645523362</v>
      </c>
      <c r="O97">
        <f>(C97*IF(C97&lt;0.4, 0, $T$2)+E97*IF(E97&lt;0.1, 0, $T$3)+G97*IF(G97&lt;0.2, 0, $T$4)+I97*IF(I97&lt;0.1, 0, $T$5)+K97*IF(K97&lt;0.1, 0, $T$6)+M97*IF(M97&lt;0.2, 0, $T$7))/(IF(C97&lt;0.4, 0, $T$2)+IF(E97&lt;0.1, 0, $T$3)+IF(G97&lt;0.2, 0, $T$4)+IF(I97&lt;0.1, 0, $T$5)+IF(K97&lt;0.1, 0, $T$6)+IF(M97&lt;0.2, 0, $T$7))</f>
        <v>3.1070713016162497</v>
      </c>
    </row>
    <row r="98" spans="1:15" x14ac:dyDescent="0.2">
      <c r="A98" s="2" t="s">
        <v>287</v>
      </c>
      <c r="B98" s="10">
        <v>147.69999999999999</v>
      </c>
      <c r="C98" s="10">
        <f>B$304/(1+EXP(-B$305*(B98-B$306)))</f>
        <v>3.3746888709458447</v>
      </c>
      <c r="D98" s="10">
        <v>55.9</v>
      </c>
      <c r="E98" s="10">
        <f>D$304/(1+EXP(-D$305*(D98-D$306)))</f>
        <v>2.5</v>
      </c>
      <c r="F98" s="10">
        <v>3280.8</v>
      </c>
      <c r="G98" s="10">
        <f>F$304/(1+EXP(-F$305*(F98-F$306)))</f>
        <v>2.9006484472103287</v>
      </c>
      <c r="H98" s="4">
        <v>6</v>
      </c>
      <c r="I98" s="10">
        <f>H$304/(1+EXP(-H$305*(H98-H$306)))</f>
        <v>4.8632660660190856</v>
      </c>
      <c r="J98" s="4"/>
      <c r="K98" s="10">
        <f>J$304/(1+EXP(-J$305*(J98-J$306)))</f>
        <v>8.2767631923176235E-8</v>
      </c>
      <c r="L98" s="10"/>
      <c r="M98" s="10">
        <f>L$304/(1+EXP(-L$305*(L98-L$306)))</f>
        <v>0.12266891645523362</v>
      </c>
      <c r="O98">
        <f>(C98*IF(C98&lt;0.4, 0, $T$2)+E98*IF(E98&lt;0.1, 0, $T$3)+G98*IF(G98&lt;0.2, 0, $T$4)+I98*IF(I98&lt;0.1, 0, $T$5)+K98*IF(K98&lt;0.1, 0, $T$6)+M98*IF(M98&lt;0.2, 0, $T$7))/(IF(C98&lt;0.4, 0, $T$2)+IF(E98&lt;0.1, 0, $T$3)+IF(G98&lt;0.2, 0, $T$4)+IF(I98&lt;0.1, 0, $T$5)+IF(K98&lt;0.1, 0, $T$6)+IF(M98&lt;0.2, 0, $T$7))</f>
        <v>3.105756222202102</v>
      </c>
    </row>
    <row r="99" spans="1:15" x14ac:dyDescent="0.2">
      <c r="A99" s="2" t="s">
        <v>530</v>
      </c>
      <c r="B99" s="10">
        <v>113</v>
      </c>
      <c r="C99" s="10">
        <f>B$304/(1+EXP(-B$305*(B99-B$306)))</f>
        <v>2.3976088494318111</v>
      </c>
      <c r="D99" s="10">
        <v>55</v>
      </c>
      <c r="E99" s="10">
        <f>D$304/(1+EXP(-D$305*(D99-D$306)))</f>
        <v>2.407144303985969</v>
      </c>
      <c r="F99" s="10">
        <v>3457</v>
      </c>
      <c r="G99" s="10">
        <f>F$304/(1+EXP(-F$305*(F99-F$306)))</f>
        <v>3.1658391998898585</v>
      </c>
      <c r="H99" s="4">
        <v>1</v>
      </c>
      <c r="I99" s="10">
        <f>H$304/(1+EXP(-H$305*(H99-H$306)))</f>
        <v>2.5</v>
      </c>
      <c r="J99" s="4">
        <v>4.9000000000000004</v>
      </c>
      <c r="K99" s="10">
        <f>J$304/(1+EXP(-J$305*(J99-J$306)))</f>
        <v>4.6207090998937828</v>
      </c>
      <c r="L99" s="10"/>
      <c r="M99" s="10">
        <f>L$304/(1+EXP(-L$305*(L99-L$306)))</f>
        <v>0.12266891645523362</v>
      </c>
      <c r="O99">
        <f>(C99*IF(C99&lt;0.4, 0, $T$2)+E99*IF(E99&lt;0.1, 0, $T$3)+G99*IF(G99&lt;0.2, 0, $T$4)+I99*IF(I99&lt;0.1, 0, $T$5)+K99*IF(K99&lt;0.1, 0, $T$6)+M99*IF(M99&lt;0.2, 0, $T$7))/(IF(C99&lt;0.4, 0, $T$2)+IF(E99&lt;0.1, 0, $T$3)+IF(G99&lt;0.2, 0, $T$4)+IF(I99&lt;0.1, 0, $T$5)+IF(K99&lt;0.1, 0, $T$6)+IF(M99&lt;0.2, 0, $T$7))</f>
        <v>3.1022351608683976</v>
      </c>
    </row>
    <row r="100" spans="1:15" x14ac:dyDescent="0.2">
      <c r="A100" s="2" t="s">
        <v>551</v>
      </c>
      <c r="B100" s="10">
        <v>185</v>
      </c>
      <c r="C100" s="10">
        <f>B$304/(1+EXP(-B$305*(B100-B$306)))</f>
        <v>4.1629184551668432</v>
      </c>
      <c r="D100" s="10">
        <v>68</v>
      </c>
      <c r="E100" s="10">
        <f>D$304/(1+EXP(-D$305*(D100-D$306)))</f>
        <v>3.6544809631634645</v>
      </c>
      <c r="F100" s="10">
        <v>630</v>
      </c>
      <c r="G100" s="10">
        <f>F$304/(1+EXP(-F$305*(F100-F$306)))</f>
        <v>0.23167281241413004</v>
      </c>
      <c r="H100" s="4">
        <v>0</v>
      </c>
      <c r="I100" s="10">
        <f>H$304/(1+EXP(-H$305*(H100-H$306)))</f>
        <v>1.6432627325863502</v>
      </c>
      <c r="J100" s="4"/>
      <c r="K100" s="10">
        <f>J$304/(1+EXP(-J$305*(J100-J$306)))</f>
        <v>8.2767631923176235E-8</v>
      </c>
      <c r="L100" s="10">
        <v>175</v>
      </c>
      <c r="M100" s="10">
        <f>L$304/(1+EXP(-L$305*(L100-L$306)))</f>
        <v>3.442202833770533</v>
      </c>
      <c r="O100">
        <f>(C100*IF(C100&lt;0.4, 0, $T$2)+E100*IF(E100&lt;0.1, 0, $T$3)+G100*IF(G100&lt;0.2, 0, $T$4)+I100*IF(I100&lt;0.1, 0, $T$5)+K100*IF(K100&lt;0.1, 0, $T$6)+M100*IF(M100&lt;0.2, 0, $T$7))/(IF(C100&lt;0.4, 0, $T$2)+IF(E100&lt;0.1, 0, $T$3)+IF(G100&lt;0.2, 0, $T$4)+IF(I100&lt;0.1, 0, $T$5)+IF(K100&lt;0.1, 0, $T$6)+IF(M100&lt;0.2, 0, $T$7))</f>
        <v>3.0969701306366848</v>
      </c>
    </row>
    <row r="101" spans="1:15" x14ac:dyDescent="0.2">
      <c r="A101" s="2" t="s">
        <v>335</v>
      </c>
      <c r="B101" s="10">
        <v>205</v>
      </c>
      <c r="C101" s="10">
        <f>B$304/(1+EXP(-B$305*(B101-B$306)))</f>
        <v>4.4409506463670168</v>
      </c>
      <c r="D101" s="10">
        <v>71</v>
      </c>
      <c r="E101" s="10">
        <f>D$304/(1+EXP(-D$305*(D101-D$306)))</f>
        <v>3.8838168107301683</v>
      </c>
      <c r="F101" s="10">
        <v>3108</v>
      </c>
      <c r="G101" s="10">
        <f>F$304/(1+EXP(-F$305*(F101-F$306)))</f>
        <v>2.6312222728588353</v>
      </c>
      <c r="H101" s="4">
        <v>2</v>
      </c>
      <c r="I101" s="10">
        <f>H$304/(1+EXP(-H$305*(H101-H$306)))</f>
        <v>3.3567372674136502</v>
      </c>
      <c r="J101" s="4">
        <v>4</v>
      </c>
      <c r="K101" s="10">
        <f>J$304/(1+EXP(-J$305*(J101-J$306)))</f>
        <v>1.1135006941265451</v>
      </c>
      <c r="L101" s="10"/>
      <c r="M101" s="10">
        <f>L$304/(1+EXP(-L$305*(L101-L$306)))</f>
        <v>0.12266891645523362</v>
      </c>
      <c r="O101">
        <f>(C101*IF(C101&lt;0.4, 0, $T$2)+E101*IF(E101&lt;0.1, 0, $T$3)+G101*IF(G101&lt;0.2, 0, $T$4)+I101*IF(I101&lt;0.1, 0, $T$5)+K101*IF(K101&lt;0.1, 0, $T$6)+M101*IF(M101&lt;0.2, 0, $T$7))/(IF(C101&lt;0.4, 0, $T$2)+IF(E101&lt;0.1, 0, $T$3)+IF(G101&lt;0.2, 0, $T$4)+IF(I101&lt;0.1, 0, $T$5)+IF(K101&lt;0.1, 0, $T$6)+IF(M101&lt;0.2, 0, $T$7))</f>
        <v>3.0914836278684157</v>
      </c>
    </row>
    <row r="102" spans="1:15" x14ac:dyDescent="0.2">
      <c r="A102" s="2" t="s">
        <v>88</v>
      </c>
      <c r="B102" s="10">
        <v>185</v>
      </c>
      <c r="C102" s="10">
        <f>B$304/(1+EXP(-B$305*(B102-B$306)))</f>
        <v>4.1629184551668432</v>
      </c>
      <c r="D102" s="10">
        <v>70</v>
      </c>
      <c r="E102" s="10">
        <f>D$304/(1+EXP(-D$305*(D102-D$306)))</f>
        <v>3.810590322286604</v>
      </c>
      <c r="F102" s="10">
        <v>630</v>
      </c>
      <c r="G102" s="10">
        <f>F$304/(1+EXP(-F$305*(F102-F$306)))</f>
        <v>0.23167281241413004</v>
      </c>
      <c r="H102" s="4">
        <v>0</v>
      </c>
      <c r="I102" s="10">
        <f>H$304/(1+EXP(-H$305*(H102-H$306)))</f>
        <v>1.6432627325863502</v>
      </c>
      <c r="J102" s="4"/>
      <c r="K102" s="10">
        <f>J$304/(1+EXP(-J$305*(J102-J$306)))</f>
        <v>8.2767631923176235E-8</v>
      </c>
      <c r="L102" s="10"/>
      <c r="M102" s="10">
        <f>L$304/(1+EXP(-L$305*(L102-L$306)))</f>
        <v>0.12266891645523362</v>
      </c>
      <c r="O102">
        <f>(C102*IF(C102&lt;0.4, 0, $T$2)+E102*IF(E102&lt;0.1, 0, $T$3)+G102*IF(G102&lt;0.2, 0, $T$4)+I102*IF(I102&lt;0.1, 0, $T$5)+K102*IF(K102&lt;0.1, 0, $T$6)+M102*IF(M102&lt;0.2, 0, $T$7))/(IF(C102&lt;0.4, 0, $T$2)+IF(E102&lt;0.1, 0, $T$3)+IF(G102&lt;0.2, 0, $T$4)+IF(I102&lt;0.1, 0, $T$5)+IF(K102&lt;0.1, 0, $T$6)+IF(M102&lt;0.2, 0, $T$7))</f>
        <v>3.0909675879298546</v>
      </c>
    </row>
    <row r="103" spans="1:15" x14ac:dyDescent="0.2">
      <c r="A103" s="2" t="s">
        <v>589</v>
      </c>
      <c r="B103" s="10">
        <v>138</v>
      </c>
      <c r="C103" s="10">
        <f>B$304/(1+EXP(-B$305*(B103-B$306)))</f>
        <v>3.1163616702783385</v>
      </c>
      <c r="D103" s="10">
        <v>57</v>
      </c>
      <c r="E103" s="10">
        <f>D$304/(1+EXP(-D$305*(D103-D$306)))</f>
        <v>2.6134645229554909</v>
      </c>
      <c r="F103" s="10">
        <v>5249.3</v>
      </c>
      <c r="G103" s="10">
        <f>F$304/(1+EXP(-F$305*(F103-F$306)))</f>
        <v>4.7158951343428823</v>
      </c>
      <c r="H103" s="4">
        <v>0</v>
      </c>
      <c r="I103" s="10">
        <f>H$304/(1+EXP(-H$305*(H103-H$306)))</f>
        <v>1.6432627325863502</v>
      </c>
      <c r="J103" s="4"/>
      <c r="K103" s="10">
        <f>J$304/(1+EXP(-J$305*(J103-J$306)))</f>
        <v>8.2767631923176235E-8</v>
      </c>
      <c r="L103" s="10"/>
      <c r="M103" s="10">
        <f>L$304/(1+EXP(-L$305*(L103-L$306)))</f>
        <v>0.12266891645523362</v>
      </c>
      <c r="O103">
        <f>(C103*IF(C103&lt;0.4, 0, $T$2)+E103*IF(E103&lt;0.1, 0, $T$3)+G103*IF(G103&lt;0.2, 0, $T$4)+I103*IF(I103&lt;0.1, 0, $T$5)+K103*IF(K103&lt;0.1, 0, $T$6)+M103*IF(M103&lt;0.2, 0, $T$7))/(IF(C103&lt;0.4, 0, $T$2)+IF(E103&lt;0.1, 0, $T$3)+IF(G103&lt;0.2, 0, $T$4)+IF(I103&lt;0.1, 0, $T$5)+IF(K103&lt;0.1, 0, $T$6)+IF(M103&lt;0.2, 0, $T$7))</f>
        <v>3.0903961612915851</v>
      </c>
    </row>
    <row r="104" spans="1:15" x14ac:dyDescent="0.2">
      <c r="A104" s="2" t="s">
        <v>583</v>
      </c>
      <c r="B104" s="10">
        <v>136</v>
      </c>
      <c r="C104" s="10">
        <f>B$304/(1+EXP(-B$305*(B104-B$306)))</f>
        <v>3.0610690107274281</v>
      </c>
      <c r="D104" s="10">
        <v>60</v>
      </c>
      <c r="E104" s="10">
        <f>D$304/(1+EXP(-D$305*(D104-D$306)))</f>
        <v>2.9192072890555334</v>
      </c>
      <c r="F104" s="10">
        <v>4746</v>
      </c>
      <c r="G104" s="10">
        <f>F$304/(1+EXP(-F$305*(F104-F$306)))</f>
        <v>4.4893259613385466</v>
      </c>
      <c r="H104" s="4">
        <v>1</v>
      </c>
      <c r="I104" s="10">
        <f>H$304/(1+EXP(-H$305*(H104-H$306)))</f>
        <v>2.5</v>
      </c>
      <c r="J104" s="4"/>
      <c r="K104" s="10">
        <f>J$304/(1+EXP(-J$305*(J104-J$306)))</f>
        <v>8.2767631923176235E-8</v>
      </c>
      <c r="L104" s="10">
        <v>140</v>
      </c>
      <c r="M104" s="10">
        <f>L$304/(1+EXP(-L$305*(L104-L$306)))</f>
        <v>2.3722341721535147</v>
      </c>
      <c r="O104">
        <f>(C104*IF(C104&lt;0.4, 0, $T$2)+E104*IF(E104&lt;0.1, 0, $T$3)+G104*IF(G104&lt;0.2, 0, $T$4)+I104*IF(I104&lt;0.1, 0, $T$5)+K104*IF(K104&lt;0.1, 0, $T$6)+M104*IF(M104&lt;0.2, 0, $T$7))/(IF(C104&lt;0.4, 0, $T$2)+IF(E104&lt;0.1, 0, $T$3)+IF(G104&lt;0.2, 0, $T$4)+IF(I104&lt;0.1, 0, $T$5)+IF(K104&lt;0.1, 0, $T$6)+IF(M104&lt;0.2, 0, $T$7))</f>
        <v>3.0880173435473823</v>
      </c>
    </row>
    <row r="105" spans="1:15" x14ac:dyDescent="0.2">
      <c r="A105" s="2" t="s">
        <v>503</v>
      </c>
      <c r="B105" s="10">
        <v>98.4</v>
      </c>
      <c r="C105" s="10">
        <f>B$304/(1+EXP(-B$305*(B105-B$306)))</f>
        <v>1.9779865118832824</v>
      </c>
      <c r="D105" s="10">
        <v>72.7</v>
      </c>
      <c r="E105" s="10">
        <f>D$304/(1+EXP(-D$305*(D105-D$306)))</f>
        <v>4.0007908660145191</v>
      </c>
      <c r="F105" s="10">
        <v>4330.8</v>
      </c>
      <c r="G105" s="10">
        <f>F$304/(1+EXP(-F$305*(F105-F$306)))</f>
        <v>4.1940258835580941</v>
      </c>
      <c r="H105" s="4">
        <v>0</v>
      </c>
      <c r="I105" s="10">
        <f>H$304/(1+EXP(-H$305*(H105-H$306)))</f>
        <v>1.6432627325863502</v>
      </c>
      <c r="J105" s="4"/>
      <c r="K105" s="10">
        <f>J$304/(1+EXP(-J$305*(J105-J$306)))</f>
        <v>8.2767631923176235E-8</v>
      </c>
      <c r="L105" s="10"/>
      <c r="M105" s="10">
        <f>L$304/(1+EXP(-L$305*(L105-L$306)))</f>
        <v>0.12266891645523362</v>
      </c>
      <c r="O105">
        <f>(C105*IF(C105&lt;0.4, 0, $T$2)+E105*IF(E105&lt;0.1, 0, $T$3)+G105*IF(G105&lt;0.2, 0, $T$4)+I105*IF(I105&lt;0.1, 0, $T$5)+K105*IF(K105&lt;0.1, 0, $T$6)+M105*IF(M105&lt;0.2, 0, $T$7))/(IF(C105&lt;0.4, 0, $T$2)+IF(E105&lt;0.1, 0, $T$3)+IF(G105&lt;0.2, 0, $T$4)+IF(I105&lt;0.1, 0, $T$5)+IF(K105&lt;0.1, 0, $T$6)+IF(M105&lt;0.2, 0, $T$7))</f>
        <v>3.0860385464812494</v>
      </c>
    </row>
    <row r="106" spans="1:15" x14ac:dyDescent="0.2">
      <c r="A106" s="2" t="s">
        <v>46</v>
      </c>
      <c r="B106" s="10">
        <v>148</v>
      </c>
      <c r="C106" s="10">
        <f>B$304/(1+EXP(-B$305*(B106-B$306)))</f>
        <v>3.382385732847859</v>
      </c>
      <c r="D106" s="10">
        <v>55</v>
      </c>
      <c r="E106" s="10">
        <f>D$304/(1+EXP(-D$305*(D106-D$306)))</f>
        <v>2.407144303985969</v>
      </c>
      <c r="F106" s="10">
        <v>3800</v>
      </c>
      <c r="G106" s="10">
        <f>F$304/(1+EXP(-F$305*(F106-F$306)))</f>
        <v>3.634559051016093</v>
      </c>
      <c r="H106" s="4">
        <v>6</v>
      </c>
      <c r="I106" s="10">
        <f>H$304/(1+EXP(-H$305*(H106-H$306)))</f>
        <v>4.8632660660190856</v>
      </c>
      <c r="J106" s="4"/>
      <c r="K106" s="10">
        <f>J$304/(1+EXP(-J$305*(J106-J$306)))</f>
        <v>8.2767631923176235E-8</v>
      </c>
      <c r="L106" s="10">
        <v>138</v>
      </c>
      <c r="M106" s="10">
        <f>L$304/(1+EXP(-L$305*(L106-L$306)))</f>
        <v>2.308559661268081</v>
      </c>
      <c r="O106">
        <f>(C106*IF(C106&lt;0.4, 0, $T$2)+E106*IF(E106&lt;0.1, 0, $T$3)+G106*IF(G106&lt;0.2, 0, $T$4)+I106*IF(I106&lt;0.1, 0, $T$5)+K106*IF(K106&lt;0.1, 0, $T$6)+M106*IF(M106&lt;0.2, 0, $T$7))/(IF(C106&lt;0.4, 0, $T$2)+IF(E106&lt;0.1, 0, $T$3)+IF(G106&lt;0.2, 0, $T$4)+IF(I106&lt;0.1, 0, $T$5)+IF(K106&lt;0.1, 0, $T$6)+IF(M106&lt;0.2, 0, $T$7))</f>
        <v>3.0698172029171342</v>
      </c>
    </row>
    <row r="107" spans="1:15" x14ac:dyDescent="0.2">
      <c r="A107" s="2" t="s">
        <v>48</v>
      </c>
      <c r="B107" s="10">
        <v>145.26956994255599</v>
      </c>
      <c r="C107" s="10">
        <f>B$304/(1+EXP(-B$305*(B107-B$306)))</f>
        <v>3.3116457127496988</v>
      </c>
      <c r="D107" s="10">
        <v>63.217729227544197</v>
      </c>
      <c r="E107" s="10">
        <f>D$304/(1+EXP(-D$305*(D107-D$306)))</f>
        <v>3.2331648734726648</v>
      </c>
      <c r="F107" s="10">
        <v>3278.5620353290601</v>
      </c>
      <c r="G107" s="10">
        <f>F$304/(1+EXP(-F$305*(F107-F$306)))</f>
        <v>2.8972054624468457</v>
      </c>
      <c r="H107" s="4">
        <v>0</v>
      </c>
      <c r="I107" s="10">
        <f>H$304/(1+EXP(-H$305*(H107-H$306)))</f>
        <v>1.6432627325863502</v>
      </c>
      <c r="J107" s="4"/>
      <c r="K107" s="10">
        <f>J$304/(1+EXP(-J$305*(J107-J$306)))</f>
        <v>8.2767631923176235E-8</v>
      </c>
      <c r="L107" s="10"/>
      <c r="M107" s="10">
        <f>L$304/(1+EXP(-L$305*(L107-L$306)))</f>
        <v>0.12266891645523362</v>
      </c>
      <c r="O107">
        <f>(C107*IF(C107&lt;0.4, 0, $T$2)+E107*IF(E107&lt;0.1, 0, $T$3)+G107*IF(G107&lt;0.2, 0, $T$4)+I107*IF(I107&lt;0.1, 0, $T$5)+K107*IF(K107&lt;0.1, 0, $T$6)+M107*IF(M107&lt;0.2, 0, $T$7))/(IF(C107&lt;0.4, 0, $T$2)+IF(E107&lt;0.1, 0, $T$3)+IF(G107&lt;0.2, 0, $T$4)+IF(I107&lt;0.1, 0, $T$5)+IF(K107&lt;0.1, 0, $T$6)+IF(M107&lt;0.2, 0, $T$7))</f>
        <v>3.056083272942681</v>
      </c>
    </row>
    <row r="108" spans="1:15" x14ac:dyDescent="0.2">
      <c r="A108" s="2" t="s">
        <v>279</v>
      </c>
      <c r="B108" s="10">
        <v>195</v>
      </c>
      <c r="C108" s="10">
        <f>B$304/(1+EXP(-B$305*(B108-B$306)))</f>
        <v>4.3136891303628193</v>
      </c>
      <c r="D108" s="10">
        <v>67</v>
      </c>
      <c r="E108" s="10">
        <f>D$304/(1+EXP(-D$305*(D108-D$306)))</f>
        <v>3.5717419397210648</v>
      </c>
      <c r="F108" s="10">
        <v>3828</v>
      </c>
      <c r="G108" s="10">
        <f>F$304/(1+EXP(-F$305*(F108-F$306)))</f>
        <v>3.6693743770347695</v>
      </c>
      <c r="H108" s="4">
        <v>6</v>
      </c>
      <c r="I108" s="10">
        <f>H$304/(1+EXP(-H$305*(H108-H$306)))</f>
        <v>4.8632660660190856</v>
      </c>
      <c r="J108" s="4">
        <v>3.7</v>
      </c>
      <c r="K108" s="10">
        <f>J$304/(1+EXP(-J$305*(J108-J$306)))</f>
        <v>0.37929090010621835</v>
      </c>
      <c r="L108" s="10">
        <v>170</v>
      </c>
      <c r="M108" s="10">
        <f>L$304/(1+EXP(-L$305*(L108-L$306)))</f>
        <v>3.3018703451701041</v>
      </c>
      <c r="O108">
        <f>(C108*IF(C108&lt;0.4, 0, $T$2)+E108*IF(E108&lt;0.1, 0, $T$3)+G108*IF(G108&lt;0.2, 0, $T$4)+I108*IF(I108&lt;0.1, 0, $T$5)+K108*IF(K108&lt;0.1, 0, $T$6)+M108*IF(M108&lt;0.2, 0, $T$7))/(IF(C108&lt;0.4, 0, $T$2)+IF(E108&lt;0.1, 0, $T$3)+IF(G108&lt;0.2, 0, $T$4)+IF(I108&lt;0.1, 0, $T$5)+IF(K108&lt;0.1, 0, $T$6)+IF(M108&lt;0.2, 0, $T$7))</f>
        <v>3.0508613759523087</v>
      </c>
    </row>
    <row r="109" spans="1:15" x14ac:dyDescent="0.2">
      <c r="A109" s="2" t="s">
        <v>132</v>
      </c>
      <c r="B109" s="10">
        <v>139.1</v>
      </c>
      <c r="C109" s="10">
        <f>B$304/(1+EXP(-B$305*(B109-B$306)))</f>
        <v>3.1465052385124999</v>
      </c>
      <c r="D109" s="10">
        <v>64</v>
      </c>
      <c r="E109" s="10">
        <f>D$304/(1+EXP(-D$305*(D109-D$306)))</f>
        <v>3.3062489836877891</v>
      </c>
      <c r="F109" s="10">
        <v>3380</v>
      </c>
      <c r="G109" s="10">
        <f>F$304/(1+EXP(-F$305*(F109-F$306)))</f>
        <v>3.0515159025322647</v>
      </c>
      <c r="H109" s="4">
        <v>0</v>
      </c>
      <c r="I109" s="10">
        <f>H$304/(1+EXP(-H$305*(H109-H$306)))</f>
        <v>1.6432627325863502</v>
      </c>
      <c r="J109" s="4"/>
      <c r="K109" s="10">
        <f>J$304/(1+EXP(-J$305*(J109-J$306)))</f>
        <v>8.2767631923176235E-8</v>
      </c>
      <c r="L109" s="10"/>
      <c r="M109" s="10">
        <f>L$304/(1+EXP(-L$305*(L109-L$306)))</f>
        <v>0.12266891645523362</v>
      </c>
      <c r="O109">
        <f>(C109*IF(C109&lt;0.4, 0, $T$2)+E109*IF(E109&lt;0.1, 0, $T$3)+G109*IF(G109&lt;0.2, 0, $T$4)+I109*IF(I109&lt;0.1, 0, $T$5)+K109*IF(K109&lt;0.1, 0, $T$6)+M109*IF(M109&lt;0.2, 0, $T$7))/(IF(C109&lt;0.4, 0, $T$2)+IF(E109&lt;0.1, 0, $T$3)+IF(G109&lt;0.2, 0, $T$4)+IF(I109&lt;0.1, 0, $T$5)+IF(K109&lt;0.1, 0, $T$6)+IF(M109&lt;0.2, 0, $T$7))</f>
        <v>3.050664675132003</v>
      </c>
    </row>
    <row r="110" spans="1:15" x14ac:dyDescent="0.2">
      <c r="A110" s="2" t="s">
        <v>144</v>
      </c>
      <c r="B110" s="10">
        <v>80</v>
      </c>
      <c r="C110" s="10">
        <f>B$304/(1+EXP(-B$305*(B110-B$306)))</f>
        <v>1.4922258116754878</v>
      </c>
      <c r="D110" s="10">
        <v>57</v>
      </c>
      <c r="E110" s="10">
        <f>D$304/(1+EXP(-D$305*(D110-D$306)))</f>
        <v>2.6134645229554909</v>
      </c>
      <c r="F110" s="10">
        <v>3403</v>
      </c>
      <c r="G110" s="10">
        <f>F$304/(1+EXP(-F$305*(F110-F$306)))</f>
        <v>3.0859448848845719</v>
      </c>
      <c r="H110" s="4">
        <v>3</v>
      </c>
      <c r="I110" s="10">
        <f>H$304/(1+EXP(-H$305*(H110-H$306)))</f>
        <v>4.0333931509884566</v>
      </c>
      <c r="J110" s="4">
        <v>5</v>
      </c>
      <c r="K110" s="10">
        <f>J$304/(1+EXP(-J$305*(J110-J$306)))</f>
        <v>4.7433210344234196</v>
      </c>
      <c r="L110" s="10"/>
      <c r="M110" s="10">
        <f>L$304/(1+EXP(-L$305*(L110-L$306)))</f>
        <v>0.12266891645523362</v>
      </c>
      <c r="O110">
        <f>(C110*IF(C110&lt;0.4, 0, $T$2)+E110*IF(E110&lt;0.1, 0, $T$3)+G110*IF(G110&lt;0.2, 0, $T$4)+I110*IF(I110&lt;0.1, 0, $T$5)+K110*IF(K110&lt;0.1, 0, $T$6)+M110*IF(M110&lt;0.2, 0, $T$7))/(IF(C110&lt;0.4, 0, $T$2)+IF(E110&lt;0.1, 0, $T$3)+IF(G110&lt;0.2, 0, $T$4)+IF(I110&lt;0.1, 0, $T$5)+IF(K110&lt;0.1, 0, $T$6)+IF(M110&lt;0.2, 0, $T$7))</f>
        <v>3.0400885597983462</v>
      </c>
    </row>
    <row r="111" spans="1:15" x14ac:dyDescent="0.2">
      <c r="A111" s="2" t="s">
        <v>465</v>
      </c>
      <c r="B111" s="10">
        <v>111</v>
      </c>
      <c r="C111" s="10">
        <f>B$304/(1+EXP(-B$305*(B111-B$306)))</f>
        <v>2.3392317302321963</v>
      </c>
      <c r="D111" s="10">
        <v>53</v>
      </c>
      <c r="E111" s="10">
        <f>D$304/(1+EXP(-D$305*(D111-D$306)))</f>
        <v>2.202082963048869</v>
      </c>
      <c r="F111" s="10">
        <v>3444</v>
      </c>
      <c r="G111" s="10">
        <f>F$304/(1+EXP(-F$305*(F111-F$306)))</f>
        <v>3.1467312578239084</v>
      </c>
      <c r="H111" s="4">
        <v>3</v>
      </c>
      <c r="I111" s="10">
        <f>H$304/(1+EXP(-H$305*(H111-H$306)))</f>
        <v>4.0333931509884566</v>
      </c>
      <c r="J111" s="4">
        <v>4.7</v>
      </c>
      <c r="K111" s="10">
        <f>J$304/(1+EXP(-J$305*(J111-J$306)))</f>
        <v>4.2056544755954253</v>
      </c>
      <c r="L111" s="10"/>
      <c r="M111" s="10">
        <f>L$304/(1+EXP(-L$305*(L111-L$306)))</f>
        <v>0.12266891645523362</v>
      </c>
      <c r="O111">
        <f>(C111*IF(C111&lt;0.4, 0, $T$2)+E111*IF(E111&lt;0.1, 0, $T$3)+G111*IF(G111&lt;0.2, 0, $T$4)+I111*IF(I111&lt;0.1, 0, $T$5)+K111*IF(K111&lt;0.1, 0, $T$6)+M111*IF(M111&lt;0.2, 0, $T$7))/(IF(C111&lt;0.4, 0, $T$2)+IF(E111&lt;0.1, 0, $T$3)+IF(G111&lt;0.2, 0, $T$4)+IF(I111&lt;0.1, 0, $T$5)+IF(K111&lt;0.1, 0, $T$6)+IF(M111&lt;0.2, 0, $T$7))</f>
        <v>3.0209821561428156</v>
      </c>
    </row>
    <row r="112" spans="1:15" x14ac:dyDescent="0.2">
      <c r="A112" s="2" t="s">
        <v>93</v>
      </c>
      <c r="B112" s="10">
        <v>110</v>
      </c>
      <c r="C112" s="10">
        <f>B$304/(1+EXP(-B$305*(B112-B$306)))</f>
        <v>2.3101050513355545</v>
      </c>
      <c r="D112" s="10">
        <v>64.8</v>
      </c>
      <c r="E112" s="10">
        <f>D$304/(1+EXP(-D$305*(D112-D$306)))</f>
        <v>3.3794307591278319</v>
      </c>
      <c r="F112" s="10">
        <v>7359</v>
      </c>
      <c r="G112" s="10">
        <f>F$304/(1+EXP(-F$305*(F112-F$306)))</f>
        <v>4.9791096444961491</v>
      </c>
      <c r="H112" s="4">
        <v>0</v>
      </c>
      <c r="I112" s="10">
        <f>H$304/(1+EXP(-H$305*(H112-H$306)))</f>
        <v>1.6432627325863502</v>
      </c>
      <c r="J112" s="4"/>
      <c r="K112" s="10">
        <f>J$304/(1+EXP(-J$305*(J112-J$306)))</f>
        <v>8.2767631923176235E-8</v>
      </c>
      <c r="L112" s="10">
        <v>141</v>
      </c>
      <c r="M112" s="10">
        <f>L$304/(1+EXP(-L$305*(L112-L$306)))</f>
        <v>2.404139094214615</v>
      </c>
      <c r="O112">
        <f>(C112*IF(C112&lt;0.4, 0, $T$2)+E112*IF(E112&lt;0.1, 0, $T$3)+G112*IF(G112&lt;0.2, 0, $T$4)+I112*IF(I112&lt;0.1, 0, $T$5)+K112*IF(K112&lt;0.1, 0, $T$6)+M112*IF(M112&lt;0.2, 0, $T$7))/(IF(C112&lt;0.4, 0, $T$2)+IF(E112&lt;0.1, 0, $T$3)+IF(G112&lt;0.2, 0, $T$4)+IF(I112&lt;0.1, 0, $T$5)+IF(K112&lt;0.1, 0, $T$6)+IF(M112&lt;0.2, 0, $T$7))</f>
        <v>3.012915650143186</v>
      </c>
    </row>
    <row r="113" spans="1:15" x14ac:dyDescent="0.2">
      <c r="A113" s="2" t="s">
        <v>242</v>
      </c>
      <c r="B113" s="10">
        <v>46</v>
      </c>
      <c r="C113" s="10">
        <f>B$304/(1+EXP(-B$305*(B113-B$306)))</f>
        <v>0.80494772025991645</v>
      </c>
      <c r="D113" s="10">
        <v>83.9</v>
      </c>
      <c r="E113" s="10">
        <f>D$304/(1+EXP(-D$305*(D113-D$306)))</f>
        <v>4.5493869297802192</v>
      </c>
      <c r="F113" s="10">
        <v>2788.8</v>
      </c>
      <c r="G113" s="10">
        <f>F$304/(1+EXP(-F$305*(F113-F$306)))</f>
        <v>2.1301742422966412</v>
      </c>
      <c r="H113" s="4">
        <v>1</v>
      </c>
      <c r="I113" s="10">
        <f>H$304/(1+EXP(-H$305*(H113-H$306)))</f>
        <v>2.5</v>
      </c>
      <c r="J113" s="4">
        <v>4.7</v>
      </c>
      <c r="K113" s="10">
        <f>J$304/(1+EXP(-J$305*(J113-J$306)))</f>
        <v>4.2056544755954253</v>
      </c>
      <c r="L113" s="10"/>
      <c r="M113" s="10">
        <f>L$304/(1+EXP(-L$305*(L113-L$306)))</f>
        <v>0.12266891645523362</v>
      </c>
      <c r="O113">
        <f>(C113*IF(C113&lt;0.4, 0, $T$2)+E113*IF(E113&lt;0.1, 0, $T$3)+G113*IF(G113&lt;0.2, 0, $T$4)+I113*IF(I113&lt;0.1, 0, $T$5)+K113*IF(K113&lt;0.1, 0, $T$6)+M113*IF(M113&lt;0.2, 0, $T$7))/(IF(C113&lt;0.4, 0, $T$2)+IF(E113&lt;0.1, 0, $T$3)+IF(G113&lt;0.2, 0, $T$4)+IF(I113&lt;0.1, 0, $T$5)+IF(K113&lt;0.1, 0, $T$6)+IF(M113&lt;0.2, 0, $T$7))</f>
        <v>3.0000203324757013</v>
      </c>
    </row>
    <row r="114" spans="1:15" x14ac:dyDescent="0.2">
      <c r="A114" s="2" t="s">
        <v>283</v>
      </c>
      <c r="B114" s="10">
        <v>164.1</v>
      </c>
      <c r="C114" s="10">
        <f>B$304/(1+EXP(-B$305*(B114-B$306)))</f>
        <v>3.7649649866276813</v>
      </c>
      <c r="D114" s="10">
        <v>64.599999999999994</v>
      </c>
      <c r="E114" s="10">
        <f>D$304/(1+EXP(-D$305*(D114-D$306)))</f>
        <v>3.3612889551293184</v>
      </c>
      <c r="F114" s="10">
        <v>3937</v>
      </c>
      <c r="G114" s="10">
        <f>F$304/(1+EXP(-F$305*(F114-F$306)))</f>
        <v>3.7994070922632117</v>
      </c>
      <c r="H114" s="4">
        <v>6</v>
      </c>
      <c r="I114" s="10">
        <f>H$304/(1+EXP(-H$305*(H114-H$306)))</f>
        <v>4.8632660660190856</v>
      </c>
      <c r="J114" s="4">
        <v>4</v>
      </c>
      <c r="K114" s="10">
        <f>J$304/(1+EXP(-J$305*(J114-J$306)))</f>
        <v>1.1135006941265451</v>
      </c>
      <c r="L114" s="10">
        <v>147.69999999999999</v>
      </c>
      <c r="M114" s="10">
        <f>L$304/(1+EXP(-L$305*(L114-L$306)))</f>
        <v>2.6181982559050825</v>
      </c>
      <c r="O114">
        <f>(C114*IF(C114&lt;0.4, 0, $T$2)+E114*IF(E114&lt;0.1, 0, $T$3)+G114*IF(G114&lt;0.2, 0, $T$4)+I114*IF(I114&lt;0.1, 0, $T$5)+K114*IF(K114&lt;0.1, 0, $T$6)+M114*IF(M114&lt;0.2, 0, $T$7))/(IF(C114&lt;0.4, 0, $T$2)+IF(E114&lt;0.1, 0, $T$3)+IF(G114&lt;0.2, 0, $T$4)+IF(I114&lt;0.1, 0, $T$5)+IF(K114&lt;0.1, 0, $T$6)+IF(M114&lt;0.2, 0, $T$7))</f>
        <v>2.9798526650523445</v>
      </c>
    </row>
    <row r="115" spans="1:15" x14ac:dyDescent="0.2">
      <c r="A115" s="2" t="s">
        <v>566</v>
      </c>
      <c r="B115" s="10">
        <v>149</v>
      </c>
      <c r="C115" s="10">
        <f>B$304/(1+EXP(-B$305*(B115-B$306)))</f>
        <v>3.407903617774215</v>
      </c>
      <c r="D115" s="10">
        <v>60</v>
      </c>
      <c r="E115" s="10">
        <f>D$304/(1+EXP(-D$305*(D115-D$306)))</f>
        <v>2.9192072890555334</v>
      </c>
      <c r="F115" s="10">
        <v>3081</v>
      </c>
      <c r="G115" s="10">
        <f>F$304/(1+EXP(-F$305*(F115-F$306)))</f>
        <v>2.5886824330895992</v>
      </c>
      <c r="H115" s="4">
        <v>4</v>
      </c>
      <c r="I115" s="10">
        <f>H$304/(1+EXP(-H$305*(H115-H$306)))</f>
        <v>4.4749970748986758</v>
      </c>
      <c r="J115" s="4"/>
      <c r="K115" s="10">
        <f>J$304/(1+EXP(-J$305*(J115-J$306)))</f>
        <v>8.2767631923176235E-8</v>
      </c>
      <c r="L115" s="10">
        <v>123</v>
      </c>
      <c r="M115" s="10">
        <f>L$304/(1+EXP(-L$305*(L115-L$306)))</f>
        <v>1.8443304282351816</v>
      </c>
      <c r="O115">
        <f>(C115*IF(C115&lt;0.4, 0, $T$2)+E115*IF(E115&lt;0.1, 0, $T$3)+G115*IF(G115&lt;0.2, 0, $T$4)+I115*IF(I115&lt;0.1, 0, $T$5)+K115*IF(K115&lt;0.1, 0, $T$6)+M115*IF(M115&lt;0.2, 0, $T$7))/(IF(C115&lt;0.4, 0, $T$2)+IF(E115&lt;0.1, 0, $T$3)+IF(G115&lt;0.2, 0, $T$4)+IF(I115&lt;0.1, 0, $T$5)+IF(K115&lt;0.1, 0, $T$6)+IF(M115&lt;0.2, 0, $T$7))</f>
        <v>2.9730358788359408</v>
      </c>
    </row>
    <row r="116" spans="1:15" x14ac:dyDescent="0.2">
      <c r="A116" s="2" t="s">
        <v>584</v>
      </c>
      <c r="B116" s="10">
        <v>107</v>
      </c>
      <c r="C116" s="10">
        <f>B$304/(1+EXP(-B$305*(B116-B$306)))</f>
        <v>2.2230667468083141</v>
      </c>
      <c r="D116" s="10">
        <v>68</v>
      </c>
      <c r="E116" s="10">
        <f>D$304/(1+EXP(-D$305*(D116-D$306)))</f>
        <v>3.6544809631634645</v>
      </c>
      <c r="F116" s="10">
        <v>2937</v>
      </c>
      <c r="G116" s="10">
        <f>F$304/(1+EXP(-F$305*(F116-F$306)))</f>
        <v>2.3615371067813697</v>
      </c>
      <c r="H116" s="4">
        <v>3</v>
      </c>
      <c r="I116" s="10">
        <f>H$304/(1+EXP(-H$305*(H116-H$306)))</f>
        <v>4.0333931509884566</v>
      </c>
      <c r="J116" s="4"/>
      <c r="K116" s="10">
        <f>J$304/(1+EXP(-J$305*(J116-J$306)))</f>
        <v>8.2767631923176235E-8</v>
      </c>
      <c r="L116" s="10">
        <v>162</v>
      </c>
      <c r="M116" s="10">
        <f>L$304/(1+EXP(-L$305*(L116-L$306)))</f>
        <v>3.0654955680010869</v>
      </c>
      <c r="O116">
        <f>(C116*IF(C116&lt;0.4, 0, $T$2)+E116*IF(E116&lt;0.1, 0, $T$3)+G116*IF(G116&lt;0.2, 0, $T$4)+I116*IF(I116&lt;0.1, 0, $T$5)+K116*IF(K116&lt;0.1, 0, $T$6)+M116*IF(M116&lt;0.2, 0, $T$7))/(IF(C116&lt;0.4, 0, $T$2)+IF(E116&lt;0.1, 0, $T$3)+IF(G116&lt;0.2, 0, $T$4)+IF(I116&lt;0.1, 0, $T$5)+IF(K116&lt;0.1, 0, $T$6)+IF(M116&lt;0.2, 0, $T$7))</f>
        <v>2.9536653338800374</v>
      </c>
    </row>
    <row r="117" spans="1:15" x14ac:dyDescent="0.2">
      <c r="A117" s="2" t="s">
        <v>108</v>
      </c>
      <c r="B117" s="10">
        <v>137</v>
      </c>
      <c r="C117" s="10">
        <f>B$304/(1+EXP(-B$305*(B117-B$306)))</f>
        <v>3.0887915723768438</v>
      </c>
      <c r="D117" s="10">
        <v>57</v>
      </c>
      <c r="E117" s="10">
        <f>D$304/(1+EXP(-D$305*(D117-D$306)))</f>
        <v>2.6134645229554909</v>
      </c>
      <c r="F117" s="10">
        <v>3790</v>
      </c>
      <c r="G117" s="10">
        <f>F$304/(1+EXP(-F$305*(F117-F$306)))</f>
        <v>3.6219880825743282</v>
      </c>
      <c r="H117" s="4">
        <v>6</v>
      </c>
      <c r="I117" s="10">
        <f>H$304/(1+EXP(-H$305*(H117-H$306)))</f>
        <v>4.8632660660190856</v>
      </c>
      <c r="J117" s="4"/>
      <c r="K117" s="10">
        <f>J$304/(1+EXP(-J$305*(J117-J$306)))</f>
        <v>8.2767631923176235E-8</v>
      </c>
      <c r="L117" s="10">
        <v>119</v>
      </c>
      <c r="M117" s="10">
        <f>L$304/(1+EXP(-L$305*(L117-L$306)))</f>
        <v>1.7269265266374807</v>
      </c>
      <c r="O117">
        <f>(C117*IF(C117&lt;0.4, 0, $T$2)+E117*IF(E117&lt;0.1, 0, $T$3)+G117*IF(G117&lt;0.2, 0, $T$4)+I117*IF(I117&lt;0.1, 0, $T$5)+K117*IF(K117&lt;0.1, 0, $T$6)+M117*IF(M117&lt;0.2, 0, $T$7))/(IF(C117&lt;0.4, 0, $T$2)+IF(E117&lt;0.1, 0, $T$3)+IF(G117&lt;0.2, 0, $T$4)+IF(I117&lt;0.1, 0, $T$5)+IF(K117&lt;0.1, 0, $T$6)+IF(M117&lt;0.2, 0, $T$7))</f>
        <v>2.9515476665978491</v>
      </c>
    </row>
    <row r="118" spans="1:15" x14ac:dyDescent="0.2">
      <c r="A118" s="2" t="s">
        <v>105</v>
      </c>
      <c r="B118" s="10">
        <v>105</v>
      </c>
      <c r="C118" s="10">
        <f>B$304/(1+EXP(-B$305*(B118-B$306)))</f>
        <v>2.165403238353337</v>
      </c>
      <c r="D118" s="10">
        <v>70</v>
      </c>
      <c r="E118" s="10">
        <f>D$304/(1+EXP(-D$305*(D118-D$306)))</f>
        <v>3.810590322286604</v>
      </c>
      <c r="F118" s="10">
        <v>4450</v>
      </c>
      <c r="G118" s="10">
        <f>F$304/(1+EXP(-F$305*(F118-F$306)))</f>
        <v>4.2906862547208089</v>
      </c>
      <c r="H118" s="4">
        <v>2</v>
      </c>
      <c r="I118" s="10">
        <f>H$304/(1+EXP(-H$305*(H118-H$306)))</f>
        <v>3.3567372674136502</v>
      </c>
      <c r="J118" s="4"/>
      <c r="K118" s="10">
        <f>J$304/(1+EXP(-J$305*(J118-J$306)))</f>
        <v>8.2767631923176235E-8</v>
      </c>
      <c r="L118" s="10">
        <v>100</v>
      </c>
      <c r="M118" s="10">
        <f>L$304/(1+EXP(-L$305*(L118-L$306)))</f>
        <v>1.2251293443205313</v>
      </c>
      <c r="O118">
        <f>(C118*IF(C118&lt;0.4, 0, $T$2)+E118*IF(E118&lt;0.1, 0, $T$3)+G118*IF(G118&lt;0.2, 0, $T$4)+I118*IF(I118&lt;0.1, 0, $T$5)+K118*IF(K118&lt;0.1, 0, $T$6)+M118*IF(M118&lt;0.2, 0, $T$7))/(IF(C118&lt;0.4, 0, $T$2)+IF(E118&lt;0.1, 0, $T$3)+IF(G118&lt;0.2, 0, $T$4)+IF(I118&lt;0.1, 0, $T$5)+IF(K118&lt;0.1, 0, $T$6)+IF(M118&lt;0.2, 0, $T$7))</f>
        <v>2.9455648236966221</v>
      </c>
    </row>
    <row r="119" spans="1:15" x14ac:dyDescent="0.2">
      <c r="A119" s="2" t="s">
        <v>613</v>
      </c>
      <c r="B119" s="10">
        <v>207</v>
      </c>
      <c r="C119" s="10">
        <f>B$304/(1+EXP(-B$305*(B119-B$306)))</f>
        <v>4.4637861610734051</v>
      </c>
      <c r="D119" s="10">
        <v>73</v>
      </c>
      <c r="E119" s="10">
        <f>D$304/(1+EXP(-D$305*(D119-D$306)))</f>
        <v>4.0204502511235782</v>
      </c>
      <c r="F119" s="10">
        <v>3800</v>
      </c>
      <c r="G119" s="10">
        <f>F$304/(1+EXP(-F$305*(F119-F$306)))</f>
        <v>3.634559051016093</v>
      </c>
      <c r="H119" s="4">
        <v>0</v>
      </c>
      <c r="I119" s="10">
        <f>H$304/(1+EXP(-H$305*(H119-H$306)))</f>
        <v>1.6432627325863502</v>
      </c>
      <c r="J119" s="4">
        <v>3.5</v>
      </c>
      <c r="K119" s="10">
        <f>J$304/(1+EXP(-J$305*(J119-J$306)))</f>
        <v>0.17222597833105607</v>
      </c>
      <c r="L119" s="10">
        <v>165</v>
      </c>
      <c r="M119" s="10">
        <f>L$304/(1+EXP(-L$305*(L119-L$306)))</f>
        <v>3.1556695717648182</v>
      </c>
      <c r="O119">
        <f>(C119*IF(C119&lt;0.4, 0, $T$2)+E119*IF(E119&lt;0.1, 0, $T$3)+G119*IF(G119&lt;0.2, 0, $T$4)+I119*IF(I119&lt;0.1, 0, $T$5)+K119*IF(K119&lt;0.1, 0, $T$6)+M119*IF(M119&lt;0.2, 0, $T$7))/(IF(C119&lt;0.4, 0, $T$2)+IF(E119&lt;0.1, 0, $T$3)+IF(G119&lt;0.2, 0, $T$4)+IF(I119&lt;0.1, 0, $T$5)+IF(K119&lt;0.1, 0, $T$6)+IF(M119&lt;0.2, 0, $T$7))</f>
        <v>2.9323276200153137</v>
      </c>
    </row>
    <row r="120" spans="1:15" x14ac:dyDescent="0.2">
      <c r="A120" s="2" t="s">
        <v>546</v>
      </c>
      <c r="B120" s="10">
        <v>127</v>
      </c>
      <c r="C120" s="10">
        <f>B$304/(1+EXP(-B$305*(B120-B$306)))</f>
        <v>2.8058062983829353</v>
      </c>
      <c r="D120" s="10">
        <v>57</v>
      </c>
      <c r="E120" s="10">
        <f>D$304/(1+EXP(-D$305*(D120-D$306)))</f>
        <v>2.6134645229554909</v>
      </c>
      <c r="F120" s="10">
        <v>2543</v>
      </c>
      <c r="G120" s="10">
        <f>F$304/(1+EXP(-F$305*(F120-F$306)))</f>
        <v>1.7620396015387547</v>
      </c>
      <c r="H120" s="4">
        <v>5</v>
      </c>
      <c r="I120" s="10">
        <f>H$304/(1+EXP(-H$305*(H120-H$306)))</f>
        <v>4.7284336693367965</v>
      </c>
      <c r="J120" s="4">
        <v>4.5</v>
      </c>
      <c r="K120" s="10">
        <f>J$304/(1+EXP(-J$305*(J120-J$306)))</f>
        <v>3.4852964198270366</v>
      </c>
      <c r="L120" s="10"/>
      <c r="M120" s="10">
        <f>L$304/(1+EXP(-L$305*(L120-L$306)))</f>
        <v>0.12266891645523362</v>
      </c>
      <c r="O120">
        <f>(C120*IF(C120&lt;0.4, 0, $T$2)+E120*IF(E120&lt;0.1, 0, $T$3)+G120*IF(G120&lt;0.2, 0, $T$4)+I120*IF(I120&lt;0.1, 0, $T$5)+K120*IF(K120&lt;0.1, 0, $T$6)+M120*IF(M120&lt;0.2, 0, $T$7))/(IF(C120&lt;0.4, 0, $T$2)+IF(E120&lt;0.1, 0, $T$3)+IF(G120&lt;0.2, 0, $T$4)+IF(I120&lt;0.1, 0, $T$5)+IF(K120&lt;0.1, 0, $T$6)+IF(M120&lt;0.2, 0, $T$7))</f>
        <v>2.9247187891384105</v>
      </c>
    </row>
    <row r="121" spans="1:15" x14ac:dyDescent="0.2">
      <c r="A121" s="3" t="s">
        <v>501</v>
      </c>
      <c r="B121" s="10">
        <v>105</v>
      </c>
      <c r="C121" s="10">
        <f>B$304/(1+EXP(-B$305*(B121-B$306)))</f>
        <v>2.165403238353337</v>
      </c>
      <c r="D121" s="10">
        <v>49.7</v>
      </c>
      <c r="E121" s="10">
        <f>D$304/(1+EXP(-D$305*(D121-D$306)))</f>
        <v>1.8736549371505764</v>
      </c>
      <c r="F121" s="10">
        <v>2700.2</v>
      </c>
      <c r="G121" s="10">
        <f>F$304/(1+EXP(-F$305*(F121-F$306)))</f>
        <v>1.9946305582641417</v>
      </c>
      <c r="H121" s="4">
        <v>5</v>
      </c>
      <c r="I121" s="10">
        <f>H$304/(1+EXP(-H$305*(H121-H$306)))</f>
        <v>4.7284336693367965</v>
      </c>
      <c r="J121" s="4">
        <v>4.9000000000000004</v>
      </c>
      <c r="K121" s="10">
        <f>J$304/(1+EXP(-J$305*(J121-J$306)))</f>
        <v>4.6207090998937828</v>
      </c>
      <c r="L121" s="10"/>
      <c r="M121" s="10">
        <f>L$304/(1+EXP(-L$305*(L121-L$306)))</f>
        <v>0.12266891645523362</v>
      </c>
      <c r="O121">
        <f>(C121*IF(C121&lt;0.4, 0, $T$2)+E121*IF(E121&lt;0.1, 0, $T$3)+G121*IF(G121&lt;0.2, 0, $T$4)+I121*IF(I121&lt;0.1, 0, $T$5)+K121*IF(K121&lt;0.1, 0, $T$6)+M121*IF(M121&lt;0.2, 0, $T$7))/(IF(C121&lt;0.4, 0, $T$2)+IF(E121&lt;0.1, 0, $T$3)+IF(G121&lt;0.2, 0, $T$4)+IF(I121&lt;0.1, 0, $T$5)+IF(K121&lt;0.1, 0, $T$6)+IF(M121&lt;0.2, 0, $T$7))</f>
        <v>2.8904509258303914</v>
      </c>
    </row>
    <row r="122" spans="1:15" x14ac:dyDescent="0.2">
      <c r="A122" s="2" t="s">
        <v>531</v>
      </c>
      <c r="B122" s="10">
        <v>121</v>
      </c>
      <c r="C122" s="10">
        <f>B$304/(1+EXP(-B$305*(B122-B$306)))</f>
        <v>2.6315976988144194</v>
      </c>
      <c r="D122" s="10">
        <v>57</v>
      </c>
      <c r="E122" s="10">
        <f>D$304/(1+EXP(-D$305*(D122-D$306)))</f>
        <v>2.6134645229554909</v>
      </c>
      <c r="F122" s="10">
        <v>4990</v>
      </c>
      <c r="G122" s="10">
        <f>F$304/(1+EXP(-F$305*(F122-F$306)))</f>
        <v>4.6143076895974291</v>
      </c>
      <c r="H122" s="4">
        <v>2</v>
      </c>
      <c r="I122" s="10">
        <f>H$304/(1+EXP(-H$305*(H122-H$306)))</f>
        <v>3.3567372674136502</v>
      </c>
      <c r="J122" s="4"/>
      <c r="K122" s="10">
        <f>J$304/(1+EXP(-J$305*(J122-J$306)))</f>
        <v>8.2767631923176235E-8</v>
      </c>
      <c r="L122" s="10">
        <v>128</v>
      </c>
      <c r="M122" s="10">
        <f>L$304/(1+EXP(-L$305*(L122-L$306)))</f>
        <v>1.9955112213422004</v>
      </c>
      <c r="O122">
        <f>(C122*IF(C122&lt;0.4, 0, $T$2)+E122*IF(E122&lt;0.1, 0, $T$3)+G122*IF(G122&lt;0.2, 0, $T$4)+I122*IF(I122&lt;0.1, 0, $T$5)+K122*IF(K122&lt;0.1, 0, $T$6)+M122*IF(M122&lt;0.2, 0, $T$7))/(IF(C122&lt;0.4, 0, $T$2)+IF(E122&lt;0.1, 0, $T$3)+IF(G122&lt;0.2, 0, $T$4)+IF(I122&lt;0.1, 0, $T$5)+IF(K122&lt;0.1, 0, $T$6)+IF(M122&lt;0.2, 0, $T$7))</f>
        <v>2.8889710751055806</v>
      </c>
    </row>
    <row r="123" spans="1:15" x14ac:dyDescent="0.2">
      <c r="A123" s="2" t="s">
        <v>537</v>
      </c>
      <c r="B123" s="10">
        <v>116</v>
      </c>
      <c r="C123" s="10">
        <f>B$304/(1+EXP(-B$305*(B123-B$306)))</f>
        <v>2.4853646729570062</v>
      </c>
      <c r="D123" s="10">
        <v>60</v>
      </c>
      <c r="E123" s="10">
        <f>D$304/(1+EXP(-D$305*(D123-D$306)))</f>
        <v>2.9192072890555334</v>
      </c>
      <c r="F123" s="10">
        <v>3600</v>
      </c>
      <c r="G123" s="10">
        <f>F$304/(1+EXP(-F$305*(F123-F$306)))</f>
        <v>3.3701043605029311</v>
      </c>
      <c r="H123" s="4">
        <v>2</v>
      </c>
      <c r="I123" s="10">
        <f>H$304/(1+EXP(-H$305*(H123-H$306)))</f>
        <v>3.3567372674136502</v>
      </c>
      <c r="J123" s="4"/>
      <c r="K123" s="10">
        <f>J$304/(1+EXP(-J$305*(J123-J$306)))</f>
        <v>8.2767631923176235E-8</v>
      </c>
      <c r="L123" s="10"/>
      <c r="M123" s="10">
        <f>L$304/(1+EXP(-L$305*(L123-L$306)))</f>
        <v>0.12266891645523362</v>
      </c>
      <c r="O123">
        <f>(C123*IF(C123&lt;0.4, 0, $T$2)+E123*IF(E123&lt;0.1, 0, $T$3)+G123*IF(G123&lt;0.2, 0, $T$4)+I123*IF(I123&lt;0.1, 0, $T$5)+K123*IF(K123&lt;0.1, 0, $T$6)+M123*IF(M123&lt;0.2, 0, $T$7))/(IF(C123&lt;0.4, 0, $T$2)+IF(E123&lt;0.1, 0, $T$3)+IF(G123&lt;0.2, 0, $T$4)+IF(I123&lt;0.1, 0, $T$5)+IF(K123&lt;0.1, 0, $T$6)+IF(M123&lt;0.2, 0, $T$7))</f>
        <v>2.8832030760426974</v>
      </c>
    </row>
    <row r="124" spans="1:15" x14ac:dyDescent="0.2">
      <c r="A124" s="2" t="s">
        <v>282</v>
      </c>
      <c r="B124" s="10">
        <v>113</v>
      </c>
      <c r="C124" s="10">
        <f>B$304/(1+EXP(-B$305*(B124-B$306)))</f>
        <v>2.3976088494318111</v>
      </c>
      <c r="D124" s="10">
        <v>62</v>
      </c>
      <c r="E124" s="10">
        <f>D$304/(1+EXP(-D$305*(D124-D$306)))</f>
        <v>3.1166609602363469</v>
      </c>
      <c r="F124" s="10">
        <v>2956</v>
      </c>
      <c r="G124" s="10">
        <f>F$304/(1+EXP(-F$305*(F124-F$306)))</f>
        <v>2.3914577361653131</v>
      </c>
      <c r="H124" s="4">
        <v>6</v>
      </c>
      <c r="I124" s="10">
        <f>H$304/(1+EXP(-H$305*(H124-H$306)))</f>
        <v>4.8632660660190856</v>
      </c>
      <c r="J124" s="4"/>
      <c r="K124" s="10">
        <f>J$304/(1+EXP(-J$305*(J124-J$306)))</f>
        <v>8.2767631923176235E-8</v>
      </c>
      <c r="L124" s="10"/>
      <c r="M124" s="10">
        <f>L$304/(1+EXP(-L$305*(L124-L$306)))</f>
        <v>0.12266891645523362</v>
      </c>
      <c r="O124">
        <f>(C124*IF(C124&lt;0.4, 0, $T$2)+E124*IF(E124&lt;0.1, 0, $T$3)+G124*IF(G124&lt;0.2, 0, $T$4)+I124*IF(I124&lt;0.1, 0, $T$5)+K124*IF(K124&lt;0.1, 0, $T$6)+M124*IF(M124&lt;0.2, 0, $T$7))/(IF(C124&lt;0.4, 0, $T$2)+IF(E124&lt;0.1, 0, $T$3)+IF(G124&lt;0.2, 0, $T$4)+IF(I124&lt;0.1, 0, $T$5)+IF(K124&lt;0.1, 0, $T$6)+IF(M124&lt;0.2, 0, $T$7))</f>
        <v>2.8821146160929403</v>
      </c>
    </row>
    <row r="125" spans="1:15" x14ac:dyDescent="0.2">
      <c r="A125" s="2" t="s">
        <v>27</v>
      </c>
      <c r="B125" s="10">
        <v>131.30000000000001</v>
      </c>
      <c r="C125" s="10">
        <f>B$304/(1+EXP(-B$305*(B125-B$306)))</f>
        <v>2.9289260168083078</v>
      </c>
      <c r="D125" s="10">
        <v>50</v>
      </c>
      <c r="E125" s="10">
        <f>D$304/(1+EXP(-D$305*(D125-D$306)))</f>
        <v>1.9027662092178212</v>
      </c>
      <c r="F125" s="10">
        <v>1013.8</v>
      </c>
      <c r="G125" s="10">
        <f>F$304/(1+EXP(-F$305*(F125-F$306)))</f>
        <v>0.3656012054488389</v>
      </c>
      <c r="H125" s="4">
        <v>3</v>
      </c>
      <c r="I125" s="10">
        <f>H$304/(1+EXP(-H$305*(H125-H$306)))</f>
        <v>4.0333931509884566</v>
      </c>
      <c r="J125" s="4">
        <v>5</v>
      </c>
      <c r="K125" s="10">
        <f>J$304/(1+EXP(-J$305*(J125-J$306)))</f>
        <v>4.7433210344234196</v>
      </c>
      <c r="L125" s="10"/>
      <c r="M125" s="10">
        <f>L$304/(1+EXP(-L$305*(L125-L$306)))</f>
        <v>0.12266891645523362</v>
      </c>
      <c r="O125">
        <f>(C125*IF(C125&lt;0.4, 0, $T$2)+E125*IF(E125&lt;0.1, 0, $T$3)+G125*IF(G125&lt;0.2, 0, $T$4)+I125*IF(I125&lt;0.1, 0, $T$5)+K125*IF(K125&lt;0.1, 0, $T$6)+M125*IF(M125&lt;0.2, 0, $T$7))/(IF(C125&lt;0.4, 0, $T$2)+IF(E125&lt;0.1, 0, $T$3)+IF(G125&lt;0.2, 0, $T$4)+IF(I125&lt;0.1, 0, $T$5)+IF(K125&lt;0.1, 0, $T$6)+IF(M125&lt;0.2, 0, $T$7))</f>
        <v>2.8709765735789552</v>
      </c>
    </row>
    <row r="126" spans="1:15" x14ac:dyDescent="0.2">
      <c r="A126" s="2" t="s">
        <v>295</v>
      </c>
      <c r="B126" s="10"/>
      <c r="C126" s="10">
        <f>B$304/(1+EXP(-B$305*(B126-B$306)))</f>
        <v>0.30668993627513097</v>
      </c>
      <c r="D126" s="10">
        <v>54.1</v>
      </c>
      <c r="E126" s="10">
        <f>D$304/(1+EXP(-D$305*(D126-D$306)))</f>
        <v>2.3145444529576888</v>
      </c>
      <c r="F126" s="10"/>
      <c r="G126" s="10">
        <f>F$304/(1+EXP(-F$305*(F126-F$306)))</f>
        <v>0.10728013766841454</v>
      </c>
      <c r="H126" s="4">
        <v>6</v>
      </c>
      <c r="I126" s="10">
        <f>H$304/(1+EXP(-H$305*(H126-H$306)))</f>
        <v>4.8632660660190856</v>
      </c>
      <c r="J126" s="4"/>
      <c r="K126" s="10">
        <f>J$304/(1+EXP(-J$305*(J126-J$306)))</f>
        <v>8.2767631923176235E-8</v>
      </c>
      <c r="L126" s="10"/>
      <c r="M126" s="10">
        <f>L$304/(1+EXP(-L$305*(L126-L$306)))</f>
        <v>0.12266891645523362</v>
      </c>
      <c r="O126">
        <f>(C126*IF(C126&lt;0.4, 0, $T$2)+E126*IF(E126&lt;0.1, 0, $T$3)+G126*IF(G126&lt;0.2, 0, $T$4)+I126*IF(I126&lt;0.1, 0, $T$5)+K126*IF(K126&lt;0.1, 0, $T$6)+M126*IF(M126&lt;0.2, 0, $T$7))/(IF(C126&lt;0.4, 0, $T$2)+IF(E126&lt;0.1, 0, $T$3)+IF(G126&lt;0.2, 0, $T$4)+IF(I126&lt;0.1, 0, $T$5)+IF(K126&lt;0.1, 0, $T$6)+IF(M126&lt;0.2, 0, $T$7))</f>
        <v>2.8242887755699684</v>
      </c>
    </row>
    <row r="127" spans="1:15" x14ac:dyDescent="0.2">
      <c r="A127" s="2" t="s">
        <v>519</v>
      </c>
      <c r="B127" s="10">
        <v>140</v>
      </c>
      <c r="C127" s="10">
        <f>B$304/(1+EXP(-B$305*(B127-B$306)))</f>
        <v>3.17101966935126</v>
      </c>
      <c r="D127" s="10">
        <v>56</v>
      </c>
      <c r="E127" s="10">
        <f>D$304/(1+EXP(-D$305*(D127-D$306)))</f>
        <v>2.5103219892408775</v>
      </c>
      <c r="F127" s="10">
        <v>3359</v>
      </c>
      <c r="G127" s="10">
        <f>F$304/(1+EXP(-F$305*(F127-F$306)))</f>
        <v>3.0198871450575564</v>
      </c>
      <c r="H127" s="4">
        <v>4</v>
      </c>
      <c r="I127" s="10">
        <f>H$304/(1+EXP(-H$305*(H127-H$306)))</f>
        <v>4.4749970748986758</v>
      </c>
      <c r="J127" s="4"/>
      <c r="K127" s="10">
        <f>J$304/(1+EXP(-J$305*(J127-J$306)))</f>
        <v>8.2767631923176235E-8</v>
      </c>
      <c r="L127" s="10">
        <v>113</v>
      </c>
      <c r="M127" s="10">
        <f>L$304/(1+EXP(-L$305*(L127-L$306)))</f>
        <v>1.5577971662294672</v>
      </c>
      <c r="O127">
        <f>(C127*IF(C127&lt;0.4, 0, $T$2)+E127*IF(E127&lt;0.1, 0, $T$3)+G127*IF(G127&lt;0.2, 0, $T$4)+I127*IF(I127&lt;0.1, 0, $T$5)+K127*IF(K127&lt;0.1, 0, $T$6)+M127*IF(M127&lt;0.2, 0, $T$7))/(IF(C127&lt;0.4, 0, $T$2)+IF(E127&lt;0.1, 0, $T$3)+IF(G127&lt;0.2, 0, $T$4)+IF(I127&lt;0.1, 0, $T$5)+IF(K127&lt;0.1, 0, $T$6)+IF(M127&lt;0.2, 0, $T$7))</f>
        <v>2.7965947947570204</v>
      </c>
    </row>
    <row r="128" spans="1:15" x14ac:dyDescent="0.2">
      <c r="A128" s="2" t="s">
        <v>582</v>
      </c>
      <c r="B128" s="10">
        <v>135</v>
      </c>
      <c r="C128" s="10">
        <f>B$304/(1+EXP(-B$305*(B128-B$306)))</f>
        <v>3.0332003794907556</v>
      </c>
      <c r="D128" s="10">
        <v>58</v>
      </c>
      <c r="E128" s="10">
        <f>D$304/(1+EXP(-D$305*(D128-D$306)))</f>
        <v>2.7162214411986549</v>
      </c>
      <c r="F128" s="10">
        <v>3110</v>
      </c>
      <c r="G128" s="10">
        <f>F$304/(1+EXP(-F$305*(F128-F$306)))</f>
        <v>2.6343706471180575</v>
      </c>
      <c r="H128" s="4">
        <v>4</v>
      </c>
      <c r="I128" s="10">
        <f>H$304/(1+EXP(-H$305*(H128-H$306)))</f>
        <v>4.4749970748986758</v>
      </c>
      <c r="J128" s="4"/>
      <c r="K128" s="10">
        <f>J$304/(1+EXP(-J$305*(J128-J$306)))</f>
        <v>8.2767631923176235E-8</v>
      </c>
      <c r="L128" s="10">
        <v>120</v>
      </c>
      <c r="M128" s="10">
        <f>L$304/(1+EXP(-L$305*(L128-L$306)))</f>
        <v>1.7559520353356421</v>
      </c>
      <c r="O128">
        <f>(C128*IF(C128&lt;0.4, 0, $T$2)+E128*IF(E128&lt;0.1, 0, $T$3)+G128*IF(G128&lt;0.2, 0, $T$4)+I128*IF(I128&lt;0.1, 0, $T$5)+K128*IF(K128&lt;0.1, 0, $T$6)+M128*IF(M128&lt;0.2, 0, $T$7))/(IF(C128&lt;0.4, 0, $T$2)+IF(E128&lt;0.1, 0, $T$3)+IF(G128&lt;0.2, 0, $T$4)+IF(I128&lt;0.1, 0, $T$5)+IF(K128&lt;0.1, 0, $T$6)+IF(M128&lt;0.2, 0, $T$7))</f>
        <v>2.7887176709664399</v>
      </c>
    </row>
    <row r="129" spans="1:15" x14ac:dyDescent="0.2">
      <c r="A129" s="2" t="s">
        <v>41</v>
      </c>
      <c r="B129" s="10">
        <v>146</v>
      </c>
      <c r="C129" s="10">
        <f>B$304/(1+EXP(-B$305*(B129-B$306)))</f>
        <v>3.330719140196515</v>
      </c>
      <c r="D129" s="10">
        <v>55</v>
      </c>
      <c r="E129" s="10">
        <f>D$304/(1+EXP(-D$305*(D129-D$306)))</f>
        <v>2.407144303985969</v>
      </c>
      <c r="F129" s="10">
        <v>3125</v>
      </c>
      <c r="G129" s="10">
        <f>F$304/(1+EXP(-F$305*(F129-F$306)))</f>
        <v>2.6579691441898827</v>
      </c>
      <c r="H129" s="4">
        <v>6</v>
      </c>
      <c r="I129" s="10">
        <f>H$304/(1+EXP(-H$305*(H129-H$306)))</f>
        <v>4.8632660660190856</v>
      </c>
      <c r="J129" s="4"/>
      <c r="K129" s="10">
        <f>J$304/(1+EXP(-J$305*(J129-J$306)))</f>
        <v>8.2767631923176235E-8</v>
      </c>
      <c r="L129" s="10">
        <v>109</v>
      </c>
      <c r="M129" s="10">
        <f>L$304/(1+EXP(-L$305*(L129-L$306)))</f>
        <v>1.4502505746706487</v>
      </c>
      <c r="O129">
        <f>(C129*IF(C129&lt;0.4, 0, $T$2)+E129*IF(E129&lt;0.1, 0, $T$3)+G129*IF(G129&lt;0.2, 0, $T$4)+I129*IF(I129&lt;0.1, 0, $T$5)+K129*IF(K129&lt;0.1, 0, $T$6)+M129*IF(M129&lt;0.2, 0, $T$7))/(IF(C129&lt;0.4, 0, $T$2)+IF(E129&lt;0.1, 0, $T$3)+IF(G129&lt;0.2, 0, $T$4)+IF(I129&lt;0.1, 0, $T$5)+IF(K129&lt;0.1, 0, $T$6)+IF(M129&lt;0.2, 0, $T$7))</f>
        <v>2.771627636959237</v>
      </c>
    </row>
    <row r="130" spans="1:15" x14ac:dyDescent="0.2">
      <c r="A130" s="2" t="s">
        <v>289</v>
      </c>
      <c r="B130" s="10">
        <v>121</v>
      </c>
      <c r="C130" s="10">
        <f>B$304/(1+EXP(-B$305*(B130-B$306)))</f>
        <v>2.6315976988144194</v>
      </c>
      <c r="D130" s="10">
        <v>58</v>
      </c>
      <c r="E130" s="10">
        <f>D$304/(1+EXP(-D$305*(D130-D$306)))</f>
        <v>2.7162214411986549</v>
      </c>
      <c r="F130" s="10">
        <v>2700</v>
      </c>
      <c r="G130" s="10">
        <f>F$304/(1+EXP(-F$305*(F130-F$306)))</f>
        <v>1.9943277395093673</v>
      </c>
      <c r="H130" s="4">
        <v>6</v>
      </c>
      <c r="I130" s="10">
        <f>H$304/(1+EXP(-H$305*(H130-H$306)))</f>
        <v>4.8632660660190856</v>
      </c>
      <c r="J130" s="4"/>
      <c r="K130" s="10">
        <f>J$304/(1+EXP(-J$305*(J130-J$306)))</f>
        <v>8.2767631923176235E-8</v>
      </c>
      <c r="L130" s="10"/>
      <c r="M130" s="10">
        <f>L$304/(1+EXP(-L$305*(L130-L$306)))</f>
        <v>0.12266891645523362</v>
      </c>
      <c r="O130">
        <f>(C130*IF(C130&lt;0.4, 0, $T$2)+E130*IF(E130&lt;0.1, 0, $T$3)+G130*IF(G130&lt;0.2, 0, $T$4)+I130*IF(I130&lt;0.1, 0, $T$5)+K130*IF(K130&lt;0.1, 0, $T$6)+M130*IF(M130&lt;0.2, 0, $T$7))/(IF(C130&lt;0.4, 0, $T$2)+IF(E130&lt;0.1, 0, $T$3)+IF(G130&lt;0.2, 0, $T$4)+IF(I130&lt;0.1, 0, $T$5)+IF(K130&lt;0.1, 0, $T$6)+IF(M130&lt;0.2, 0, $T$7))</f>
        <v>2.7493816459172837</v>
      </c>
    </row>
    <row r="131" spans="1:15" x14ac:dyDescent="0.2">
      <c r="A131" s="2" t="s">
        <v>445</v>
      </c>
      <c r="B131" s="10">
        <v>117.8</v>
      </c>
      <c r="C131" s="10">
        <f>B$304/(1+EXP(-B$305*(B131-B$306)))</f>
        <v>2.5380493466795162</v>
      </c>
      <c r="D131" s="10">
        <v>54.9</v>
      </c>
      <c r="E131" s="10">
        <f>D$304/(1+EXP(-D$305*(D131-D$306)))</f>
        <v>2.3968381349141294</v>
      </c>
      <c r="F131" s="10">
        <v>2202.8000000000002</v>
      </c>
      <c r="G131" s="10">
        <f>F$304/(1+EXP(-F$305*(F131-F$306)))</f>
        <v>1.3075696157266998</v>
      </c>
      <c r="H131" s="4">
        <v>4</v>
      </c>
      <c r="I131" s="10">
        <f>H$304/(1+EXP(-H$305*(H131-H$306)))</f>
        <v>4.4749970748986758</v>
      </c>
      <c r="J131" s="4">
        <v>4.7</v>
      </c>
      <c r="K131" s="10">
        <f>J$304/(1+EXP(-J$305*(J131-J$306)))</f>
        <v>4.2056544755954253</v>
      </c>
      <c r="L131" s="10">
        <v>111.8</v>
      </c>
      <c r="M131" s="10">
        <f>L$304/(1+EXP(-L$305*(L131-L$306)))</f>
        <v>1.5250748888238845</v>
      </c>
      <c r="O131">
        <f>(C131*IF(C131&lt;0.4, 0, $T$2)+E131*IF(E131&lt;0.1, 0, $T$3)+G131*IF(G131&lt;0.2, 0, $T$4)+I131*IF(I131&lt;0.1, 0, $T$5)+K131*IF(K131&lt;0.1, 0, $T$6)+M131*IF(M131&lt;0.2, 0, $T$7))/(IF(C131&lt;0.4, 0, $T$2)+IF(E131&lt;0.1, 0, $T$3)+IF(G131&lt;0.2, 0, $T$4)+IF(I131&lt;0.1, 0, $T$5)+IF(K131&lt;0.1, 0, $T$6)+IF(M131&lt;0.2, 0, $T$7))</f>
        <v>2.7472031713385956</v>
      </c>
    </row>
    <row r="132" spans="1:15" x14ac:dyDescent="0.2">
      <c r="A132" s="2" t="s">
        <v>102</v>
      </c>
      <c r="B132" s="10">
        <v>125.3</v>
      </c>
      <c r="C132" s="10">
        <f>B$304/(1+EXP(-B$305*(B132-B$306)))</f>
        <v>2.7566770478823996</v>
      </c>
      <c r="D132" s="10">
        <v>60</v>
      </c>
      <c r="E132" s="10">
        <f>D$304/(1+EXP(-D$305*(D132-D$306)))</f>
        <v>2.9192072890555334</v>
      </c>
      <c r="F132" s="10">
        <v>3935</v>
      </c>
      <c r="G132" s="10">
        <f>F$304/(1+EXP(-F$305*(F132-F$306)))</f>
        <v>3.7971012474940022</v>
      </c>
      <c r="H132" s="4">
        <v>0</v>
      </c>
      <c r="I132" s="10">
        <f>H$304/(1+EXP(-H$305*(H132-H$306)))</f>
        <v>1.6432627325863502</v>
      </c>
      <c r="J132" s="4"/>
      <c r="K132" s="10">
        <f>J$304/(1+EXP(-J$305*(J132-J$306)))</f>
        <v>8.2767631923176235E-8</v>
      </c>
      <c r="L132" s="10">
        <v>118</v>
      </c>
      <c r="M132" s="10">
        <f>L$304/(1+EXP(-L$305*(L132-L$306)))</f>
        <v>1.6981296548298956</v>
      </c>
      <c r="O132">
        <f>(C132*IF(C132&lt;0.4, 0, $T$2)+E132*IF(E132&lt;0.1, 0, $T$3)+G132*IF(G132&lt;0.2, 0, $T$4)+I132*IF(I132&lt;0.1, 0, $T$5)+K132*IF(K132&lt;0.1, 0, $T$6)+M132*IF(M132&lt;0.2, 0, $T$7))/(IF(C132&lt;0.4, 0, $T$2)+IF(E132&lt;0.1, 0, $T$3)+IF(G132&lt;0.2, 0, $T$4)+IF(I132&lt;0.1, 0, $T$5)+IF(K132&lt;0.1, 0, $T$6)+IF(M132&lt;0.2, 0, $T$7))</f>
        <v>2.7182509142296829</v>
      </c>
    </row>
    <row r="133" spans="1:15" x14ac:dyDescent="0.2">
      <c r="A133" s="2" t="s">
        <v>7</v>
      </c>
      <c r="B133" s="10">
        <v>116.5</v>
      </c>
      <c r="C133" s="10">
        <f>B$304/(1+EXP(-B$305*(B133-B$306)))</f>
        <v>2.5</v>
      </c>
      <c r="D133" s="10">
        <v>47</v>
      </c>
      <c r="E133" s="10">
        <f>D$304/(1+EXP(-D$305*(D133-D$306)))</f>
        <v>1.6205692408721684</v>
      </c>
      <c r="F133" s="10">
        <v>935</v>
      </c>
      <c r="G133" s="10">
        <f>F$304/(1+EXP(-F$305*(F133-F$306)))</f>
        <v>0.333277692179547</v>
      </c>
      <c r="H133" s="4">
        <v>3</v>
      </c>
      <c r="I133" s="10">
        <f>H$304/(1+EXP(-H$305*(H133-H$306)))</f>
        <v>4.0333931509884566</v>
      </c>
      <c r="J133" s="4">
        <v>5.2</v>
      </c>
      <c r="K133" s="10">
        <f>J$304/(1+EXP(-J$305*(J133-J$306)))</f>
        <v>4.8851131504498717</v>
      </c>
      <c r="L133" s="10"/>
      <c r="M133" s="10">
        <f>L$304/(1+EXP(-L$305*(L133-L$306)))</f>
        <v>0.12266891645523362</v>
      </c>
      <c r="O133">
        <f>(C133*IF(C133&lt;0.4, 0, $T$2)+E133*IF(E133&lt;0.1, 0, $T$3)+G133*IF(G133&lt;0.2, 0, $T$4)+I133*IF(I133&lt;0.1, 0, $T$5)+K133*IF(K133&lt;0.1, 0, $T$6)+M133*IF(M133&lt;0.2, 0, $T$7))/(IF(C133&lt;0.4, 0, $T$2)+IF(E133&lt;0.1, 0, $T$3)+IF(G133&lt;0.2, 0, $T$4)+IF(I133&lt;0.1, 0, $T$5)+IF(K133&lt;0.1, 0, $T$6)+IF(M133&lt;0.2, 0, $T$7))</f>
        <v>2.7148452067090472</v>
      </c>
    </row>
    <row r="134" spans="1:15" x14ac:dyDescent="0.2">
      <c r="A134" s="2" t="s">
        <v>7</v>
      </c>
      <c r="B134" s="10">
        <v>116.5</v>
      </c>
      <c r="C134" s="10">
        <f>B$304/(1+EXP(-B$305*(B134-B$306)))</f>
        <v>2.5</v>
      </c>
      <c r="D134" s="10">
        <v>47</v>
      </c>
      <c r="E134" s="10">
        <f>D$304/(1+EXP(-D$305*(D134-D$306)))</f>
        <v>1.6205692408721684</v>
      </c>
      <c r="F134" s="10">
        <v>935</v>
      </c>
      <c r="G134" s="10">
        <f>F$304/(1+EXP(-F$305*(F134-F$306)))</f>
        <v>0.333277692179547</v>
      </c>
      <c r="H134" s="4">
        <v>3</v>
      </c>
      <c r="I134" s="10">
        <f>H$304/(1+EXP(-H$305*(H134-H$306)))</f>
        <v>4.0333931509884566</v>
      </c>
      <c r="J134" s="4">
        <v>5.2</v>
      </c>
      <c r="K134" s="10">
        <f>J$304/(1+EXP(-J$305*(J134-J$306)))</f>
        <v>4.8851131504498717</v>
      </c>
      <c r="L134" s="10"/>
      <c r="M134" s="10">
        <f>L$304/(1+EXP(-L$305*(L134-L$306)))</f>
        <v>0.12266891645523362</v>
      </c>
      <c r="O134">
        <f>(C134*IF(C134&lt;0.4, 0, $T$2)+E134*IF(E134&lt;0.1, 0, $T$3)+G134*IF(G134&lt;0.2, 0, $T$4)+I134*IF(I134&lt;0.1, 0, $T$5)+K134*IF(K134&lt;0.1, 0, $T$6)+M134*IF(M134&lt;0.2, 0, $T$7))/(IF(C134&lt;0.4, 0, $T$2)+IF(E134&lt;0.1, 0, $T$3)+IF(G134&lt;0.2, 0, $T$4)+IF(I134&lt;0.1, 0, $T$5)+IF(K134&lt;0.1, 0, $T$6)+IF(M134&lt;0.2, 0, $T$7))</f>
        <v>2.7148452067090472</v>
      </c>
    </row>
    <row r="135" spans="1:15" x14ac:dyDescent="0.2">
      <c r="A135" s="2" t="s">
        <v>7</v>
      </c>
      <c r="B135" s="10">
        <v>116.5</v>
      </c>
      <c r="C135" s="10">
        <f>B$304/(1+EXP(-B$305*(B135-B$306)))</f>
        <v>2.5</v>
      </c>
      <c r="D135" s="10">
        <v>47</v>
      </c>
      <c r="E135" s="10">
        <f>D$304/(1+EXP(-D$305*(D135-D$306)))</f>
        <v>1.6205692408721684</v>
      </c>
      <c r="F135" s="10">
        <v>935</v>
      </c>
      <c r="G135" s="10">
        <f>F$304/(1+EXP(-F$305*(F135-F$306)))</f>
        <v>0.333277692179547</v>
      </c>
      <c r="H135" s="4">
        <v>3</v>
      </c>
      <c r="I135" s="10">
        <f>H$304/(1+EXP(-H$305*(H135-H$306)))</f>
        <v>4.0333931509884566</v>
      </c>
      <c r="J135" s="4">
        <v>5.2</v>
      </c>
      <c r="K135" s="10">
        <f>J$304/(1+EXP(-J$305*(J135-J$306)))</f>
        <v>4.8851131504498717</v>
      </c>
      <c r="L135" s="10"/>
      <c r="M135" s="10">
        <f>L$304/(1+EXP(-L$305*(L135-L$306)))</f>
        <v>0.12266891645523362</v>
      </c>
      <c r="O135">
        <f>(C135*IF(C135&lt;0.4, 0, $T$2)+E135*IF(E135&lt;0.1, 0, $T$3)+G135*IF(G135&lt;0.2, 0, $T$4)+I135*IF(I135&lt;0.1, 0, $T$5)+K135*IF(K135&lt;0.1, 0, $T$6)+M135*IF(M135&lt;0.2, 0, $T$7))/(IF(C135&lt;0.4, 0, $T$2)+IF(E135&lt;0.1, 0, $T$3)+IF(G135&lt;0.2, 0, $T$4)+IF(I135&lt;0.1, 0, $T$5)+IF(K135&lt;0.1, 0, $T$6)+IF(M135&lt;0.2, 0, $T$7))</f>
        <v>2.7148452067090472</v>
      </c>
    </row>
    <row r="136" spans="1:15" x14ac:dyDescent="0.2">
      <c r="A136" s="2" t="s">
        <v>7</v>
      </c>
      <c r="B136" s="10">
        <v>116.5</v>
      </c>
      <c r="C136" s="10">
        <f>B$304/(1+EXP(-B$305*(B136-B$306)))</f>
        <v>2.5</v>
      </c>
      <c r="D136" s="10">
        <v>47</v>
      </c>
      <c r="E136" s="10">
        <f>D$304/(1+EXP(-D$305*(D136-D$306)))</f>
        <v>1.6205692408721684</v>
      </c>
      <c r="F136" s="10">
        <v>935</v>
      </c>
      <c r="G136" s="10">
        <f>F$304/(1+EXP(-F$305*(F136-F$306)))</f>
        <v>0.333277692179547</v>
      </c>
      <c r="H136" s="4">
        <v>3</v>
      </c>
      <c r="I136" s="10">
        <f>H$304/(1+EXP(-H$305*(H136-H$306)))</f>
        <v>4.0333931509884566</v>
      </c>
      <c r="J136" s="4">
        <v>5.2</v>
      </c>
      <c r="K136" s="10">
        <f>J$304/(1+EXP(-J$305*(J136-J$306)))</f>
        <v>4.8851131504498717</v>
      </c>
      <c r="L136" s="10"/>
      <c r="M136" s="10">
        <f>L$304/(1+EXP(-L$305*(L136-L$306)))</f>
        <v>0.12266891645523362</v>
      </c>
      <c r="O136">
        <f>(C136*IF(C136&lt;0.4, 0, $T$2)+E136*IF(E136&lt;0.1, 0, $T$3)+G136*IF(G136&lt;0.2, 0, $T$4)+I136*IF(I136&lt;0.1, 0, $T$5)+K136*IF(K136&lt;0.1, 0, $T$6)+M136*IF(M136&lt;0.2, 0, $T$7))/(IF(C136&lt;0.4, 0, $T$2)+IF(E136&lt;0.1, 0, $T$3)+IF(G136&lt;0.2, 0, $T$4)+IF(I136&lt;0.1, 0, $T$5)+IF(K136&lt;0.1, 0, $T$6)+IF(M136&lt;0.2, 0, $T$7))</f>
        <v>2.7148452067090472</v>
      </c>
    </row>
    <row r="137" spans="1:15" x14ac:dyDescent="0.2">
      <c r="A137" s="2" t="s">
        <v>7</v>
      </c>
      <c r="B137" s="10">
        <v>116.5</v>
      </c>
      <c r="C137" s="10">
        <f>B$304/(1+EXP(-B$305*(B137-B$306)))</f>
        <v>2.5</v>
      </c>
      <c r="D137" s="10">
        <v>47</v>
      </c>
      <c r="E137" s="10">
        <f>D$304/(1+EXP(-D$305*(D137-D$306)))</f>
        <v>1.6205692408721684</v>
      </c>
      <c r="F137" s="10">
        <v>935</v>
      </c>
      <c r="G137" s="10">
        <f>F$304/(1+EXP(-F$305*(F137-F$306)))</f>
        <v>0.333277692179547</v>
      </c>
      <c r="H137" s="4">
        <v>3</v>
      </c>
      <c r="I137" s="10">
        <f>H$304/(1+EXP(-H$305*(H137-H$306)))</f>
        <v>4.0333931509884566</v>
      </c>
      <c r="J137" s="4">
        <v>5.2</v>
      </c>
      <c r="K137" s="10">
        <f>J$304/(1+EXP(-J$305*(J137-J$306)))</f>
        <v>4.8851131504498717</v>
      </c>
      <c r="L137" s="10"/>
      <c r="M137" s="10">
        <f>L$304/(1+EXP(-L$305*(L137-L$306)))</f>
        <v>0.12266891645523362</v>
      </c>
      <c r="O137">
        <f>(C137*IF(C137&lt;0.4, 0, $T$2)+E137*IF(E137&lt;0.1, 0, $T$3)+G137*IF(G137&lt;0.2, 0, $T$4)+I137*IF(I137&lt;0.1, 0, $T$5)+K137*IF(K137&lt;0.1, 0, $T$6)+M137*IF(M137&lt;0.2, 0, $T$7))/(IF(C137&lt;0.4, 0, $T$2)+IF(E137&lt;0.1, 0, $T$3)+IF(G137&lt;0.2, 0, $T$4)+IF(I137&lt;0.1, 0, $T$5)+IF(K137&lt;0.1, 0, $T$6)+IF(M137&lt;0.2, 0, $T$7))</f>
        <v>2.7148452067090472</v>
      </c>
    </row>
    <row r="138" spans="1:15" x14ac:dyDescent="0.2">
      <c r="A138" s="2" t="s">
        <v>7</v>
      </c>
      <c r="B138" s="10">
        <v>116.5</v>
      </c>
      <c r="C138" s="10">
        <f>B$304/(1+EXP(-B$305*(B138-B$306)))</f>
        <v>2.5</v>
      </c>
      <c r="D138" s="10">
        <v>47</v>
      </c>
      <c r="E138" s="10">
        <f>D$304/(1+EXP(-D$305*(D138-D$306)))</f>
        <v>1.6205692408721684</v>
      </c>
      <c r="F138" s="10">
        <v>935</v>
      </c>
      <c r="G138" s="10">
        <f>F$304/(1+EXP(-F$305*(F138-F$306)))</f>
        <v>0.333277692179547</v>
      </c>
      <c r="H138" s="4">
        <v>3</v>
      </c>
      <c r="I138" s="10">
        <f>H$304/(1+EXP(-H$305*(H138-H$306)))</f>
        <v>4.0333931509884566</v>
      </c>
      <c r="J138" s="4">
        <v>5.2</v>
      </c>
      <c r="K138" s="10">
        <f>J$304/(1+EXP(-J$305*(J138-J$306)))</f>
        <v>4.8851131504498717</v>
      </c>
      <c r="L138" s="10"/>
      <c r="M138" s="10">
        <f>L$304/(1+EXP(-L$305*(L138-L$306)))</f>
        <v>0.12266891645523362</v>
      </c>
      <c r="O138">
        <f>(C138*IF(C138&lt;0.4, 0, $T$2)+E138*IF(E138&lt;0.1, 0, $T$3)+G138*IF(G138&lt;0.2, 0, $T$4)+I138*IF(I138&lt;0.1, 0, $T$5)+K138*IF(K138&lt;0.1, 0, $T$6)+M138*IF(M138&lt;0.2, 0, $T$7))/(IF(C138&lt;0.4, 0, $T$2)+IF(E138&lt;0.1, 0, $T$3)+IF(G138&lt;0.2, 0, $T$4)+IF(I138&lt;0.1, 0, $T$5)+IF(K138&lt;0.1, 0, $T$6)+IF(M138&lt;0.2, 0, $T$7))</f>
        <v>2.7148452067090472</v>
      </c>
    </row>
    <row r="139" spans="1:15" x14ac:dyDescent="0.2">
      <c r="A139" s="2" t="s">
        <v>7</v>
      </c>
      <c r="B139" s="10">
        <v>116.5</v>
      </c>
      <c r="C139" s="10">
        <f>B$304/(1+EXP(-B$305*(B139-B$306)))</f>
        <v>2.5</v>
      </c>
      <c r="D139" s="10">
        <v>47</v>
      </c>
      <c r="E139" s="10">
        <f>D$304/(1+EXP(-D$305*(D139-D$306)))</f>
        <v>1.6205692408721684</v>
      </c>
      <c r="F139" s="10">
        <v>935</v>
      </c>
      <c r="G139" s="10">
        <f>F$304/(1+EXP(-F$305*(F139-F$306)))</f>
        <v>0.333277692179547</v>
      </c>
      <c r="H139" s="4">
        <v>3</v>
      </c>
      <c r="I139" s="10">
        <f>H$304/(1+EXP(-H$305*(H139-H$306)))</f>
        <v>4.0333931509884566</v>
      </c>
      <c r="J139" s="4">
        <v>5.2</v>
      </c>
      <c r="K139" s="10">
        <f>J$304/(1+EXP(-J$305*(J139-J$306)))</f>
        <v>4.8851131504498717</v>
      </c>
      <c r="L139" s="10"/>
      <c r="M139" s="10">
        <f>L$304/(1+EXP(-L$305*(L139-L$306)))</f>
        <v>0.12266891645523362</v>
      </c>
      <c r="O139">
        <f>(C139*IF(C139&lt;0.4, 0, $T$2)+E139*IF(E139&lt;0.1, 0, $T$3)+G139*IF(G139&lt;0.2, 0, $T$4)+I139*IF(I139&lt;0.1, 0, $T$5)+K139*IF(K139&lt;0.1, 0, $T$6)+M139*IF(M139&lt;0.2, 0, $T$7))/(IF(C139&lt;0.4, 0, $T$2)+IF(E139&lt;0.1, 0, $T$3)+IF(G139&lt;0.2, 0, $T$4)+IF(I139&lt;0.1, 0, $T$5)+IF(K139&lt;0.1, 0, $T$6)+IF(M139&lt;0.2, 0, $T$7))</f>
        <v>2.7148452067090472</v>
      </c>
    </row>
    <row r="140" spans="1:15" x14ac:dyDescent="0.2">
      <c r="A140" s="2" t="s">
        <v>7</v>
      </c>
      <c r="B140" s="10">
        <v>116.5</v>
      </c>
      <c r="C140" s="10">
        <f>B$304/(1+EXP(-B$305*(B140-B$306)))</f>
        <v>2.5</v>
      </c>
      <c r="D140" s="10">
        <v>47</v>
      </c>
      <c r="E140" s="10">
        <f>D$304/(1+EXP(-D$305*(D140-D$306)))</f>
        <v>1.6205692408721684</v>
      </c>
      <c r="F140" s="10">
        <v>935</v>
      </c>
      <c r="G140" s="10">
        <f>F$304/(1+EXP(-F$305*(F140-F$306)))</f>
        <v>0.333277692179547</v>
      </c>
      <c r="H140" s="4">
        <v>3</v>
      </c>
      <c r="I140" s="10">
        <f>H$304/(1+EXP(-H$305*(H140-H$306)))</f>
        <v>4.0333931509884566</v>
      </c>
      <c r="J140" s="4">
        <v>5.2</v>
      </c>
      <c r="K140" s="10">
        <f>J$304/(1+EXP(-J$305*(J140-J$306)))</f>
        <v>4.8851131504498717</v>
      </c>
      <c r="L140" s="10"/>
      <c r="M140" s="10">
        <f>L$304/(1+EXP(-L$305*(L140-L$306)))</f>
        <v>0.12266891645523362</v>
      </c>
      <c r="O140">
        <f>(C140*IF(C140&lt;0.4, 0, $T$2)+E140*IF(E140&lt;0.1, 0, $T$3)+G140*IF(G140&lt;0.2, 0, $T$4)+I140*IF(I140&lt;0.1, 0, $T$5)+K140*IF(K140&lt;0.1, 0, $T$6)+M140*IF(M140&lt;0.2, 0, $T$7))/(IF(C140&lt;0.4, 0, $T$2)+IF(E140&lt;0.1, 0, $T$3)+IF(G140&lt;0.2, 0, $T$4)+IF(I140&lt;0.1, 0, $T$5)+IF(K140&lt;0.1, 0, $T$6)+IF(M140&lt;0.2, 0, $T$7))</f>
        <v>2.7148452067090472</v>
      </c>
    </row>
    <row r="141" spans="1:15" x14ac:dyDescent="0.2">
      <c r="A141" s="2" t="s">
        <v>7</v>
      </c>
      <c r="B141" s="10">
        <v>116.5</v>
      </c>
      <c r="C141" s="10">
        <f>B$304/(1+EXP(-B$305*(B141-B$306)))</f>
        <v>2.5</v>
      </c>
      <c r="D141" s="10">
        <v>47</v>
      </c>
      <c r="E141" s="10">
        <f>D$304/(1+EXP(-D$305*(D141-D$306)))</f>
        <v>1.6205692408721684</v>
      </c>
      <c r="F141" s="10">
        <v>935</v>
      </c>
      <c r="G141" s="10">
        <f>F$304/(1+EXP(-F$305*(F141-F$306)))</f>
        <v>0.333277692179547</v>
      </c>
      <c r="H141" s="4">
        <v>3</v>
      </c>
      <c r="I141" s="10">
        <f>H$304/(1+EXP(-H$305*(H141-H$306)))</f>
        <v>4.0333931509884566</v>
      </c>
      <c r="J141" s="4">
        <v>5.2</v>
      </c>
      <c r="K141" s="10">
        <f>J$304/(1+EXP(-J$305*(J141-J$306)))</f>
        <v>4.8851131504498717</v>
      </c>
      <c r="L141" s="10"/>
      <c r="M141" s="10">
        <f>L$304/(1+EXP(-L$305*(L141-L$306)))</f>
        <v>0.12266891645523362</v>
      </c>
      <c r="O141">
        <f>(C141*IF(C141&lt;0.4, 0, $T$2)+E141*IF(E141&lt;0.1, 0, $T$3)+G141*IF(G141&lt;0.2, 0, $T$4)+I141*IF(I141&lt;0.1, 0, $T$5)+K141*IF(K141&lt;0.1, 0, $T$6)+M141*IF(M141&lt;0.2, 0, $T$7))/(IF(C141&lt;0.4, 0, $T$2)+IF(E141&lt;0.1, 0, $T$3)+IF(G141&lt;0.2, 0, $T$4)+IF(I141&lt;0.1, 0, $T$5)+IF(K141&lt;0.1, 0, $T$6)+IF(M141&lt;0.2, 0, $T$7))</f>
        <v>2.7148452067090472</v>
      </c>
    </row>
    <row r="142" spans="1:15" x14ac:dyDescent="0.2">
      <c r="A142" s="2" t="s">
        <v>10</v>
      </c>
      <c r="B142" s="10">
        <v>116.5</v>
      </c>
      <c r="C142" s="10">
        <f>B$304/(1+EXP(-B$305*(B142-B$306)))</f>
        <v>2.5</v>
      </c>
      <c r="D142" s="10">
        <v>47</v>
      </c>
      <c r="E142" s="10">
        <f>D$304/(1+EXP(-D$305*(D142-D$306)))</f>
        <v>1.6205692408721684</v>
      </c>
      <c r="F142" s="10">
        <v>935</v>
      </c>
      <c r="G142" s="10">
        <f>F$304/(1+EXP(-F$305*(F142-F$306)))</f>
        <v>0.333277692179547</v>
      </c>
      <c r="H142" s="4">
        <v>3</v>
      </c>
      <c r="I142" s="10">
        <f>H$304/(1+EXP(-H$305*(H142-H$306)))</f>
        <v>4.0333931509884566</v>
      </c>
      <c r="J142" s="4">
        <v>5.2</v>
      </c>
      <c r="K142" s="10">
        <f>J$304/(1+EXP(-J$305*(J142-J$306)))</f>
        <v>4.8851131504498717</v>
      </c>
      <c r="L142" s="10"/>
      <c r="M142" s="10">
        <f>L$304/(1+EXP(-L$305*(L142-L$306)))</f>
        <v>0.12266891645523362</v>
      </c>
      <c r="O142">
        <f>(C142*IF(C142&lt;0.4, 0, $T$2)+E142*IF(E142&lt;0.1, 0, $T$3)+G142*IF(G142&lt;0.2, 0, $T$4)+I142*IF(I142&lt;0.1, 0, $T$5)+K142*IF(K142&lt;0.1, 0, $T$6)+M142*IF(M142&lt;0.2, 0, $T$7))/(IF(C142&lt;0.4, 0, $T$2)+IF(E142&lt;0.1, 0, $T$3)+IF(G142&lt;0.2, 0, $T$4)+IF(I142&lt;0.1, 0, $T$5)+IF(K142&lt;0.1, 0, $T$6)+IF(M142&lt;0.2, 0, $T$7))</f>
        <v>2.7148452067090472</v>
      </c>
    </row>
    <row r="143" spans="1:15" x14ac:dyDescent="0.2">
      <c r="A143" s="2" t="s">
        <v>73</v>
      </c>
      <c r="B143" s="10">
        <v>116.5</v>
      </c>
      <c r="C143" s="10">
        <f>B$304/(1+EXP(-B$305*(B143-B$306)))</f>
        <v>2.5</v>
      </c>
      <c r="D143" s="10">
        <v>47</v>
      </c>
      <c r="E143" s="10">
        <f>D$304/(1+EXP(-D$305*(D143-D$306)))</f>
        <v>1.6205692408721684</v>
      </c>
      <c r="F143" s="10">
        <v>935</v>
      </c>
      <c r="G143" s="10">
        <f>F$304/(1+EXP(-F$305*(F143-F$306)))</f>
        <v>0.333277692179547</v>
      </c>
      <c r="H143" s="4">
        <v>3</v>
      </c>
      <c r="I143" s="10">
        <f>H$304/(1+EXP(-H$305*(H143-H$306)))</f>
        <v>4.0333931509884566</v>
      </c>
      <c r="J143" s="4">
        <v>5.2</v>
      </c>
      <c r="K143" s="10">
        <f>J$304/(1+EXP(-J$305*(J143-J$306)))</f>
        <v>4.8851131504498717</v>
      </c>
      <c r="L143" s="10"/>
      <c r="M143" s="10">
        <f>L$304/(1+EXP(-L$305*(L143-L$306)))</f>
        <v>0.12266891645523362</v>
      </c>
      <c r="O143">
        <f>(C143*IF(C143&lt;0.4, 0, $T$2)+E143*IF(E143&lt;0.1, 0, $T$3)+G143*IF(G143&lt;0.2, 0, $T$4)+I143*IF(I143&lt;0.1, 0, $T$5)+K143*IF(K143&lt;0.1, 0, $T$6)+M143*IF(M143&lt;0.2, 0, $T$7))/(IF(C143&lt;0.4, 0, $T$2)+IF(E143&lt;0.1, 0, $T$3)+IF(G143&lt;0.2, 0, $T$4)+IF(I143&lt;0.1, 0, $T$5)+IF(K143&lt;0.1, 0, $T$6)+IF(M143&lt;0.2, 0, $T$7))</f>
        <v>2.7148452067090472</v>
      </c>
    </row>
    <row r="144" spans="1:15" x14ac:dyDescent="0.2">
      <c r="A144" s="2" t="s">
        <v>212</v>
      </c>
      <c r="B144" s="10">
        <v>120</v>
      </c>
      <c r="C144" s="10">
        <f>B$304/(1+EXP(-B$305*(B144-B$306)))</f>
        <v>2.6023911505681889</v>
      </c>
      <c r="D144" s="10">
        <v>55</v>
      </c>
      <c r="E144" s="10">
        <f>D$304/(1+EXP(-D$305*(D144-D$306)))</f>
        <v>2.407144303985969</v>
      </c>
      <c r="F144" s="10">
        <v>6072</v>
      </c>
      <c r="G144" s="10">
        <f>F$304/(1+EXP(-F$305*(F144-F$306)))</f>
        <v>4.8956497620556192</v>
      </c>
      <c r="H144" s="4">
        <v>1</v>
      </c>
      <c r="I144" s="10">
        <f>H$304/(1+EXP(-H$305*(H144-H$306)))</f>
        <v>2.5</v>
      </c>
      <c r="J144" s="4"/>
      <c r="K144" s="10">
        <f>J$304/(1+EXP(-J$305*(J144-J$306)))</f>
        <v>8.2767631923176235E-8</v>
      </c>
      <c r="L144" s="10">
        <v>108</v>
      </c>
      <c r="M144" s="10">
        <f>L$304/(1+EXP(-L$305*(L144-L$306)))</f>
        <v>1.4240600195357433</v>
      </c>
      <c r="O144">
        <f>(C144*IF(C144&lt;0.4, 0, $T$2)+E144*IF(E144&lt;0.1, 0, $T$3)+G144*IF(G144&lt;0.2, 0, $T$4)+I144*IF(I144&lt;0.1, 0, $T$5)+K144*IF(K144&lt;0.1, 0, $T$6)+M144*IF(M144&lt;0.2, 0, $T$7))/(IF(C144&lt;0.4, 0, $T$2)+IF(E144&lt;0.1, 0, $T$3)+IF(G144&lt;0.2, 0, $T$4)+IF(I144&lt;0.1, 0, $T$5)+IF(K144&lt;0.1, 0, $T$6)+IF(M144&lt;0.2, 0, $T$7))</f>
        <v>2.7059662601076431</v>
      </c>
    </row>
    <row r="145" spans="1:15" x14ac:dyDescent="0.2">
      <c r="A145" s="2" t="s">
        <v>529</v>
      </c>
      <c r="B145" s="10">
        <v>160</v>
      </c>
      <c r="C145" s="10">
        <f>B$304/(1+EXP(-B$305*(B145-B$306)))</f>
        <v>3.6735286595150227</v>
      </c>
      <c r="D145" s="10">
        <v>70</v>
      </c>
      <c r="E145" s="10">
        <f>D$304/(1+EXP(-D$305*(D145-D$306)))</f>
        <v>3.810590322286604</v>
      </c>
      <c r="F145" s="10">
        <v>2200</v>
      </c>
      <c r="G145" s="10">
        <f>F$304/(1+EXP(-F$305*(F145-F$306)))</f>
        <v>1.3041579054214527</v>
      </c>
      <c r="H145" s="4">
        <v>2</v>
      </c>
      <c r="I145" s="10">
        <f>H$304/(1+EXP(-H$305*(H145-H$306)))</f>
        <v>3.3567372674136502</v>
      </c>
      <c r="J145" s="4">
        <v>4</v>
      </c>
      <c r="K145" s="10">
        <f>J$304/(1+EXP(-J$305*(J145-J$306)))</f>
        <v>1.1135006941265451</v>
      </c>
      <c r="L145" s="10"/>
      <c r="M145" s="10">
        <f>L$304/(1+EXP(-L$305*(L145-L$306)))</f>
        <v>0.12266891645523362</v>
      </c>
      <c r="O145">
        <f>(C145*IF(C145&lt;0.4, 0, $T$2)+E145*IF(E145&lt;0.1, 0, $T$3)+G145*IF(G145&lt;0.2, 0, $T$4)+I145*IF(I145&lt;0.1, 0, $T$5)+K145*IF(K145&lt;0.1, 0, $T$6)+M145*IF(M145&lt;0.2, 0, $T$7))/(IF(C145&lt;0.4, 0, $T$2)+IF(E145&lt;0.1, 0, $T$3)+IF(G145&lt;0.2, 0, $T$4)+IF(I145&lt;0.1, 0, $T$5)+IF(K145&lt;0.1, 0, $T$6)+IF(M145&lt;0.2, 0, $T$7))</f>
        <v>2.6903687854646159</v>
      </c>
    </row>
    <row r="146" spans="1:15" x14ac:dyDescent="0.2">
      <c r="A146" s="2" t="s">
        <v>166</v>
      </c>
      <c r="B146" s="10">
        <v>131.30000000000001</v>
      </c>
      <c r="C146" s="10">
        <f>B$304/(1+EXP(-B$305*(B146-B$306)))</f>
        <v>2.9289260168083078</v>
      </c>
      <c r="D146" s="10">
        <v>62.1</v>
      </c>
      <c r="E146" s="10">
        <f>D$304/(1+EXP(-D$305*(D146-D$306)))</f>
        <v>3.126345062849424</v>
      </c>
      <c r="F146" s="10">
        <v>2296.6</v>
      </c>
      <c r="G146" s="10">
        <f>F$304/(1+EXP(-F$305*(F146-F$306)))</f>
        <v>1.4251425508419213</v>
      </c>
      <c r="H146" s="4">
        <v>1</v>
      </c>
      <c r="I146" s="10">
        <f>H$304/(1+EXP(-H$305*(H146-H$306)))</f>
        <v>2.5</v>
      </c>
      <c r="J146" s="4"/>
      <c r="K146" s="10">
        <f>J$304/(1+EXP(-J$305*(J146-J$306)))</f>
        <v>8.2767631923176235E-8</v>
      </c>
      <c r="L146" s="10"/>
      <c r="M146" s="10">
        <f>L$304/(1+EXP(-L$305*(L146-L$306)))</f>
        <v>0.12266891645523362</v>
      </c>
      <c r="O146">
        <f>(C146*IF(C146&lt;0.4, 0, $T$2)+E146*IF(E146&lt;0.1, 0, $T$3)+G146*IF(G146&lt;0.2, 0, $T$4)+I146*IF(I146&lt;0.1, 0, $T$5)+K146*IF(K146&lt;0.1, 0, $T$6)+M146*IF(M146&lt;0.2, 0, $T$7))/(IF(C146&lt;0.4, 0, $T$2)+IF(E146&lt;0.1, 0, $T$3)+IF(G146&lt;0.2, 0, $T$4)+IF(I146&lt;0.1, 0, $T$5)+IF(K146&lt;0.1, 0, $T$6)+IF(M146&lt;0.2, 0, $T$7))</f>
        <v>2.6883063109377066</v>
      </c>
    </row>
    <row r="147" spans="1:15" x14ac:dyDescent="0.2">
      <c r="A147" s="2" t="s">
        <v>44</v>
      </c>
      <c r="B147" s="10">
        <v>150</v>
      </c>
      <c r="C147" s="10">
        <f>B$304/(1+EXP(-B$305*(B147-B$306)))</f>
        <v>3.43320542532024</v>
      </c>
      <c r="D147" s="10">
        <v>65</v>
      </c>
      <c r="E147" s="10">
        <f>D$304/(1+EXP(-D$305*(D147-D$306)))</f>
        <v>3.3974674738479758</v>
      </c>
      <c r="F147" s="10">
        <v>630</v>
      </c>
      <c r="G147" s="10">
        <f>F$304/(1+EXP(-F$305*(F147-F$306)))</f>
        <v>0.23167281241413004</v>
      </c>
      <c r="H147" s="4">
        <v>0</v>
      </c>
      <c r="I147" s="10">
        <f>H$304/(1+EXP(-H$305*(H147-H$306)))</f>
        <v>1.6432627325863502</v>
      </c>
      <c r="J147" s="4"/>
      <c r="K147" s="10">
        <f>J$304/(1+EXP(-J$305*(J147-J$306)))</f>
        <v>8.2767631923176235E-8</v>
      </c>
      <c r="L147" s="10"/>
      <c r="M147" s="10">
        <f>L$304/(1+EXP(-L$305*(L147-L$306)))</f>
        <v>0.12266891645523362</v>
      </c>
      <c r="O147">
        <f>(C147*IF(C147&lt;0.4, 0, $T$2)+E147*IF(E147&lt;0.1, 0, $T$3)+G147*IF(G147&lt;0.2, 0, $T$4)+I147*IF(I147&lt;0.1, 0, $T$5)+K147*IF(K147&lt;0.1, 0, $T$6)+M147*IF(M147&lt;0.2, 0, $T$7))/(IF(C147&lt;0.4, 0, $T$2)+IF(E147&lt;0.1, 0, $T$3)+IF(G147&lt;0.2, 0, $T$4)+IF(I147&lt;0.1, 0, $T$5)+IF(K147&lt;0.1, 0, $T$6)+IF(M147&lt;0.2, 0, $T$7))</f>
        <v>2.6753909049170428</v>
      </c>
    </row>
    <row r="148" spans="1:15" x14ac:dyDescent="0.2">
      <c r="A148" s="2" t="s">
        <v>595</v>
      </c>
      <c r="B148" s="10">
        <v>110</v>
      </c>
      <c r="C148" s="10">
        <f>B$304/(1+EXP(-B$305*(B148-B$306)))</f>
        <v>2.3101050513355545</v>
      </c>
      <c r="D148" s="10">
        <v>60</v>
      </c>
      <c r="E148" s="10">
        <f>D$304/(1+EXP(-D$305*(D148-D$306)))</f>
        <v>2.9192072890555334</v>
      </c>
      <c r="F148" s="10">
        <v>4725</v>
      </c>
      <c r="G148" s="10">
        <f>F$304/(1+EXP(-F$305*(F148-F$306)))</f>
        <v>4.4770366095079481</v>
      </c>
      <c r="H148" s="4">
        <v>0</v>
      </c>
      <c r="I148" s="10">
        <f>H$304/(1+EXP(-H$305*(H148-H$306)))</f>
        <v>1.6432627325863502</v>
      </c>
      <c r="J148" s="4"/>
      <c r="K148" s="10">
        <f>J$304/(1+EXP(-J$305*(J148-J$306)))</f>
        <v>8.2767631923176235E-8</v>
      </c>
      <c r="L148" s="10">
        <v>115</v>
      </c>
      <c r="M148" s="10">
        <f>L$304/(1+EXP(-L$305*(L148-L$306)))</f>
        <v>1.6131756972242126</v>
      </c>
      <c r="O148">
        <f>(C148*IF(C148&lt;0.4, 0, $T$2)+E148*IF(E148&lt;0.1, 0, $T$3)+G148*IF(G148&lt;0.2, 0, $T$4)+I148*IF(I148&lt;0.1, 0, $T$5)+K148*IF(K148&lt;0.1, 0, $T$6)+M148*IF(M148&lt;0.2, 0, $T$7))/(IF(C148&lt;0.4, 0, $T$2)+IF(E148&lt;0.1, 0, $T$3)+IF(G148&lt;0.2, 0, $T$4)+IF(I148&lt;0.1, 0, $T$5)+IF(K148&lt;0.1, 0, $T$6)+IF(M148&lt;0.2, 0, $T$7))</f>
        <v>2.6723797467396171</v>
      </c>
    </row>
    <row r="149" spans="1:15" x14ac:dyDescent="0.2">
      <c r="A149" s="2" t="s">
        <v>634</v>
      </c>
      <c r="B149" s="10">
        <v>150</v>
      </c>
      <c r="C149" s="10">
        <f>B$304/(1+EXP(-B$305*(B149-B$306)))</f>
        <v>3.43320542532024</v>
      </c>
      <c r="D149" s="10">
        <v>62</v>
      </c>
      <c r="E149" s="10">
        <f>D$304/(1+EXP(-D$305*(D149-D$306)))</f>
        <v>3.1166609602363469</v>
      </c>
      <c r="F149" s="10">
        <v>863</v>
      </c>
      <c r="G149" s="10">
        <f>F$304/(1+EXP(-F$305*(F149-F$306)))</f>
        <v>0.30608312651776109</v>
      </c>
      <c r="H149" s="4">
        <v>1</v>
      </c>
      <c r="I149" s="10">
        <f>H$304/(1+EXP(-H$305*(H149-H$306)))</f>
        <v>2.5</v>
      </c>
      <c r="J149" s="4"/>
      <c r="K149" s="10">
        <f>J$304/(1+EXP(-J$305*(J149-J$306)))</f>
        <v>8.2767631923176235E-8</v>
      </c>
      <c r="L149" s="10"/>
      <c r="M149" s="10">
        <f>L$304/(1+EXP(-L$305*(L149-L$306)))</f>
        <v>0.12266891645523362</v>
      </c>
      <c r="O149">
        <f>(C149*IF(C149&lt;0.4, 0, $T$2)+E149*IF(E149&lt;0.1, 0, $T$3)+G149*IF(G149&lt;0.2, 0, $T$4)+I149*IF(I149&lt;0.1, 0, $T$5)+K149*IF(K149&lt;0.1, 0, $T$6)+M149*IF(M149&lt;0.2, 0, $T$7))/(IF(C149&lt;0.4, 0, $T$2)+IF(E149&lt;0.1, 0, $T$3)+IF(G149&lt;0.2, 0, $T$4)+IF(I149&lt;0.1, 0, $T$5)+IF(K149&lt;0.1, 0, $T$6)+IF(M149&lt;0.2, 0, $T$7))</f>
        <v>2.6646937995692608</v>
      </c>
    </row>
    <row r="150" spans="1:15" x14ac:dyDescent="0.2">
      <c r="A150" s="2" t="s">
        <v>77</v>
      </c>
      <c r="B150" s="10">
        <v>78.8</v>
      </c>
      <c r="C150" s="10">
        <f>B$304/(1+EXP(-B$305*(B150-B$306)))</f>
        <v>1.4629759649307705</v>
      </c>
      <c r="D150" s="10">
        <v>60</v>
      </c>
      <c r="E150" s="10">
        <f>D$304/(1+EXP(-D$305*(D150-D$306)))</f>
        <v>2.9192072890555334</v>
      </c>
      <c r="F150" s="10">
        <v>2705</v>
      </c>
      <c r="G150" s="10">
        <f>F$304/(1+EXP(-F$305*(F150-F$306)))</f>
        <v>2.0019028274665449</v>
      </c>
      <c r="H150" s="4">
        <v>4</v>
      </c>
      <c r="I150" s="10">
        <f>H$304/(1+EXP(-H$305*(H150-H$306)))</f>
        <v>4.4749970748986758</v>
      </c>
      <c r="J150" s="4">
        <v>4.5</v>
      </c>
      <c r="K150" s="10">
        <f>J$304/(1+EXP(-J$305*(J150-J$306)))</f>
        <v>3.4852964198270366</v>
      </c>
      <c r="L150" s="10"/>
      <c r="M150" s="10">
        <f>L$304/(1+EXP(-L$305*(L150-L$306)))</f>
        <v>0.12266891645523362</v>
      </c>
      <c r="O150">
        <f>(C150*IF(C150&lt;0.4, 0, $T$2)+E150*IF(E150&lt;0.1, 0, $T$3)+G150*IF(G150&lt;0.2, 0, $T$4)+I150*IF(I150&lt;0.1, 0, $T$5)+K150*IF(K150&lt;0.1, 0, $T$6)+M150*IF(M150&lt;0.2, 0, $T$7))/(IF(C150&lt;0.4, 0, $T$2)+IF(E150&lt;0.1, 0, $T$3)+IF(G150&lt;0.2, 0, $T$4)+IF(I150&lt;0.1, 0, $T$5)+IF(K150&lt;0.1, 0, $T$6)+IF(M150&lt;0.2, 0, $T$7))</f>
        <v>2.6632480950056752</v>
      </c>
    </row>
    <row r="151" spans="1:15" x14ac:dyDescent="0.2">
      <c r="A151" s="2" t="s">
        <v>60</v>
      </c>
      <c r="B151" s="10">
        <v>99</v>
      </c>
      <c r="C151" s="10">
        <f>B$304/(1+EXP(-B$305*(B151-B$306)))</f>
        <v>1.9948077791210646</v>
      </c>
      <c r="D151" s="10">
        <v>59</v>
      </c>
      <c r="E151" s="10">
        <f>D$304/(1+EXP(-D$305*(D151-D$306)))</f>
        <v>2.818247503494522</v>
      </c>
      <c r="F151" s="10">
        <v>4042</v>
      </c>
      <c r="G151" s="10">
        <f>F$304/(1+EXP(-F$305*(F151-F$306)))</f>
        <v>3.9161889520112325</v>
      </c>
      <c r="H151" s="4">
        <v>0</v>
      </c>
      <c r="I151" s="10">
        <f>H$304/(1+EXP(-H$305*(H151-H$306)))</f>
        <v>1.6432627325863502</v>
      </c>
      <c r="J151" s="4"/>
      <c r="K151" s="10">
        <f>J$304/(1+EXP(-J$305*(J151-J$306)))</f>
        <v>8.2767631923176235E-8</v>
      </c>
      <c r="L151" s="10"/>
      <c r="M151" s="10">
        <f>L$304/(1+EXP(-L$305*(L151-L$306)))</f>
        <v>0.12266891645523362</v>
      </c>
      <c r="O151">
        <f>(C151*IF(C151&lt;0.4, 0, $T$2)+E151*IF(E151&lt;0.1, 0, $T$3)+G151*IF(G151&lt;0.2, 0, $T$4)+I151*IF(I151&lt;0.1, 0, $T$5)+K151*IF(K151&lt;0.1, 0, $T$6)+M151*IF(M151&lt;0.2, 0, $T$7))/(IF(C151&lt;0.4, 0, $T$2)+IF(E151&lt;0.1, 0, $T$3)+IF(G151&lt;0.2, 0, $T$4)+IF(I151&lt;0.1, 0, $T$5)+IF(K151&lt;0.1, 0, $T$6)+IF(M151&lt;0.2, 0, $T$7))</f>
        <v>2.6116237970064691</v>
      </c>
    </row>
    <row r="152" spans="1:15" x14ac:dyDescent="0.2">
      <c r="A152" s="2" t="s">
        <v>535</v>
      </c>
      <c r="B152" s="10">
        <v>109</v>
      </c>
      <c r="C152" s="10">
        <f>B$304/(1+EXP(-B$305*(B152-B$306)))</f>
        <v>2.281030131436149</v>
      </c>
      <c r="D152" s="10">
        <v>55</v>
      </c>
      <c r="E152" s="10">
        <f>D$304/(1+EXP(-D$305*(D152-D$306)))</f>
        <v>2.407144303985969</v>
      </c>
      <c r="F152" s="10">
        <v>3320</v>
      </c>
      <c r="G152" s="10">
        <f>F$304/(1+EXP(-F$305*(F152-F$306)))</f>
        <v>2.9606914113839111</v>
      </c>
      <c r="H152" s="4">
        <v>3</v>
      </c>
      <c r="I152" s="10">
        <f>H$304/(1+EXP(-H$305*(H152-H$306)))</f>
        <v>4.0333931509884566</v>
      </c>
      <c r="J152" s="4"/>
      <c r="K152" s="10">
        <f>J$304/(1+EXP(-J$305*(J152-J$306)))</f>
        <v>8.2767631923176235E-8</v>
      </c>
      <c r="L152" s="10"/>
      <c r="M152" s="10">
        <f>L$304/(1+EXP(-L$305*(L152-L$306)))</f>
        <v>0.12266891645523362</v>
      </c>
      <c r="O152">
        <f>(C152*IF(C152&lt;0.4, 0, $T$2)+E152*IF(E152&lt;0.1, 0, $T$3)+G152*IF(G152&lt;0.2, 0, $T$4)+I152*IF(I152&lt;0.1, 0, $T$5)+K152*IF(K152&lt;0.1, 0, $T$6)+M152*IF(M152&lt;0.2, 0, $T$7))/(IF(C152&lt;0.4, 0, $T$2)+IF(E152&lt;0.1, 0, $T$3)+IF(G152&lt;0.2, 0, $T$4)+IF(I152&lt;0.1, 0, $T$5)+IF(K152&lt;0.1, 0, $T$6)+IF(M152&lt;0.2, 0, $T$7))</f>
        <v>2.6097703377677046</v>
      </c>
    </row>
    <row r="153" spans="1:15" x14ac:dyDescent="0.2">
      <c r="A153" s="2" t="s">
        <v>263</v>
      </c>
      <c r="B153" s="10">
        <v>150</v>
      </c>
      <c r="C153" s="10">
        <f>B$304/(1+EXP(-B$305*(B153-B$306)))</f>
        <v>3.43320542532024</v>
      </c>
      <c r="D153" s="10">
        <v>60</v>
      </c>
      <c r="E153" s="10">
        <f>D$304/(1+EXP(-D$305*(D153-D$306)))</f>
        <v>2.9192072890555334</v>
      </c>
      <c r="F153" s="10">
        <v>3983</v>
      </c>
      <c r="G153" s="10">
        <f>F$304/(1+EXP(-F$305*(F153-F$306)))</f>
        <v>3.8516040125250655</v>
      </c>
      <c r="H153" s="4">
        <v>7</v>
      </c>
      <c r="I153" s="10">
        <f>H$304/(1+EXP(-H$305*(H153-H$306)))</f>
        <v>4.9321154152812783</v>
      </c>
      <c r="J153" s="4">
        <v>3.8</v>
      </c>
      <c r="K153" s="10">
        <f>J$304/(1+EXP(-J$305*(J153-J$306)))</f>
        <v>0.55363658986184128</v>
      </c>
      <c r="L153" s="10">
        <v>128</v>
      </c>
      <c r="M153" s="10">
        <f>L$304/(1+EXP(-L$305*(L153-L$306)))</f>
        <v>1.9955112213422004</v>
      </c>
      <c r="O153">
        <f>(C153*IF(C153&lt;0.4, 0, $T$2)+E153*IF(E153&lt;0.1, 0, $T$3)+G153*IF(G153&lt;0.2, 0, $T$4)+I153*IF(I153&lt;0.1, 0, $T$5)+K153*IF(K153&lt;0.1, 0, $T$6)+M153*IF(M153&lt;0.2, 0, $T$7))/(IF(C153&lt;0.4, 0, $T$2)+IF(E153&lt;0.1, 0, $T$3)+IF(G153&lt;0.2, 0, $T$4)+IF(I153&lt;0.1, 0, $T$5)+IF(K153&lt;0.1, 0, $T$6)+IF(M153&lt;0.2, 0, $T$7))</f>
        <v>2.6029731235274283</v>
      </c>
    </row>
    <row r="154" spans="1:15" x14ac:dyDescent="0.2">
      <c r="A154" s="2" t="s">
        <v>265</v>
      </c>
      <c r="B154" s="10">
        <v>143</v>
      </c>
      <c r="C154" s="10">
        <f>B$304/(1+EXP(-B$305*(B154-B$306)))</f>
        <v>3.2517124002918365</v>
      </c>
      <c r="D154" s="10">
        <v>60</v>
      </c>
      <c r="E154" s="10">
        <f>D$304/(1+EXP(-D$305*(D154-D$306)))</f>
        <v>2.9192072890555334</v>
      </c>
      <c r="F154" s="10">
        <v>3978</v>
      </c>
      <c r="G154" s="10">
        <f>F$304/(1+EXP(-F$305*(F154-F$306)))</f>
        <v>3.8460084037779558</v>
      </c>
      <c r="H154" s="4">
        <v>7</v>
      </c>
      <c r="I154" s="10">
        <f>H$304/(1+EXP(-H$305*(H154-H$306)))</f>
        <v>4.9321154152812783</v>
      </c>
      <c r="J154" s="4">
        <v>3.8</v>
      </c>
      <c r="K154" s="10">
        <f>J$304/(1+EXP(-J$305*(J154-J$306)))</f>
        <v>0.55363658986184128</v>
      </c>
      <c r="L154" s="10">
        <v>135</v>
      </c>
      <c r="M154" s="10">
        <f>L$304/(1+EXP(-L$305*(L154-L$306)))</f>
        <v>2.21353987776464</v>
      </c>
      <c r="O154">
        <f>(C154*IF(C154&lt;0.4, 0, $T$2)+E154*IF(E154&lt;0.1, 0, $T$3)+G154*IF(G154&lt;0.2, 0, $T$4)+I154*IF(I154&lt;0.1, 0, $T$5)+K154*IF(K154&lt;0.1, 0, $T$6)+M154*IF(M154&lt;0.2, 0, $T$7))/(IF(C154&lt;0.4, 0, $T$2)+IF(E154&lt;0.1, 0, $T$3)+IF(G154&lt;0.2, 0, $T$4)+IF(I154&lt;0.1, 0, $T$5)+IF(K154&lt;0.1, 0, $T$6)+IF(M154&lt;0.2, 0, $T$7))</f>
        <v>2.585261005600195</v>
      </c>
    </row>
    <row r="155" spans="1:15" x14ac:dyDescent="0.2">
      <c r="A155" s="2" t="s">
        <v>594</v>
      </c>
      <c r="B155" s="10">
        <v>118.1</v>
      </c>
      <c r="C155" s="10">
        <f>B$304/(1+EXP(-B$305*(B155-B$306)))</f>
        <v>2.5468281037045242</v>
      </c>
      <c r="D155" s="10">
        <v>55.9</v>
      </c>
      <c r="E155" s="10">
        <f>D$304/(1+EXP(-D$305*(D155-D$306)))</f>
        <v>2.5</v>
      </c>
      <c r="F155" s="10">
        <v>3510.5</v>
      </c>
      <c r="G155" s="10">
        <f>F$304/(1+EXP(-F$305*(F155-F$306)))</f>
        <v>3.2435765505828091</v>
      </c>
      <c r="H155" s="4">
        <v>0</v>
      </c>
      <c r="I155" s="10">
        <f>H$304/(1+EXP(-H$305*(H155-H$306)))</f>
        <v>1.6432627325863502</v>
      </c>
      <c r="J155" s="4"/>
      <c r="K155" s="10">
        <f>J$304/(1+EXP(-J$305*(J155-J$306)))</f>
        <v>8.2767631923176235E-8</v>
      </c>
      <c r="L155" s="10"/>
      <c r="M155" s="10">
        <f>L$304/(1+EXP(-L$305*(L155-L$306)))</f>
        <v>0.12266891645523362</v>
      </c>
      <c r="O155">
        <f>(C155*IF(C155&lt;0.4, 0, $T$2)+E155*IF(E155&lt;0.1, 0, $T$3)+G155*IF(G155&lt;0.2, 0, $T$4)+I155*IF(I155&lt;0.1, 0, $T$5)+K155*IF(K155&lt;0.1, 0, $T$6)+M155*IF(M155&lt;0.2, 0, $T$7))/(IF(C155&lt;0.4, 0, $T$2)+IF(E155&lt;0.1, 0, $T$3)+IF(G155&lt;0.2, 0, $T$4)+IF(I155&lt;0.1, 0, $T$5)+IF(K155&lt;0.1, 0, $T$6)+IF(M155&lt;0.2, 0, $T$7))</f>
        <v>2.5743389316881875</v>
      </c>
    </row>
    <row r="156" spans="1:15" x14ac:dyDescent="0.2">
      <c r="A156" s="2" t="s">
        <v>19</v>
      </c>
      <c r="B156" s="10">
        <v>118</v>
      </c>
      <c r="C156" s="10">
        <f>B$304/(1+EXP(-B$305*(B156-B$306)))</f>
        <v>2.5439019690209723</v>
      </c>
      <c r="D156" s="10">
        <v>56</v>
      </c>
      <c r="E156" s="10">
        <f>D$304/(1+EXP(-D$305*(D156-D$306)))</f>
        <v>2.5103219892408775</v>
      </c>
      <c r="F156" s="10">
        <v>4533</v>
      </c>
      <c r="G156" s="10">
        <f>F$304/(1+EXP(-F$305*(F156-F$306)))</f>
        <v>4.3521273050381266</v>
      </c>
      <c r="H156" s="4">
        <v>0</v>
      </c>
      <c r="I156" s="10">
        <f>H$304/(1+EXP(-H$305*(H156-H$306)))</f>
        <v>1.6432627325863502</v>
      </c>
      <c r="J156" s="4">
        <v>3.1</v>
      </c>
      <c r="K156" s="10">
        <f>J$304/(1+EXP(-J$305*(J156-J$306)))</f>
        <v>3.3464254621424334E-2</v>
      </c>
      <c r="L156" s="10">
        <v>108</v>
      </c>
      <c r="M156" s="10">
        <f>L$304/(1+EXP(-L$305*(L156-L$306)))</f>
        <v>1.4240600195357433</v>
      </c>
      <c r="O156">
        <f>(C156*IF(C156&lt;0.4, 0, $T$2)+E156*IF(E156&lt;0.1, 0, $T$3)+G156*IF(G156&lt;0.2, 0, $T$4)+I156*IF(I156&lt;0.1, 0, $T$5)+K156*IF(K156&lt;0.1, 0, $T$6)+M156*IF(M156&lt;0.2, 0, $T$7))/(IF(C156&lt;0.4, 0, $T$2)+IF(E156&lt;0.1, 0, $T$3)+IF(G156&lt;0.2, 0, $T$4)+IF(I156&lt;0.1, 0, $T$5)+IF(K156&lt;0.1, 0, $T$6)+IF(M156&lt;0.2, 0, $T$7))</f>
        <v>2.5701948626754993</v>
      </c>
    </row>
    <row r="157" spans="1:15" x14ac:dyDescent="0.2">
      <c r="A157" s="2" t="s">
        <v>118</v>
      </c>
      <c r="B157" s="10">
        <v>100</v>
      </c>
      <c r="C157" s="10">
        <f>B$304/(1+EXP(-B$305*(B157-B$306)))</f>
        <v>2.0229487803562707</v>
      </c>
      <c r="D157" s="10">
        <v>55</v>
      </c>
      <c r="E157" s="10">
        <f>D$304/(1+EXP(-D$305*(D157-D$306)))</f>
        <v>2.407144303985969</v>
      </c>
      <c r="F157" s="10">
        <v>4640</v>
      </c>
      <c r="G157" s="10">
        <f>F$304/(1+EXP(-F$305*(F157-F$306)))</f>
        <v>4.4245938065864143</v>
      </c>
      <c r="H157" s="4">
        <v>0</v>
      </c>
      <c r="I157" s="10">
        <f>H$304/(1+EXP(-H$305*(H157-H$306)))</f>
        <v>1.6432627325863502</v>
      </c>
      <c r="J157" s="4">
        <v>3.1</v>
      </c>
      <c r="K157" s="10">
        <f>J$304/(1+EXP(-J$305*(J157-J$306)))</f>
        <v>3.3464254621424334E-2</v>
      </c>
      <c r="L157" s="10"/>
      <c r="M157" s="10">
        <f>L$304/(1+EXP(-L$305*(L157-L$306)))</f>
        <v>0.12266891645523362</v>
      </c>
      <c r="O157">
        <f>(C157*IF(C157&lt;0.4, 0, $T$2)+E157*IF(E157&lt;0.1, 0, $T$3)+G157*IF(G157&lt;0.2, 0, $T$4)+I157*IF(I157&lt;0.1, 0, $T$5)+K157*IF(K157&lt;0.1, 0, $T$6)+M157*IF(M157&lt;0.2, 0, $T$7))/(IF(C157&lt;0.4, 0, $T$2)+IF(E157&lt;0.1, 0, $T$3)+IF(G157&lt;0.2, 0, $T$4)+IF(I157&lt;0.1, 0, $T$5)+IF(K157&lt;0.1, 0, $T$6)+IF(M157&lt;0.2, 0, $T$7))</f>
        <v>2.564802062102558</v>
      </c>
    </row>
    <row r="158" spans="1:15" x14ac:dyDescent="0.2">
      <c r="A158" s="2" t="s">
        <v>533</v>
      </c>
      <c r="B158" s="10">
        <v>117.8</v>
      </c>
      <c r="C158" s="10">
        <f>B$304/(1+EXP(-B$305*(B158-B$306)))</f>
        <v>2.5380493466795162</v>
      </c>
      <c r="D158" s="10">
        <v>55</v>
      </c>
      <c r="E158" s="10">
        <f>D$304/(1+EXP(-D$305*(D158-D$306)))</f>
        <v>2.407144303985969</v>
      </c>
      <c r="F158" s="10">
        <v>2600</v>
      </c>
      <c r="G158" s="10">
        <f>F$304/(1+EXP(-F$305*(F158-F$306)))</f>
        <v>1.8450275374876806</v>
      </c>
      <c r="H158" s="4">
        <v>5</v>
      </c>
      <c r="I158" s="10">
        <f>H$304/(1+EXP(-H$305*(H158-H$306)))</f>
        <v>4.7284336693367965</v>
      </c>
      <c r="J158" s="4"/>
      <c r="K158" s="10">
        <f>J$304/(1+EXP(-J$305*(J158-J$306)))</f>
        <v>8.2767631923176235E-8</v>
      </c>
      <c r="L158" s="10"/>
      <c r="M158" s="10">
        <f>L$304/(1+EXP(-L$305*(L158-L$306)))</f>
        <v>0.12266891645523362</v>
      </c>
      <c r="O158">
        <f>(C158*IF(C158&lt;0.4, 0, $T$2)+E158*IF(E158&lt;0.1, 0, $T$3)+G158*IF(G158&lt;0.2, 0, $T$4)+I158*IF(I158&lt;0.1, 0, $T$5)+K158*IF(K158&lt;0.1, 0, $T$6)+M158*IF(M158&lt;0.2, 0, $T$7))/(IF(C158&lt;0.4, 0, $T$2)+IF(E158&lt;0.1, 0, $T$3)+IF(G158&lt;0.2, 0, $T$4)+IF(I158&lt;0.1, 0, $T$5)+IF(K158&lt;0.1, 0, $T$6)+IF(M158&lt;0.2, 0, $T$7))</f>
        <v>2.5635693951794636</v>
      </c>
    </row>
    <row r="159" spans="1:15" x14ac:dyDescent="0.2">
      <c r="A159" s="2" t="s">
        <v>143</v>
      </c>
      <c r="B159" s="10">
        <v>118</v>
      </c>
      <c r="C159" s="10">
        <f>B$304/(1+EXP(-B$305*(B159-B$306)))</f>
        <v>2.5439019690209723</v>
      </c>
      <c r="D159" s="10">
        <v>56</v>
      </c>
      <c r="E159" s="10">
        <f>D$304/(1+EXP(-D$305*(D159-D$306)))</f>
        <v>2.5103219892408775</v>
      </c>
      <c r="F159" s="10">
        <v>3116.8</v>
      </c>
      <c r="G159" s="10">
        <f>F$304/(1+EXP(-F$305*(F159-F$306)))</f>
        <v>2.6450718631762626</v>
      </c>
      <c r="H159" s="4">
        <v>7</v>
      </c>
      <c r="I159" s="10">
        <f>H$304/(1+EXP(-H$305*(H159-H$306)))</f>
        <v>4.9321154152812783</v>
      </c>
      <c r="J159" s="4"/>
      <c r="K159" s="10">
        <f>J$304/(1+EXP(-J$305*(J159-J$306)))</f>
        <v>8.2767631923176235E-8</v>
      </c>
      <c r="L159" s="10">
        <v>108</v>
      </c>
      <c r="M159" s="10">
        <f>L$304/(1+EXP(-L$305*(L159-L$306)))</f>
        <v>1.4240600195357433</v>
      </c>
      <c r="O159">
        <f>(C159*IF(C159&lt;0.4, 0, $T$2)+E159*IF(E159&lt;0.1, 0, $T$3)+G159*IF(G159&lt;0.2, 0, $T$4)+I159*IF(I159&lt;0.1, 0, $T$5)+K159*IF(K159&lt;0.1, 0, $T$6)+M159*IF(M159&lt;0.2, 0, $T$7))/(IF(C159&lt;0.4, 0, $T$2)+IF(E159&lt;0.1, 0, $T$3)+IF(G159&lt;0.2, 0, $T$4)+IF(I159&lt;0.1, 0, $T$5)+IF(K159&lt;0.1, 0, $T$6)+IF(M159&lt;0.2, 0, $T$7))</f>
        <v>2.5605596164425148</v>
      </c>
    </row>
    <row r="160" spans="1:15" x14ac:dyDescent="0.2">
      <c r="A160" s="2" t="s">
        <v>210</v>
      </c>
      <c r="B160" s="10">
        <v>107</v>
      </c>
      <c r="C160" s="10">
        <f>B$304/(1+EXP(-B$305*(B160-B$306)))</f>
        <v>2.2230667468083141</v>
      </c>
      <c r="D160" s="10">
        <v>50</v>
      </c>
      <c r="E160" s="10">
        <f>D$304/(1+EXP(-D$305*(D160-D$306)))</f>
        <v>1.9027662092178212</v>
      </c>
      <c r="F160" s="10">
        <v>7442</v>
      </c>
      <c r="G160" s="10">
        <f>F$304/(1+EXP(-F$305*(F160-F$306)))</f>
        <v>4.9811807241128445</v>
      </c>
      <c r="H160" s="4">
        <v>0</v>
      </c>
      <c r="I160" s="10">
        <f>H$304/(1+EXP(-H$305*(H160-H$306)))</f>
        <v>1.6432627325863502</v>
      </c>
      <c r="J160" s="4"/>
      <c r="K160" s="10">
        <f>J$304/(1+EXP(-J$305*(J160-J$306)))</f>
        <v>8.2767631923176235E-8</v>
      </c>
      <c r="L160" s="10"/>
      <c r="M160" s="10">
        <f>L$304/(1+EXP(-L$305*(L160-L$306)))</f>
        <v>0.12266891645523362</v>
      </c>
      <c r="O160">
        <f>(C160*IF(C160&lt;0.4, 0, $T$2)+E160*IF(E160&lt;0.1, 0, $T$3)+G160*IF(G160&lt;0.2, 0, $T$4)+I160*IF(I160&lt;0.1, 0, $T$5)+K160*IF(K160&lt;0.1, 0, $T$6)+M160*IF(M160&lt;0.2, 0, $T$7))/(IF(C160&lt;0.4, 0, $T$2)+IF(E160&lt;0.1, 0, $T$3)+IF(G160&lt;0.2, 0, $T$4)+IF(I160&lt;0.1, 0, $T$5)+IF(K160&lt;0.1, 0, $T$6)+IF(M160&lt;0.2, 0, $T$7))</f>
        <v>2.5553596368105982</v>
      </c>
    </row>
    <row r="161" spans="1:15" x14ac:dyDescent="0.2">
      <c r="A161" s="2" t="s">
        <v>655</v>
      </c>
      <c r="B161" s="10">
        <v>115</v>
      </c>
      <c r="C161" s="10">
        <f>B$304/(1+EXP(-B$305*(B161-B$306)))</f>
        <v>2.4560980309790277</v>
      </c>
      <c r="D161" s="10">
        <v>50</v>
      </c>
      <c r="E161" s="10">
        <f>D$304/(1+EXP(-D$305*(D161-D$306)))</f>
        <v>1.9027662092178212</v>
      </c>
      <c r="F161" s="10">
        <v>3340</v>
      </c>
      <c r="G161" s="10">
        <f>F$304/(1+EXP(-F$305*(F161-F$306)))</f>
        <v>2.9911196660675148</v>
      </c>
      <c r="H161" s="4">
        <v>5</v>
      </c>
      <c r="I161" s="10">
        <f>H$304/(1+EXP(-H$305*(H161-H$306)))</f>
        <v>4.7284336693367965</v>
      </c>
      <c r="J161" s="4">
        <v>4.3</v>
      </c>
      <c r="K161" s="10">
        <f>J$304/(1+EXP(-J$305*(J161-J$306)))</f>
        <v>2.5</v>
      </c>
      <c r="L161" s="10"/>
      <c r="M161" s="10">
        <f>L$304/(1+EXP(-L$305*(L161-L$306)))</f>
        <v>0.12266891645523362</v>
      </c>
      <c r="O161">
        <f>(C161*IF(C161&lt;0.4, 0, $T$2)+E161*IF(E161&lt;0.1, 0, $T$3)+G161*IF(G161&lt;0.2, 0, $T$4)+I161*IF(I161&lt;0.1, 0, $T$5)+K161*IF(K161&lt;0.1, 0, $T$6)+M161*IF(M161&lt;0.2, 0, $T$7))/(IF(C161&lt;0.4, 0, $T$2)+IF(E161&lt;0.1, 0, $T$3)+IF(G161&lt;0.2, 0, $T$4)+IF(I161&lt;0.1, 0, $T$5)+IF(K161&lt;0.1, 0, $T$6)+IF(M161&lt;0.2, 0, $T$7))</f>
        <v>2.5430753308172815</v>
      </c>
    </row>
    <row r="162" spans="1:15" x14ac:dyDescent="0.2">
      <c r="A162" s="2" t="s">
        <v>100</v>
      </c>
      <c r="B162" s="10">
        <v>115</v>
      </c>
      <c r="C162" s="10">
        <f>B$304/(1+EXP(-B$305*(B162-B$306)))</f>
        <v>2.4560980309790277</v>
      </c>
      <c r="D162" s="10">
        <v>50</v>
      </c>
      <c r="E162" s="10">
        <f>D$304/(1+EXP(-D$305*(D162-D$306)))</f>
        <v>1.9027662092178212</v>
      </c>
      <c r="F162" s="10">
        <v>3340</v>
      </c>
      <c r="G162" s="10">
        <f>F$304/(1+EXP(-F$305*(F162-F$306)))</f>
        <v>2.9911196660675148</v>
      </c>
      <c r="H162" s="4">
        <v>5</v>
      </c>
      <c r="I162" s="10">
        <f>H$304/(1+EXP(-H$305*(H162-H$306)))</f>
        <v>4.7284336693367965</v>
      </c>
      <c r="J162" s="4">
        <v>4.3</v>
      </c>
      <c r="K162" s="10">
        <f>J$304/(1+EXP(-J$305*(J162-J$306)))</f>
        <v>2.5</v>
      </c>
      <c r="L162" s="10"/>
      <c r="M162" s="10">
        <f>L$304/(1+EXP(-L$305*(L162-L$306)))</f>
        <v>0.12266891645523362</v>
      </c>
      <c r="O162">
        <f>(C162*IF(C162&lt;0.4, 0, $T$2)+E162*IF(E162&lt;0.1, 0, $T$3)+G162*IF(G162&lt;0.2, 0, $T$4)+I162*IF(I162&lt;0.1, 0, $T$5)+K162*IF(K162&lt;0.1, 0, $T$6)+M162*IF(M162&lt;0.2, 0, $T$7))/(IF(C162&lt;0.4, 0, $T$2)+IF(E162&lt;0.1, 0, $T$3)+IF(G162&lt;0.2, 0, $T$4)+IF(I162&lt;0.1, 0, $T$5)+IF(K162&lt;0.1, 0, $T$6)+IF(M162&lt;0.2, 0, $T$7))</f>
        <v>2.5430753308172815</v>
      </c>
    </row>
    <row r="163" spans="1:15" x14ac:dyDescent="0.2">
      <c r="A163" s="2" t="s">
        <v>297</v>
      </c>
      <c r="B163" s="10">
        <v>122</v>
      </c>
      <c r="C163" s="10">
        <f>B$304/(1+EXP(-B$305*(B163-B$306)))</f>
        <v>2.6607682697678037</v>
      </c>
      <c r="D163" s="10">
        <v>52</v>
      </c>
      <c r="E163" s="10">
        <f>D$304/(1+EXP(-D$305*(D163-D$306)))</f>
        <v>2.1008837077677742</v>
      </c>
      <c r="F163" s="10">
        <v>2742</v>
      </c>
      <c r="G163" s="10">
        <f>F$304/(1+EXP(-F$305*(F163-F$306)))</f>
        <v>2.0582459519823204</v>
      </c>
      <c r="H163" s="4">
        <v>5</v>
      </c>
      <c r="I163" s="10">
        <f>H$304/(1+EXP(-H$305*(H163-H$306)))</f>
        <v>4.7284336693367965</v>
      </c>
      <c r="J163" s="4"/>
      <c r="K163" s="10">
        <f>J$304/(1+EXP(-J$305*(J163-J$306)))</f>
        <v>8.2767631923176235E-8</v>
      </c>
      <c r="L163" s="10"/>
      <c r="M163" s="10">
        <f>L$304/(1+EXP(-L$305*(L163-L$306)))</f>
        <v>0.12266891645523362</v>
      </c>
      <c r="O163">
        <f>(C163*IF(C163&lt;0.4, 0, $T$2)+E163*IF(E163&lt;0.1, 0, $T$3)+G163*IF(G163&lt;0.2, 0, $T$4)+I163*IF(I163&lt;0.1, 0, $T$5)+K163*IF(K163&lt;0.1, 0, $T$6)+M163*IF(M163&lt;0.2, 0, $T$7))/(IF(C163&lt;0.4, 0, $T$2)+IF(E163&lt;0.1, 0, $T$3)+IF(G163&lt;0.2, 0, $T$4)+IF(I163&lt;0.1, 0, $T$5)+IF(K163&lt;0.1, 0, $T$6)+IF(M163&lt;0.2, 0, $T$7))</f>
        <v>2.5355939530403409</v>
      </c>
    </row>
    <row r="164" spans="1:15" x14ac:dyDescent="0.2">
      <c r="A164" s="2" t="s">
        <v>326</v>
      </c>
      <c r="B164" s="10">
        <v>65</v>
      </c>
      <c r="C164" s="10">
        <f>B$304/(1+EXP(-B$305*(B164-B$306)))</f>
        <v>1.1520791251816687</v>
      </c>
      <c r="D164" s="10">
        <v>68</v>
      </c>
      <c r="E164" s="10">
        <f>D$304/(1+EXP(-D$305*(D164-D$306)))</f>
        <v>3.6544809631634645</v>
      </c>
      <c r="F164" s="10">
        <v>1222</v>
      </c>
      <c r="G164" s="10">
        <f>F$304/(1+EXP(-F$305*(F164-F$306)))</f>
        <v>0.46532184865796711</v>
      </c>
      <c r="H164" s="4">
        <v>0</v>
      </c>
      <c r="I164" s="10">
        <f>H$304/(1+EXP(-H$305*(H164-H$306)))</f>
        <v>1.6432627325863502</v>
      </c>
      <c r="J164" s="4">
        <v>4.5</v>
      </c>
      <c r="K164" s="10">
        <f>J$304/(1+EXP(-J$305*(J164-J$306)))</f>
        <v>3.4852964198270366</v>
      </c>
      <c r="L164" s="10">
        <v>180</v>
      </c>
      <c r="M164" s="10">
        <f>L$304/(1+EXP(-L$305*(L164-L$306)))</f>
        <v>3.5759399804642564</v>
      </c>
      <c r="O164">
        <f>(C164*IF(C164&lt;0.4, 0, $T$2)+E164*IF(E164&lt;0.1, 0, $T$3)+G164*IF(G164&lt;0.2, 0, $T$4)+I164*IF(I164&lt;0.1, 0, $T$5)+K164*IF(K164&lt;0.1, 0, $T$6)+M164*IF(M164&lt;0.2, 0, $T$7))/(IF(C164&lt;0.4, 0, $T$2)+IF(E164&lt;0.1, 0, $T$3)+IF(G164&lt;0.2, 0, $T$4)+IF(I164&lt;0.1, 0, $T$5)+IF(K164&lt;0.1, 0, $T$6)+IF(M164&lt;0.2, 0, $T$7))</f>
        <v>2.5231301425599688</v>
      </c>
    </row>
    <row r="165" spans="1:15" x14ac:dyDescent="0.2">
      <c r="A165" s="2" t="s">
        <v>532</v>
      </c>
      <c r="B165" s="10">
        <v>98</v>
      </c>
      <c r="C165" s="10">
        <f>B$304/(1+EXP(-B$305*(B165-B$306)))</f>
        <v>1.9667996205092444</v>
      </c>
      <c r="D165" s="10">
        <v>58</v>
      </c>
      <c r="E165" s="10">
        <f>D$304/(1+EXP(-D$305*(D165-D$306)))</f>
        <v>2.7162214411986549</v>
      </c>
      <c r="F165" s="10">
        <v>3000</v>
      </c>
      <c r="G165" s="10">
        <f>F$304/(1+EXP(-F$305*(F165-F$306)))</f>
        <v>2.4608528881475817</v>
      </c>
      <c r="H165" s="4">
        <v>3</v>
      </c>
      <c r="I165" s="10">
        <f>H$304/(1+EXP(-H$305*(H165-H$306)))</f>
        <v>4.0333931509884566</v>
      </c>
      <c r="J165" s="4"/>
      <c r="K165" s="10">
        <f>J$304/(1+EXP(-J$305*(J165-J$306)))</f>
        <v>8.2767631923176235E-8</v>
      </c>
      <c r="L165" s="10"/>
      <c r="M165" s="10">
        <f>L$304/(1+EXP(-L$305*(L165-L$306)))</f>
        <v>0.12266891645523362</v>
      </c>
      <c r="O165">
        <f>(C165*IF(C165&lt;0.4, 0, $T$2)+E165*IF(E165&lt;0.1, 0, $T$3)+G165*IF(G165&lt;0.2, 0, $T$4)+I165*IF(I165&lt;0.1, 0, $T$5)+K165*IF(K165&lt;0.1, 0, $T$6)+M165*IF(M165&lt;0.2, 0, $T$7))/(IF(C165&lt;0.4, 0, $T$2)+IF(E165&lt;0.1, 0, $T$3)+IF(G165&lt;0.2, 0, $T$4)+IF(I165&lt;0.1, 0, $T$5)+IF(K165&lt;0.1, 0, $T$6)+IF(M165&lt;0.2, 0, $T$7))</f>
        <v>2.5170166521922925</v>
      </c>
    </row>
    <row r="166" spans="1:15" x14ac:dyDescent="0.2">
      <c r="A166" s="2" t="s">
        <v>217</v>
      </c>
      <c r="B166" s="10">
        <v>72.2</v>
      </c>
      <c r="C166" s="10">
        <f>B$304/(1+EXP(-B$305*(B166-B$306)))</f>
        <v>1.3082948230547413</v>
      </c>
      <c r="D166" s="10">
        <v>52.8</v>
      </c>
      <c r="E166" s="10">
        <f>D$304/(1+EXP(-D$305*(D166-D$306)))</f>
        <v>2.1817524965054784</v>
      </c>
      <c r="F166" s="10">
        <v>3838.6</v>
      </c>
      <c r="G166" s="10">
        <f>F$304/(1+EXP(-F$305*(F166-F$306)))</f>
        <v>3.682405842141546</v>
      </c>
      <c r="H166" s="4">
        <v>14</v>
      </c>
      <c r="I166" s="10">
        <f>H$304/(1+EXP(-H$305*(H166-H$306)))</f>
        <v>4.9995363446716707</v>
      </c>
      <c r="J166" s="4">
        <v>4.5</v>
      </c>
      <c r="K166" s="10">
        <f>J$304/(1+EXP(-J$305*(J166-J$306)))</f>
        <v>3.4852964198270366</v>
      </c>
      <c r="L166" s="10">
        <v>98.4</v>
      </c>
      <c r="M166" s="10">
        <f>L$304/(1+EXP(-L$305*(L166-L$306)))</f>
        <v>1.1876761007486385</v>
      </c>
      <c r="O166">
        <f>(C166*IF(C166&lt;0.4, 0, $T$2)+E166*IF(E166&lt;0.1, 0, $T$3)+G166*IF(G166&lt;0.2, 0, $T$4)+I166*IF(I166&lt;0.1, 0, $T$5)+K166*IF(K166&lt;0.1, 0, $T$6)+M166*IF(M166&lt;0.2, 0, $T$7))/(IF(C166&lt;0.4, 0, $T$2)+IF(E166&lt;0.1, 0, $T$3)+IF(G166&lt;0.2, 0, $T$4)+IF(I166&lt;0.1, 0, $T$5)+IF(K166&lt;0.1, 0, $T$6)+IF(M166&lt;0.2, 0, $T$7))</f>
        <v>2.5082985404706513</v>
      </c>
    </row>
    <row r="167" spans="1:15" x14ac:dyDescent="0.2">
      <c r="A167" s="2" t="s">
        <v>267</v>
      </c>
      <c r="B167" s="10">
        <v>110</v>
      </c>
      <c r="C167" s="10">
        <f>B$304/(1+EXP(-B$305*(B167-B$306)))</f>
        <v>2.3101050513355545</v>
      </c>
      <c r="D167" s="10">
        <v>67</v>
      </c>
      <c r="E167" s="10">
        <f>D$304/(1+EXP(-D$305*(D167-D$306)))</f>
        <v>3.5717419397210648</v>
      </c>
      <c r="F167" s="10">
        <v>3700</v>
      </c>
      <c r="G167" s="10">
        <f>F$304/(1+EXP(-F$305*(F167-F$306)))</f>
        <v>3.5056860725348873</v>
      </c>
      <c r="H167" s="4">
        <v>7</v>
      </c>
      <c r="I167" s="10">
        <f>H$304/(1+EXP(-H$305*(H167-H$306)))</f>
        <v>4.9321154152812783</v>
      </c>
      <c r="J167" s="4">
        <v>4</v>
      </c>
      <c r="K167" s="10">
        <f>J$304/(1+EXP(-J$305*(J167-J$306)))</f>
        <v>1.1135006941265451</v>
      </c>
      <c r="L167" s="10">
        <v>104.9</v>
      </c>
      <c r="M167" s="10">
        <f>L$304/(1+EXP(-L$305*(L167-L$306)))</f>
        <v>1.3447071068499756</v>
      </c>
      <c r="O167">
        <f>(C167*IF(C167&lt;0.4, 0, $T$2)+E167*IF(E167&lt;0.1, 0, $T$3)+G167*IF(G167&lt;0.2, 0, $T$4)+I167*IF(I167&lt;0.1, 0, $T$5)+K167*IF(K167&lt;0.1, 0, $T$6)+M167*IF(M167&lt;0.2, 0, $T$7))/(IF(C167&lt;0.4, 0, $T$2)+IF(E167&lt;0.1, 0, $T$3)+IF(G167&lt;0.2, 0, $T$4)+IF(I167&lt;0.1, 0, $T$5)+IF(K167&lt;0.1, 0, $T$6)+IF(M167&lt;0.2, 0, $T$7))</f>
        <v>2.5067230891049208</v>
      </c>
    </row>
    <row r="168" spans="1:15" x14ac:dyDescent="0.2">
      <c r="A168" s="2" t="s">
        <v>464</v>
      </c>
      <c r="B168" s="10">
        <v>110</v>
      </c>
      <c r="C168" s="10">
        <f>B$304/(1+EXP(-B$305*(B168-B$306)))</f>
        <v>2.3101050513355545</v>
      </c>
      <c r="D168" s="10">
        <v>52.8</v>
      </c>
      <c r="E168" s="10">
        <f>D$304/(1+EXP(-D$305*(D168-D$306)))</f>
        <v>2.1817524965054784</v>
      </c>
      <c r="F168" s="10">
        <v>4000</v>
      </c>
      <c r="G168" s="10">
        <f>F$304/(1+EXP(-F$305*(F168-F$306)))</f>
        <v>3.8704863584706835</v>
      </c>
      <c r="H168" s="4">
        <v>0</v>
      </c>
      <c r="I168" s="10">
        <f>H$304/(1+EXP(-H$305*(H168-H$306)))</f>
        <v>1.6432627325863502</v>
      </c>
      <c r="J168" s="4"/>
      <c r="K168" s="10">
        <f>J$304/(1+EXP(-J$305*(J168-J$306)))</f>
        <v>8.2767631923176235E-8</v>
      </c>
      <c r="L168" s="10"/>
      <c r="M168" s="10">
        <f>L$304/(1+EXP(-L$305*(L168-L$306)))</f>
        <v>0.12266891645523362</v>
      </c>
      <c r="O168">
        <f>(C168*IF(C168&lt;0.4, 0, $T$2)+E168*IF(E168&lt;0.1, 0, $T$3)+G168*IF(G168&lt;0.2, 0, $T$4)+I168*IF(I168&lt;0.1, 0, $T$5)+K168*IF(K168&lt;0.1, 0, $T$6)+M168*IF(M168&lt;0.2, 0, $T$7))/(IF(C168&lt;0.4, 0, $T$2)+IF(E168&lt;0.1, 0, $T$3)+IF(G168&lt;0.2, 0, $T$4)+IF(I168&lt;0.1, 0, $T$5)+IF(K168&lt;0.1, 0, $T$6)+IF(M168&lt;0.2, 0, $T$7))</f>
        <v>2.4865150582628952</v>
      </c>
    </row>
    <row r="169" spans="1:15" x14ac:dyDescent="0.2">
      <c r="A169" s="2" t="s">
        <v>219</v>
      </c>
      <c r="B169" s="10">
        <v>108.3</v>
      </c>
      <c r="C169" s="10">
        <f>B$304/(1+EXP(-B$305*(B169-B$306)))</f>
        <v>2.2607126692385644</v>
      </c>
      <c r="D169" s="10">
        <v>52.8</v>
      </c>
      <c r="E169" s="10">
        <f>D$304/(1+EXP(-D$305*(D169-D$306)))</f>
        <v>2.1817524965054784</v>
      </c>
      <c r="F169" s="10">
        <v>2879.8</v>
      </c>
      <c r="G169" s="10">
        <f>F$304/(1+EXP(-F$305*(F169-F$306)))</f>
        <v>2.271734494845957</v>
      </c>
      <c r="H169" s="4">
        <v>10</v>
      </c>
      <c r="I169" s="10">
        <f>H$304/(1+EXP(-H$305*(H169-H$306)))</f>
        <v>4.9919392362573687</v>
      </c>
      <c r="J169" s="4"/>
      <c r="K169" s="10">
        <f>J$304/(1+EXP(-J$305*(J169-J$306)))</f>
        <v>8.2767631923176235E-8</v>
      </c>
      <c r="L169" s="10"/>
      <c r="M169" s="10">
        <f>L$304/(1+EXP(-L$305*(L169-L$306)))</f>
        <v>0.12266891645523362</v>
      </c>
      <c r="O169">
        <f>(C169*IF(C169&lt;0.4, 0, $T$2)+E169*IF(E169&lt;0.1, 0, $T$3)+G169*IF(G169&lt;0.2, 0, $T$4)+I169*IF(I169&lt;0.1, 0, $T$5)+K169*IF(K169&lt;0.1, 0, $T$6)+M169*IF(M169&lt;0.2, 0, $T$7))/(IF(C169&lt;0.4, 0, $T$2)+IF(E169&lt;0.1, 0, $T$3)+IF(G169&lt;0.2, 0, $T$4)+IF(I169&lt;0.1, 0, $T$5)+IF(K169&lt;0.1, 0, $T$6)+IF(M169&lt;0.2, 0, $T$7))</f>
        <v>2.482297171720496</v>
      </c>
    </row>
    <row r="170" spans="1:15" x14ac:dyDescent="0.2">
      <c r="A170" s="2" t="s">
        <v>220</v>
      </c>
      <c r="B170" s="10">
        <v>108.3</v>
      </c>
      <c r="C170" s="10">
        <f>B$304/(1+EXP(-B$305*(B170-B$306)))</f>
        <v>2.2607126692385644</v>
      </c>
      <c r="D170" s="10">
        <v>52.8</v>
      </c>
      <c r="E170" s="10">
        <f>D$304/(1+EXP(-D$305*(D170-D$306)))</f>
        <v>2.1817524965054784</v>
      </c>
      <c r="F170" s="10">
        <v>2870.8</v>
      </c>
      <c r="G170" s="10">
        <f>F$304/(1+EXP(-F$305*(F170-F$306)))</f>
        <v>2.2576526267761614</v>
      </c>
      <c r="H170" s="4">
        <v>10</v>
      </c>
      <c r="I170" s="10">
        <f>H$304/(1+EXP(-H$305*(H170-H$306)))</f>
        <v>4.9919392362573687</v>
      </c>
      <c r="J170" s="4"/>
      <c r="K170" s="10">
        <f>J$304/(1+EXP(-J$305*(J170-J$306)))</f>
        <v>8.2767631923176235E-8</v>
      </c>
      <c r="L170" s="10"/>
      <c r="M170" s="10">
        <f>L$304/(1+EXP(-L$305*(L170-L$306)))</f>
        <v>0.12266891645523362</v>
      </c>
      <c r="O170">
        <f>(C170*IF(C170&lt;0.4, 0, $T$2)+E170*IF(E170&lt;0.1, 0, $T$3)+G170*IF(G170&lt;0.2, 0, $T$4)+I170*IF(I170&lt;0.1, 0, $T$5)+K170*IF(K170&lt;0.1, 0, $T$6)+M170*IF(M170&lt;0.2, 0, $T$7))/(IF(C170&lt;0.4, 0, $T$2)+IF(E170&lt;0.1, 0, $T$3)+IF(G170&lt;0.2, 0, $T$4)+IF(I170&lt;0.1, 0, $T$5)+IF(K170&lt;0.1, 0, $T$6)+IF(M170&lt;0.2, 0, $T$7))</f>
        <v>2.4797368320714424</v>
      </c>
    </row>
    <row r="171" spans="1:15" x14ac:dyDescent="0.2">
      <c r="A171" s="2" t="s">
        <v>74</v>
      </c>
      <c r="B171" s="10">
        <v>108</v>
      </c>
      <c r="C171" s="10">
        <f>B$304/(1+EXP(-B$305*(B171-B$306)))</f>
        <v>2.2520147812185396</v>
      </c>
      <c r="D171" s="10">
        <v>50</v>
      </c>
      <c r="E171" s="10">
        <f>D$304/(1+EXP(-D$305*(D171-D$306)))</f>
        <v>1.9027662092178212</v>
      </c>
      <c r="F171" s="10">
        <v>2562</v>
      </c>
      <c r="G171" s="10">
        <f>F$304/(1+EXP(-F$305*(F171-F$306)))</f>
        <v>1.789516278647264</v>
      </c>
      <c r="H171" s="4">
        <v>5</v>
      </c>
      <c r="I171" s="10">
        <f>H$304/(1+EXP(-H$305*(H171-H$306)))</f>
        <v>4.7284336693367965</v>
      </c>
      <c r="J171" s="4">
        <v>4.5999999999999996</v>
      </c>
      <c r="K171" s="10">
        <f>J$304/(1+EXP(-J$305*(J171-J$306)))</f>
        <v>3.8864993058734547</v>
      </c>
      <c r="L171" s="10">
        <v>81.2</v>
      </c>
      <c r="M171" s="10">
        <f>L$304/(1+EXP(-L$305*(L171-L$306)))</f>
        <v>0.83562738582232354</v>
      </c>
      <c r="O171">
        <f>(C171*IF(C171&lt;0.4, 0, $T$2)+E171*IF(E171&lt;0.1, 0, $T$3)+G171*IF(G171&lt;0.2, 0, $T$4)+I171*IF(I171&lt;0.1, 0, $T$5)+K171*IF(K171&lt;0.1, 0, $T$6)+M171*IF(M171&lt;0.2, 0, $T$7))/(IF(C171&lt;0.4, 0, $T$2)+IF(E171&lt;0.1, 0, $T$3)+IF(G171&lt;0.2, 0, $T$4)+IF(I171&lt;0.1, 0, $T$5)+IF(K171&lt;0.1, 0, $T$6)+IF(M171&lt;0.2, 0, $T$7))</f>
        <v>2.4790495402067787</v>
      </c>
    </row>
    <row r="172" spans="1:15" x14ac:dyDescent="0.2">
      <c r="A172" s="13" t="s">
        <v>221</v>
      </c>
      <c r="B172" s="10">
        <v>108</v>
      </c>
      <c r="C172" s="10">
        <f>B$304/(1+EXP(-B$305*(B172-B$306)))</f>
        <v>2.2520147812185396</v>
      </c>
      <c r="D172" s="10">
        <v>52.8</v>
      </c>
      <c r="E172" s="10">
        <f>D$304/(1+EXP(-D$305*(D172-D$306)))</f>
        <v>2.1817524965054784</v>
      </c>
      <c r="F172" s="10">
        <v>2870</v>
      </c>
      <c r="G172" s="10">
        <f>F$304/(1+EXP(-F$305*(F172-F$306)))</f>
        <v>2.256401642653235</v>
      </c>
      <c r="H172" s="4">
        <v>10</v>
      </c>
      <c r="I172" s="10">
        <f>H$304/(1+EXP(-H$305*(H172-H$306)))</f>
        <v>4.9919392362573687</v>
      </c>
      <c r="J172" s="4"/>
      <c r="K172" s="10">
        <f>J$304/(1+EXP(-J$305*(J172-J$306)))</f>
        <v>8.2767631923176235E-8</v>
      </c>
      <c r="L172" s="10"/>
      <c r="M172" s="10">
        <f>L$304/(1+EXP(-L$305*(L172-L$306)))</f>
        <v>0.12266891645523362</v>
      </c>
      <c r="O172">
        <f>(C172*IF(C172&lt;0.4, 0, $T$2)+E172*IF(E172&lt;0.1, 0, $T$3)+G172*IF(G172&lt;0.2, 0, $T$4)+I172*IF(I172&lt;0.1, 0, $T$5)+K172*IF(K172&lt;0.1, 0, $T$6)+M172*IF(M172&lt;0.2, 0, $T$7))/(IF(C172&lt;0.4, 0, $T$2)+IF(E172&lt;0.1, 0, $T$3)+IF(G172&lt;0.2, 0, $T$4)+IF(I172&lt;0.1, 0, $T$5)+IF(K172&lt;0.1, 0, $T$6)+IF(M172&lt;0.2, 0, $T$7))</f>
        <v>2.4763465120418098</v>
      </c>
    </row>
    <row r="173" spans="1:15" x14ac:dyDescent="0.2">
      <c r="A173" s="2" t="s">
        <v>79</v>
      </c>
      <c r="B173" s="10">
        <v>150</v>
      </c>
      <c r="C173" s="10">
        <f>B$304/(1+EXP(-B$305*(B173-B$306)))</f>
        <v>3.43320542532024</v>
      </c>
      <c r="D173" s="10">
        <v>65</v>
      </c>
      <c r="E173" s="10">
        <f>D$304/(1+EXP(-D$305*(D173-D$306)))</f>
        <v>3.3974674738479758</v>
      </c>
      <c r="F173" s="10">
        <v>3700</v>
      </c>
      <c r="G173" s="10">
        <f>F$304/(1+EXP(-F$305*(F173-F$306)))</f>
        <v>3.5056860725348873</v>
      </c>
      <c r="H173" s="4">
        <v>0</v>
      </c>
      <c r="I173" s="10">
        <f>H$304/(1+EXP(-H$305*(H173-H$306)))</f>
        <v>1.6432627325863502</v>
      </c>
      <c r="J173" s="4">
        <v>3.5</v>
      </c>
      <c r="K173" s="10">
        <f>J$304/(1+EXP(-J$305*(J173-J$306)))</f>
        <v>0.17222597833105607</v>
      </c>
      <c r="L173" s="10">
        <v>150</v>
      </c>
      <c r="M173" s="10">
        <f>L$304/(1+EXP(-L$305*(L173-L$306)))</f>
        <v>2.6914403387319186</v>
      </c>
      <c r="O173">
        <f>(C173*IF(C173&lt;0.4, 0, $T$2)+E173*IF(E173&lt;0.1, 0, $T$3)+G173*IF(G173&lt;0.2, 0, $T$4)+I173*IF(I173&lt;0.1, 0, $T$5)+K173*IF(K173&lt;0.1, 0, $T$6)+M173*IF(M173&lt;0.2, 0, $T$7))/(IF(C173&lt;0.4, 0, $T$2)+IF(E173&lt;0.1, 0, $T$3)+IF(G173&lt;0.2, 0, $T$4)+IF(I173&lt;0.1, 0, $T$5)+IF(K173&lt;0.1, 0, $T$6)+IF(M173&lt;0.2, 0, $T$7))</f>
        <v>2.4734771214774738</v>
      </c>
    </row>
    <row r="174" spans="1:15" x14ac:dyDescent="0.2">
      <c r="A174" s="2" t="s">
        <v>101</v>
      </c>
      <c r="B174" s="10">
        <v>74.2</v>
      </c>
      <c r="C174" s="10">
        <f>B$304/(1+EXP(-B$305*(B174-B$306)))</f>
        <v>1.3540367805411275</v>
      </c>
      <c r="D174" s="10">
        <v>54</v>
      </c>
      <c r="E174" s="10">
        <f>D$304/(1+EXP(-D$305*(D174-D$306)))</f>
        <v>2.3042824087320106</v>
      </c>
      <c r="F174" s="10">
        <v>2705</v>
      </c>
      <c r="G174" s="10">
        <f>F$304/(1+EXP(-F$305*(F174-F$306)))</f>
        <v>2.0019028274665449</v>
      </c>
      <c r="H174" s="4">
        <v>4</v>
      </c>
      <c r="I174" s="10">
        <f>H$304/(1+EXP(-H$305*(H174-H$306)))</f>
        <v>4.4749970748986758</v>
      </c>
      <c r="J174" s="4">
        <v>4.5</v>
      </c>
      <c r="K174" s="10">
        <f>J$304/(1+EXP(-J$305*(J174-J$306)))</f>
        <v>3.4852964198270366</v>
      </c>
      <c r="L174" s="10"/>
      <c r="M174" s="10">
        <f>L$304/(1+EXP(-L$305*(L174-L$306)))</f>
        <v>0.12266891645523362</v>
      </c>
      <c r="O174">
        <f>(C174*IF(C174&lt;0.4, 0, $T$2)+E174*IF(E174&lt;0.1, 0, $T$3)+G174*IF(G174&lt;0.2, 0, $T$4)+I174*IF(I174&lt;0.1, 0, $T$5)+K174*IF(K174&lt;0.1, 0, $T$6)+M174*IF(M174&lt;0.2, 0, $T$7))/(IF(C174&lt;0.4, 0, $T$2)+IF(E174&lt;0.1, 0, $T$3)+IF(G174&lt;0.2, 0, $T$4)+IF(I174&lt;0.1, 0, $T$5)+IF(K174&lt;0.1, 0, $T$6)+IF(M174&lt;0.2, 0, $T$7))</f>
        <v>2.4702176777488307</v>
      </c>
    </row>
    <row r="175" spans="1:15" x14ac:dyDescent="0.2">
      <c r="A175" s="2" t="s">
        <v>101</v>
      </c>
      <c r="B175" s="10">
        <v>74.2</v>
      </c>
      <c r="C175" s="10">
        <f>B$304/(1+EXP(-B$305*(B175-B$306)))</f>
        <v>1.3540367805411275</v>
      </c>
      <c r="D175" s="10">
        <v>54</v>
      </c>
      <c r="E175" s="10">
        <f>D$304/(1+EXP(-D$305*(D175-D$306)))</f>
        <v>2.3042824087320106</v>
      </c>
      <c r="F175" s="10">
        <v>2705</v>
      </c>
      <c r="G175" s="10">
        <f>F$304/(1+EXP(-F$305*(F175-F$306)))</f>
        <v>2.0019028274665449</v>
      </c>
      <c r="H175" s="4">
        <v>4</v>
      </c>
      <c r="I175" s="10">
        <f>H$304/(1+EXP(-H$305*(H175-H$306)))</f>
        <v>4.4749970748986758</v>
      </c>
      <c r="J175" s="4">
        <v>4.5</v>
      </c>
      <c r="K175" s="10">
        <f>J$304/(1+EXP(-J$305*(J175-J$306)))</f>
        <v>3.4852964198270366</v>
      </c>
      <c r="L175" s="10"/>
      <c r="M175" s="10">
        <f>L$304/(1+EXP(-L$305*(L175-L$306)))</f>
        <v>0.12266891645523362</v>
      </c>
      <c r="O175">
        <f>(C175*IF(C175&lt;0.4, 0, $T$2)+E175*IF(E175&lt;0.1, 0, $T$3)+G175*IF(G175&lt;0.2, 0, $T$4)+I175*IF(I175&lt;0.1, 0, $T$5)+K175*IF(K175&lt;0.1, 0, $T$6)+M175*IF(M175&lt;0.2, 0, $T$7))/(IF(C175&lt;0.4, 0, $T$2)+IF(E175&lt;0.1, 0, $T$3)+IF(G175&lt;0.2, 0, $T$4)+IF(I175&lt;0.1, 0, $T$5)+IF(K175&lt;0.1, 0, $T$6)+IF(M175&lt;0.2, 0, $T$7))</f>
        <v>2.4702176777488307</v>
      </c>
    </row>
    <row r="176" spans="1:15" x14ac:dyDescent="0.2">
      <c r="A176" s="2" t="s">
        <v>500</v>
      </c>
      <c r="B176" s="10">
        <v>120</v>
      </c>
      <c r="C176" s="10">
        <f>B$304/(1+EXP(-B$305*(B176-B$306)))</f>
        <v>2.6023911505681889</v>
      </c>
      <c r="D176" s="10">
        <v>49.7</v>
      </c>
      <c r="E176" s="10">
        <f>D$304/(1+EXP(-D$305*(D176-D$306)))</f>
        <v>1.8736549371505764</v>
      </c>
      <c r="F176" s="10">
        <v>4574</v>
      </c>
      <c r="G176" s="10">
        <f>F$304/(1+EXP(-F$305*(F176-F$306)))</f>
        <v>4.3807712207463982</v>
      </c>
      <c r="H176" s="4">
        <v>0</v>
      </c>
      <c r="I176" s="10">
        <f>H$304/(1+EXP(-H$305*(H176-H$306)))</f>
        <v>1.6432627325863502</v>
      </c>
      <c r="J176" s="4"/>
      <c r="K176" s="10">
        <f>J$304/(1+EXP(-J$305*(J176-J$306)))</f>
        <v>8.2767631923176235E-8</v>
      </c>
      <c r="L176" s="10">
        <v>120</v>
      </c>
      <c r="M176" s="10">
        <f>L$304/(1+EXP(-L$305*(L176-L$306)))</f>
        <v>1.7559520353356421</v>
      </c>
      <c r="O176">
        <f>(C176*IF(C176&lt;0.4, 0, $T$2)+E176*IF(E176&lt;0.1, 0, $T$3)+G176*IF(G176&lt;0.2, 0, $T$4)+I176*IF(I176&lt;0.1, 0, $T$5)+K176*IF(K176&lt;0.1, 0, $T$6)+M176*IF(M176&lt;0.2, 0, $T$7))/(IF(C176&lt;0.4, 0, $T$2)+IF(E176&lt;0.1, 0, $T$3)+IF(G176&lt;0.2, 0, $T$4)+IF(I176&lt;0.1, 0, $T$5)+IF(K176&lt;0.1, 0, $T$6)+IF(M176&lt;0.2, 0, $T$7))</f>
        <v>2.4477610458173458</v>
      </c>
    </row>
    <row r="177" spans="1:15" x14ac:dyDescent="0.2">
      <c r="A177" s="2" t="s">
        <v>644</v>
      </c>
      <c r="B177" s="10">
        <v>151.6</v>
      </c>
      <c r="C177" s="10">
        <f>B$304/(1+EXP(-B$305*(B177-B$306)))</f>
        <v>3.4732286766777896</v>
      </c>
      <c r="D177" s="10">
        <v>65.2</v>
      </c>
      <c r="E177" s="10">
        <f>D$304/(1+EXP(-D$305*(D177-D$306)))</f>
        <v>3.4153975715223894</v>
      </c>
      <c r="F177" s="10">
        <v>1476.4</v>
      </c>
      <c r="G177" s="10">
        <f>F$304/(1+EXP(-F$305*(F177-F$306)))</f>
        <v>0.61977713230576215</v>
      </c>
      <c r="H177" s="4">
        <v>2</v>
      </c>
      <c r="I177" s="10">
        <f>H$304/(1+EXP(-H$305*(H177-H$306)))</f>
        <v>3.3567372674136502</v>
      </c>
      <c r="J177" s="4">
        <v>4</v>
      </c>
      <c r="K177" s="10">
        <f>J$304/(1+EXP(-J$305*(J177-J$306)))</f>
        <v>1.1135006941265451</v>
      </c>
      <c r="L177" s="10"/>
      <c r="M177" s="10">
        <f>L$304/(1+EXP(-L$305*(L177-L$306)))</f>
        <v>0.12266891645523362</v>
      </c>
      <c r="O177">
        <f>(C177*IF(C177&lt;0.4, 0, $T$2)+E177*IF(E177&lt;0.1, 0, $T$3)+G177*IF(G177&lt;0.2, 0, $T$4)+I177*IF(I177&lt;0.1, 0, $T$5)+K177*IF(K177&lt;0.1, 0, $T$6)+M177*IF(M177&lt;0.2, 0, $T$7))/(IF(C177&lt;0.4, 0, $T$2)+IF(E177&lt;0.1, 0, $T$3)+IF(G177&lt;0.2, 0, $T$4)+IF(I177&lt;0.1, 0, $T$5)+IF(K177&lt;0.1, 0, $T$6)+IF(M177&lt;0.2, 0, $T$7))</f>
        <v>2.4403199534221383</v>
      </c>
    </row>
    <row r="178" spans="1:15" x14ac:dyDescent="0.2">
      <c r="A178" s="2" t="s">
        <v>155</v>
      </c>
      <c r="B178" s="10">
        <v>124.7</v>
      </c>
      <c r="C178" s="10">
        <f>B$304/(1+EXP(-B$305*(B178-B$306)))</f>
        <v>2.7392873307614356</v>
      </c>
      <c r="D178" s="10">
        <v>62.1</v>
      </c>
      <c r="E178" s="10">
        <f>D$304/(1+EXP(-D$305*(D178-D$306)))</f>
        <v>3.126345062849424</v>
      </c>
      <c r="F178" s="10">
        <v>3464.5</v>
      </c>
      <c r="G178" s="10">
        <f>F$304/(1+EXP(-F$305*(F178-F$306)))</f>
        <v>3.1768252192127551</v>
      </c>
      <c r="H178" s="4">
        <v>4</v>
      </c>
      <c r="I178" s="10">
        <f>H$304/(1+EXP(-H$305*(H178-H$306)))</f>
        <v>4.4749970748986758</v>
      </c>
      <c r="J178" s="4">
        <v>3.8</v>
      </c>
      <c r="K178" s="10">
        <f>J$304/(1+EXP(-J$305*(J178-J$306)))</f>
        <v>0.55363658986184128</v>
      </c>
      <c r="L178" s="10"/>
      <c r="M178" s="10">
        <f>L$304/(1+EXP(-L$305*(L178-L$306)))</f>
        <v>0.12266891645523362</v>
      </c>
      <c r="O178">
        <f>(C178*IF(C178&lt;0.4, 0, $T$2)+E178*IF(E178&lt;0.1, 0, $T$3)+G178*IF(G178&lt;0.2, 0, $T$4)+I178*IF(I178&lt;0.1, 0, $T$5)+K178*IF(K178&lt;0.1, 0, $T$6)+M178*IF(M178&lt;0.2, 0, $T$7))/(IF(C178&lt;0.4, 0, $T$2)+IF(E178&lt;0.1, 0, $T$3)+IF(G178&lt;0.2, 0, $T$4)+IF(I178&lt;0.1, 0, $T$5)+IF(K178&lt;0.1, 0, $T$6)+IF(M178&lt;0.2, 0, $T$7))</f>
        <v>2.4337148964809994</v>
      </c>
    </row>
    <row r="179" spans="1:15" x14ac:dyDescent="0.2">
      <c r="A179" s="2" t="s">
        <v>299</v>
      </c>
      <c r="B179" s="10">
        <v>115</v>
      </c>
      <c r="C179" s="10">
        <f>B$304/(1+EXP(-B$305*(B179-B$306)))</f>
        <v>2.4560980309790277</v>
      </c>
      <c r="D179" s="10">
        <v>55</v>
      </c>
      <c r="E179" s="10">
        <f>D$304/(1+EXP(-D$305*(D179-D$306)))</f>
        <v>2.407144303985969</v>
      </c>
      <c r="F179" s="10">
        <v>2170</v>
      </c>
      <c r="G179" s="10">
        <f>F$304/(1+EXP(-F$305*(F179-F$306)))</f>
        <v>1.2679670151883049</v>
      </c>
      <c r="H179" s="4">
        <v>5</v>
      </c>
      <c r="I179" s="10">
        <f>H$304/(1+EXP(-H$305*(H179-H$306)))</f>
        <v>4.7284336693367965</v>
      </c>
      <c r="J179" s="4"/>
      <c r="K179" s="10">
        <f>J$304/(1+EXP(-J$305*(J179-J$306)))</f>
        <v>8.2767631923176235E-8</v>
      </c>
      <c r="L179" s="10"/>
      <c r="M179" s="10">
        <f>L$304/(1+EXP(-L$305*(L179-L$306)))</f>
        <v>0.12266891645523362</v>
      </c>
      <c r="O179">
        <f>(C179*IF(C179&lt;0.4, 0, $T$2)+E179*IF(E179&lt;0.1, 0, $T$3)+G179*IF(G179&lt;0.2, 0, $T$4)+I179*IF(I179&lt;0.1, 0, $T$5)+K179*IF(K179&lt;0.1, 0, $T$6)+M179*IF(M179&lt;0.2, 0, $T$7))/(IF(C179&lt;0.4, 0, $T$2)+IF(E179&lt;0.1, 0, $T$3)+IF(G179&lt;0.2, 0, $T$4)+IF(I179&lt;0.1, 0, $T$5)+IF(K179&lt;0.1, 0, $T$6)+IF(M179&lt;0.2, 0, $T$7))</f>
        <v>2.4288488217793995</v>
      </c>
    </row>
    <row r="180" spans="1:15" x14ac:dyDescent="0.2">
      <c r="A180" s="2" t="s">
        <v>563</v>
      </c>
      <c r="B180" s="10">
        <v>124</v>
      </c>
      <c r="C180" s="10">
        <f>B$304/(1+EXP(-B$305*(B180-B$306)))</f>
        <v>2.718969868563851</v>
      </c>
      <c r="D180" s="10">
        <v>62.1</v>
      </c>
      <c r="E180" s="10">
        <f>D$304/(1+EXP(-D$305*(D180-D$306)))</f>
        <v>3.126345062849424</v>
      </c>
      <c r="F180" s="10">
        <v>3464</v>
      </c>
      <c r="G180" s="10">
        <f>F$304/(1+EXP(-F$305*(F180-F$306)))</f>
        <v>3.1760936889977733</v>
      </c>
      <c r="H180" s="4">
        <v>4</v>
      </c>
      <c r="I180" s="10">
        <f>H$304/(1+EXP(-H$305*(H180-H$306)))</f>
        <v>4.4749970748986758</v>
      </c>
      <c r="J180" s="4">
        <v>3.8</v>
      </c>
      <c r="K180" s="10">
        <f>J$304/(1+EXP(-J$305*(J180-J$306)))</f>
        <v>0.55363658986184128</v>
      </c>
      <c r="L180" s="10"/>
      <c r="M180" s="10">
        <f>L$304/(1+EXP(-L$305*(L180-L$306)))</f>
        <v>0.12266891645523362</v>
      </c>
      <c r="O180">
        <f>(C180*IF(C180&lt;0.4, 0, $T$2)+E180*IF(E180&lt;0.1, 0, $T$3)+G180*IF(G180&lt;0.2, 0, $T$4)+I180*IF(I180&lt;0.1, 0, $T$5)+K180*IF(K180&lt;0.1, 0, $T$6)+M180*IF(M180&lt;0.2, 0, $T$7))/(IF(C180&lt;0.4, 0, $T$2)+IF(E180&lt;0.1, 0, $T$3)+IF(G180&lt;0.2, 0, $T$4)+IF(I180&lt;0.1, 0, $T$5)+IF(K180&lt;0.1, 0, $T$6)+IF(M180&lt;0.2, 0, $T$7))</f>
        <v>2.4281993691996462</v>
      </c>
    </row>
    <row r="181" spans="1:15" x14ac:dyDescent="0.2">
      <c r="A181" s="2" t="s">
        <v>525</v>
      </c>
      <c r="B181" s="10">
        <v>100</v>
      </c>
      <c r="C181" s="10">
        <f>B$304/(1+EXP(-B$305*(B181-B$306)))</f>
        <v>2.0229487803562707</v>
      </c>
      <c r="D181" s="10">
        <v>53</v>
      </c>
      <c r="E181" s="10">
        <f>D$304/(1+EXP(-D$305*(D181-D$306)))</f>
        <v>2.202082963048869</v>
      </c>
      <c r="F181" s="10">
        <v>3200</v>
      </c>
      <c r="G181" s="10">
        <f>F$304/(1+EXP(-F$305*(F181-F$306)))</f>
        <v>2.775455136726817</v>
      </c>
      <c r="H181" s="4">
        <v>3</v>
      </c>
      <c r="I181" s="10">
        <f>H$304/(1+EXP(-H$305*(H181-H$306)))</f>
        <v>4.0333931509884566</v>
      </c>
      <c r="J181" s="4"/>
      <c r="K181" s="10">
        <f>J$304/(1+EXP(-J$305*(J181-J$306)))</f>
        <v>8.2767631923176235E-8</v>
      </c>
      <c r="L181" s="10"/>
      <c r="M181" s="10">
        <f>L$304/(1+EXP(-L$305*(L181-L$306)))</f>
        <v>0.12266891645523362</v>
      </c>
      <c r="O181">
        <f>(C181*IF(C181&lt;0.4, 0, $T$2)+E181*IF(E181&lt;0.1, 0, $T$3)+G181*IF(G181&lt;0.2, 0, $T$4)+I181*IF(I181&lt;0.1, 0, $T$5)+K181*IF(K181&lt;0.1, 0, $T$6)+M181*IF(M181&lt;0.2, 0, $T$7))/(IF(C181&lt;0.4, 0, $T$2)+IF(E181&lt;0.1, 0, $T$3)+IF(G181&lt;0.2, 0, $T$4)+IF(I181&lt;0.1, 0, $T$5)+IF(K181&lt;0.1, 0, $T$6)+IF(M181&lt;0.2, 0, $T$7))</f>
        <v>2.4076754907329683</v>
      </c>
    </row>
    <row r="182" spans="1:15" x14ac:dyDescent="0.2">
      <c r="A182" s="2" t="s">
        <v>544</v>
      </c>
      <c r="B182" s="10">
        <v>95.2</v>
      </c>
      <c r="C182" s="10">
        <f>B$304/(1+EXP(-B$305*(B182-B$306)))</f>
        <v>1.8891398503914016</v>
      </c>
      <c r="D182" s="10">
        <v>47.8</v>
      </c>
      <c r="E182" s="10">
        <f>D$304/(1+EXP(-D$305*(D182-D$306)))</f>
        <v>1.6937510163122109</v>
      </c>
      <c r="F182" s="10">
        <v>2460.6999999999998</v>
      </c>
      <c r="G182" s="10">
        <f>F$304/(1+EXP(-F$305*(F182-F$306)))</f>
        <v>1.645333363562157</v>
      </c>
      <c r="H182" s="4">
        <v>4</v>
      </c>
      <c r="I182" s="10">
        <f>H$304/(1+EXP(-H$305*(H182-H$306)))</f>
        <v>4.4749970748986758</v>
      </c>
      <c r="J182" s="4">
        <v>4.5</v>
      </c>
      <c r="K182" s="10">
        <f>J$304/(1+EXP(-J$305*(J182-J$306)))</f>
        <v>3.4852964198270366</v>
      </c>
      <c r="L182" s="10"/>
      <c r="M182" s="10">
        <f>L$304/(1+EXP(-L$305*(L182-L$306)))</f>
        <v>0.12266891645523362</v>
      </c>
      <c r="O182">
        <f>(C182*IF(C182&lt;0.4, 0, $T$2)+E182*IF(E182&lt;0.1, 0, $T$3)+G182*IF(G182&lt;0.2, 0, $T$4)+I182*IF(I182&lt;0.1, 0, $T$5)+K182*IF(K182&lt;0.1, 0, $T$6)+M182*IF(M182&lt;0.2, 0, $T$7))/(IF(C182&lt;0.4, 0, $T$2)+IF(E182&lt;0.1, 0, $T$3)+IF(G182&lt;0.2, 0, $T$4)+IF(I182&lt;0.1, 0, $T$5)+IF(K182&lt;0.1, 0, $T$6)+IF(M182&lt;0.2, 0, $T$7))</f>
        <v>2.4025608632097062</v>
      </c>
    </row>
    <row r="183" spans="1:15" x14ac:dyDescent="0.2">
      <c r="A183" s="2" t="s">
        <v>34</v>
      </c>
      <c r="B183" s="10">
        <v>148</v>
      </c>
      <c r="C183" s="10">
        <f>B$304/(1+EXP(-B$305*(B183-B$306)))</f>
        <v>3.382385732847859</v>
      </c>
      <c r="D183" s="10">
        <v>55</v>
      </c>
      <c r="E183" s="10">
        <f>D$304/(1+EXP(-D$305*(D183-D$306)))</f>
        <v>2.407144303985969</v>
      </c>
      <c r="F183" s="10">
        <v>800</v>
      </c>
      <c r="G183" s="10">
        <f>F$304/(1+EXP(-F$305*(F183-F$306)))</f>
        <v>0.28400335896549189</v>
      </c>
      <c r="H183" s="4">
        <v>1</v>
      </c>
      <c r="I183" s="10">
        <f>H$304/(1+EXP(-H$305*(H183-H$306)))</f>
        <v>2.5</v>
      </c>
      <c r="J183" s="4"/>
      <c r="K183" s="10">
        <f>J$304/(1+EXP(-J$305*(J183-J$306)))</f>
        <v>8.2767631923176235E-8</v>
      </c>
      <c r="L183" s="10"/>
      <c r="M183" s="10">
        <f>L$304/(1+EXP(-L$305*(L183-L$306)))</f>
        <v>0.12266891645523362</v>
      </c>
      <c r="O183">
        <f>(C183*IF(C183&lt;0.4, 0, $T$2)+E183*IF(E183&lt;0.1, 0, $T$3)+G183*IF(G183&lt;0.2, 0, $T$4)+I183*IF(I183&lt;0.1, 0, $T$5)+K183*IF(K183&lt;0.1, 0, $T$6)+M183*IF(M183&lt;0.2, 0, $T$7))/(IF(C183&lt;0.4, 0, $T$2)+IF(E183&lt;0.1, 0, $T$3)+IF(G183&lt;0.2, 0, $T$4)+IF(I183&lt;0.1, 0, $T$5)+IF(K183&lt;0.1, 0, $T$6)+IF(M183&lt;0.2, 0, $T$7))</f>
        <v>2.3841933513878448</v>
      </c>
    </row>
    <row r="184" spans="1:15" x14ac:dyDescent="0.2">
      <c r="A184" s="2" t="s">
        <v>146</v>
      </c>
      <c r="B184" s="10">
        <v>98</v>
      </c>
      <c r="C184" s="10">
        <f>B$304/(1+EXP(-B$305*(B184-B$306)))</f>
        <v>1.9667996205092444</v>
      </c>
      <c r="D184" s="10">
        <v>52</v>
      </c>
      <c r="E184" s="10">
        <f>D$304/(1+EXP(-D$305*(D184-D$306)))</f>
        <v>2.1008837077677742</v>
      </c>
      <c r="F184" s="10">
        <v>4044</v>
      </c>
      <c r="G184" s="10">
        <f>F$304/(1+EXP(-F$305*(F184-F$306)))</f>
        <v>3.9183315461761139</v>
      </c>
      <c r="H184" s="4">
        <v>0</v>
      </c>
      <c r="I184" s="10">
        <f>H$304/(1+EXP(-H$305*(H184-H$306)))</f>
        <v>1.6432627325863502</v>
      </c>
      <c r="J184" s="4"/>
      <c r="K184" s="10">
        <f>J$304/(1+EXP(-J$305*(J184-J$306)))</f>
        <v>8.2767631923176235E-8</v>
      </c>
      <c r="L184" s="10"/>
      <c r="M184" s="10">
        <f>L$304/(1+EXP(-L$305*(L184-L$306)))</f>
        <v>0.12266891645523362</v>
      </c>
      <c r="O184">
        <f>(C184*IF(C184&lt;0.4, 0, $T$2)+E184*IF(E184&lt;0.1, 0, $T$3)+G184*IF(G184&lt;0.2, 0, $T$4)+I184*IF(I184&lt;0.1, 0, $T$5)+K184*IF(K184&lt;0.1, 0, $T$6)+M184*IF(M184&lt;0.2, 0, $T$7))/(IF(C184&lt;0.4, 0, $T$2)+IF(E184&lt;0.1, 0, $T$3)+IF(G184&lt;0.2, 0, $T$4)+IF(I184&lt;0.1, 0, $T$5)+IF(K184&lt;0.1, 0, $T$6)+IF(M184&lt;0.2, 0, $T$7))</f>
        <v>2.3409690125496958</v>
      </c>
    </row>
    <row r="185" spans="1:15" x14ac:dyDescent="0.2">
      <c r="A185" s="2" t="s">
        <v>602</v>
      </c>
      <c r="B185" s="10">
        <v>111.6</v>
      </c>
      <c r="C185" s="10">
        <f>B$304/(1+EXP(-B$305*(B185-B$306)))</f>
        <v>2.3567293113301035</v>
      </c>
      <c r="D185" s="10">
        <v>54.1</v>
      </c>
      <c r="E185" s="10">
        <f>D$304/(1+EXP(-D$305*(D185-D$306)))</f>
        <v>2.3145444529576888</v>
      </c>
      <c r="F185" s="10">
        <v>3989.5</v>
      </c>
      <c r="G185" s="10">
        <f>F$304/(1+EXP(-F$305*(F185-F$306)))</f>
        <v>3.8588497917443378</v>
      </c>
      <c r="H185" s="4">
        <v>0</v>
      </c>
      <c r="I185" s="10">
        <f>H$304/(1+EXP(-H$305*(H185-H$306)))</f>
        <v>1.6432627325863502</v>
      </c>
      <c r="J185" s="4"/>
      <c r="K185" s="10">
        <f>J$304/(1+EXP(-J$305*(J185-J$306)))</f>
        <v>8.2767631923176235E-8</v>
      </c>
      <c r="L185" s="10">
        <v>91.8</v>
      </c>
      <c r="M185" s="10">
        <f>L$304/(1+EXP(-L$305*(L185-L$306)))</f>
        <v>1.0416359103892057</v>
      </c>
      <c r="O185">
        <f>(C185*IF(C185&lt;0.4, 0, $T$2)+E185*IF(E185&lt;0.1, 0, $T$3)+G185*IF(G185&lt;0.2, 0, $T$4)+I185*IF(I185&lt;0.1, 0, $T$5)+K185*IF(K185&lt;0.1, 0, $T$6)+M185*IF(M185&lt;0.2, 0, $T$7))/(IF(C185&lt;0.4, 0, $T$2)+IF(E185&lt;0.1, 0, $T$3)+IF(G185&lt;0.2, 0, $T$4)+IF(I185&lt;0.1, 0, $T$5)+IF(K185&lt;0.1, 0, $T$6)+IF(M185&lt;0.2, 0, $T$7))</f>
        <v>2.3176407072311238</v>
      </c>
    </row>
    <row r="186" spans="1:15" x14ac:dyDescent="0.2">
      <c r="A186" s="2" t="s">
        <v>139</v>
      </c>
      <c r="B186" s="10">
        <v>118.1</v>
      </c>
      <c r="C186" s="10">
        <f>B$304/(1+EXP(-B$305*(B186-B$306)))</f>
        <v>2.5468281037045242</v>
      </c>
      <c r="D186" s="10">
        <v>55.9</v>
      </c>
      <c r="E186" s="10">
        <f>D$304/(1+EXP(-D$305*(D186-D$306)))</f>
        <v>2.5</v>
      </c>
      <c r="F186" s="10">
        <v>3937</v>
      </c>
      <c r="G186" s="10">
        <f>F$304/(1+EXP(-F$305*(F186-F$306)))</f>
        <v>3.7994070922632117</v>
      </c>
      <c r="H186" s="4">
        <v>0</v>
      </c>
      <c r="I186" s="10">
        <f>H$304/(1+EXP(-H$305*(H186-H$306)))</f>
        <v>1.6432627325863502</v>
      </c>
      <c r="J186" s="4"/>
      <c r="K186" s="10">
        <f>J$304/(1+EXP(-J$305*(J186-J$306)))</f>
        <v>8.2767631923176235E-8</v>
      </c>
      <c r="L186" s="10">
        <v>40</v>
      </c>
      <c r="M186" s="10">
        <f>L$304/(1+EXP(-L$305*(L186-L$306)))</f>
        <v>0.32692355112362276</v>
      </c>
      <c r="O186">
        <f>(C186*IF(C186&lt;0.4, 0, $T$2)+E186*IF(E186&lt;0.1, 0, $T$3)+G186*IF(G186&lt;0.2, 0, $T$4)+I186*IF(I186&lt;0.1, 0, $T$5)+K186*IF(K186&lt;0.1, 0, $T$6)+M186*IF(M186&lt;0.2, 0, $T$7))/(IF(C186&lt;0.4, 0, $T$2)+IF(E186&lt;0.1, 0, $T$3)+IF(G186&lt;0.2, 0, $T$4)+IF(I186&lt;0.1, 0, $T$5)+IF(K186&lt;0.1, 0, $T$6)+IF(M186&lt;0.2, 0, $T$7))</f>
        <v>2.3140951103213934</v>
      </c>
    </row>
    <row r="187" spans="1:15" x14ac:dyDescent="0.2">
      <c r="A187" s="2" t="s">
        <v>273</v>
      </c>
      <c r="B187" s="10">
        <v>95</v>
      </c>
      <c r="C187" s="10">
        <f>B$304/(1+EXP(-B$305*(B187-B$306)))</f>
        <v>1.8836383297216612</v>
      </c>
      <c r="D187" s="10">
        <v>53</v>
      </c>
      <c r="E187" s="10">
        <f>D$304/(1+EXP(-D$305*(D187-D$306)))</f>
        <v>2.202082963048869</v>
      </c>
      <c r="F187" s="10">
        <v>3198</v>
      </c>
      <c r="G187" s="10">
        <f>F$304/(1+EXP(-F$305*(F187-F$306)))</f>
        <v>2.7723357507877888</v>
      </c>
      <c r="H187" s="4">
        <v>7</v>
      </c>
      <c r="I187" s="10">
        <f>H$304/(1+EXP(-H$305*(H187-H$306)))</f>
        <v>4.9321154152812783</v>
      </c>
      <c r="J187" s="4"/>
      <c r="K187" s="10">
        <f>J$304/(1+EXP(-J$305*(J187-J$306)))</f>
        <v>8.2767631923176235E-8</v>
      </c>
      <c r="L187" s="10">
        <v>105</v>
      </c>
      <c r="M187" s="10">
        <f>L$304/(1+EXP(-L$305*(L187-L$306)))</f>
        <v>1.3472228112108771</v>
      </c>
      <c r="O187">
        <f>(C187*IF(C187&lt;0.4, 0, $T$2)+E187*IF(E187&lt;0.1, 0, $T$3)+G187*IF(G187&lt;0.2, 0, $T$4)+I187*IF(I187&lt;0.1, 0, $T$5)+K187*IF(K187&lt;0.1, 0, $T$6)+M187*IF(M187&lt;0.2, 0, $T$7))/(IF(C187&lt;0.4, 0, $T$2)+IF(E187&lt;0.1, 0, $T$3)+IF(G187&lt;0.2, 0, $T$4)+IF(I187&lt;0.1, 0, $T$5)+IF(K187&lt;0.1, 0, $T$6)+IF(M187&lt;0.2, 0, $T$7))</f>
        <v>2.2703167469508254</v>
      </c>
    </row>
    <row r="188" spans="1:15" x14ac:dyDescent="0.2">
      <c r="A188" s="2" t="s">
        <v>0</v>
      </c>
      <c r="B188" s="10">
        <v>105</v>
      </c>
      <c r="C188" s="10">
        <f>B$304/(1+EXP(-B$305*(B188-B$306)))</f>
        <v>2.165403238353337</v>
      </c>
      <c r="D188" s="10">
        <v>50</v>
      </c>
      <c r="E188" s="10">
        <f>D$304/(1+EXP(-D$305*(D188-D$306)))</f>
        <v>1.9027662092178212</v>
      </c>
      <c r="F188" s="10">
        <v>2693</v>
      </c>
      <c r="G188" s="10">
        <f>F$304/(1+EXP(-F$305*(F188-F$306)))</f>
        <v>1.9837388898934136</v>
      </c>
      <c r="H188" s="4">
        <v>5</v>
      </c>
      <c r="I188" s="10">
        <f>H$304/(1+EXP(-H$305*(H188-H$306)))</f>
        <v>4.7284336693367965</v>
      </c>
      <c r="J188" s="4"/>
      <c r="K188" s="10">
        <f>J$304/(1+EXP(-J$305*(J188-J$306)))</f>
        <v>8.2767631923176235E-8</v>
      </c>
      <c r="L188" s="10"/>
      <c r="M188" s="10">
        <f>L$304/(1+EXP(-L$305*(L188-L$306)))</f>
        <v>0.12266891645523362</v>
      </c>
      <c r="O188">
        <f>(C188*IF(C188&lt;0.4, 0, $T$2)+E188*IF(E188&lt;0.1, 0, $T$3)+G188*IF(G188&lt;0.2, 0, $T$4)+I188*IF(I188&lt;0.1, 0, $T$5)+K188*IF(K188&lt;0.1, 0, $T$6)+M188*IF(M188&lt;0.2, 0, $T$7))/(IF(C188&lt;0.4, 0, $T$2)+IF(E188&lt;0.1, 0, $T$3)+IF(G188&lt;0.2, 0, $T$4)+IF(I188&lt;0.1, 0, $T$5)+IF(K188&lt;0.1, 0, $T$6)+IF(M188&lt;0.2, 0, $T$7))</f>
        <v>2.2698717490371139</v>
      </c>
    </row>
    <row r="189" spans="1:15" x14ac:dyDescent="0.2">
      <c r="A189" s="2" t="s">
        <v>223</v>
      </c>
      <c r="B189" s="10">
        <v>101.7</v>
      </c>
      <c r="C189" s="10">
        <f>B$304/(1+EXP(-B$305*(B189-B$306)))</f>
        <v>2.0710739831916927</v>
      </c>
      <c r="D189" s="10">
        <v>49.7</v>
      </c>
      <c r="E189" s="10">
        <f>D$304/(1+EXP(-D$305*(D189-D$306)))</f>
        <v>1.8736549371505764</v>
      </c>
      <c r="F189" s="10">
        <v>2723.1</v>
      </c>
      <c r="G189" s="10">
        <f>F$304/(1+EXP(-F$305*(F189-F$306)))</f>
        <v>2.0294034129335343</v>
      </c>
      <c r="H189" s="4">
        <v>8</v>
      </c>
      <c r="I189" s="10">
        <f>H$304/(1+EXP(-H$305*(H189-H$306)))</f>
        <v>4.9665357453785761</v>
      </c>
      <c r="J189" s="4"/>
      <c r="K189" s="10">
        <f>J$304/(1+EXP(-J$305*(J189-J$306)))</f>
        <v>8.2767631923176235E-8</v>
      </c>
      <c r="L189" s="10"/>
      <c r="M189" s="10">
        <f>L$304/(1+EXP(-L$305*(L189-L$306)))</f>
        <v>0.12266891645523362</v>
      </c>
      <c r="O189">
        <f>(C189*IF(C189&lt;0.4, 0, $T$2)+E189*IF(E189&lt;0.1, 0, $T$3)+G189*IF(G189&lt;0.2, 0, $T$4)+I189*IF(I189&lt;0.1, 0, $T$5)+K189*IF(K189&lt;0.1, 0, $T$6)+M189*IF(M189&lt;0.2, 0, $T$7))/(IF(C189&lt;0.4, 0, $T$2)+IF(E189&lt;0.1, 0, $T$3)+IF(G189&lt;0.2, 0, $T$4)+IF(I189&lt;0.1, 0, $T$5)+IF(K189&lt;0.1, 0, $T$6)+IF(M189&lt;0.2, 0, $T$7))</f>
        <v>2.2549325684195201</v>
      </c>
    </row>
    <row r="190" spans="1:15" x14ac:dyDescent="0.2">
      <c r="A190" s="2" t="s">
        <v>545</v>
      </c>
      <c r="B190" s="10">
        <v>100</v>
      </c>
      <c r="C190" s="10">
        <f>B$304/(1+EXP(-B$305*(B190-B$306)))</f>
        <v>2.0229487803562707</v>
      </c>
      <c r="D190" s="10">
        <v>55</v>
      </c>
      <c r="E190" s="10">
        <f>D$304/(1+EXP(-D$305*(D190-D$306)))</f>
        <v>2.407144303985969</v>
      </c>
      <c r="F190" s="10">
        <v>2362</v>
      </c>
      <c r="G190" s="10">
        <f>F$304/(1+EXP(-F$305*(F190-F$306)))</f>
        <v>1.5107728458701464</v>
      </c>
      <c r="H190" s="4">
        <v>3</v>
      </c>
      <c r="I190" s="10">
        <f>H$304/(1+EXP(-H$305*(H190-H$306)))</f>
        <v>4.0333931509884566</v>
      </c>
      <c r="J190" s="4"/>
      <c r="K190" s="10">
        <f>J$304/(1+EXP(-J$305*(J190-J$306)))</f>
        <v>8.2767631923176235E-8</v>
      </c>
      <c r="L190" s="10"/>
      <c r="M190" s="10">
        <f>L$304/(1+EXP(-L$305*(L190-L$306)))</f>
        <v>0.12266891645523362</v>
      </c>
      <c r="O190">
        <f>(C190*IF(C190&lt;0.4, 0, $T$2)+E190*IF(E190&lt;0.1, 0, $T$3)+G190*IF(G190&lt;0.2, 0, $T$4)+I190*IF(I190&lt;0.1, 0, $T$5)+K190*IF(K190&lt;0.1, 0, $T$6)+M190*IF(M190&lt;0.2, 0, $T$7))/(IF(C190&lt;0.4, 0, $T$2)+IF(E190&lt;0.1, 0, $T$3)+IF(G190&lt;0.2, 0, $T$4)+IF(I190&lt;0.1, 0, $T$5)+IF(K190&lt;0.1, 0, $T$6)+IF(M190&lt;0.2, 0, $T$7))</f>
        <v>2.2523010163725186</v>
      </c>
    </row>
    <row r="191" spans="1:15" x14ac:dyDescent="0.2">
      <c r="A191" s="2" t="s">
        <v>568</v>
      </c>
      <c r="B191" s="10">
        <v>100</v>
      </c>
      <c r="C191" s="10">
        <f>B$304/(1+EXP(-B$305*(B191-B$306)))</f>
        <v>2.0229487803562707</v>
      </c>
      <c r="D191" s="10">
        <v>53</v>
      </c>
      <c r="E191" s="10">
        <f>D$304/(1+EXP(-D$305*(D191-D$306)))</f>
        <v>2.202082963048869</v>
      </c>
      <c r="F191" s="10">
        <v>4230</v>
      </c>
      <c r="G191" s="10">
        <f>F$304/(1+EXP(-F$305*(F191-F$306)))</f>
        <v>4.1042104047988381</v>
      </c>
      <c r="H191" s="4">
        <v>0</v>
      </c>
      <c r="I191" s="10">
        <f>H$304/(1+EXP(-H$305*(H191-H$306)))</f>
        <v>1.6432627325863502</v>
      </c>
      <c r="J191" s="4">
        <v>2.8</v>
      </c>
      <c r="K191" s="10">
        <f>J$304/(1+EXP(-J$305*(J191-J$306)))</f>
        <v>9.633673316637387E-3</v>
      </c>
      <c r="L191" s="10">
        <v>95</v>
      </c>
      <c r="M191" s="10">
        <f>L$304/(1+EXP(-L$305*(L191-L$306)))</f>
        <v>1.1107361270409217</v>
      </c>
      <c r="O191">
        <f>(C191*IF(C191&lt;0.4, 0, $T$2)+E191*IF(E191&lt;0.1, 0, $T$3)+G191*IF(G191&lt;0.2, 0, $T$4)+I191*IF(I191&lt;0.1, 0, $T$5)+K191*IF(K191&lt;0.1, 0, $T$6)+M191*IF(M191&lt;0.2, 0, $T$7))/(IF(C191&lt;0.4, 0, $T$2)+IF(E191&lt;0.1, 0, $T$3)+IF(G191&lt;0.2, 0, $T$4)+IF(I191&lt;0.1, 0, $T$5)+IF(K191&lt;0.1, 0, $T$6)+IF(M191&lt;0.2, 0, $T$7))</f>
        <v>2.2287140592220327</v>
      </c>
    </row>
    <row r="192" spans="1:15" x14ac:dyDescent="0.2">
      <c r="A192" s="2" t="s">
        <v>0</v>
      </c>
      <c r="B192" s="10">
        <v>100</v>
      </c>
      <c r="C192" s="10">
        <f>B$304/(1+EXP(-B$305*(B192-B$306)))</f>
        <v>2.0229487803562707</v>
      </c>
      <c r="D192" s="10">
        <v>50</v>
      </c>
      <c r="E192" s="10">
        <f>D$304/(1+EXP(-D$305*(D192-D$306)))</f>
        <v>1.9027662092178212</v>
      </c>
      <c r="F192" s="10">
        <v>2700</v>
      </c>
      <c r="G192" s="10">
        <f>F$304/(1+EXP(-F$305*(F192-F$306)))</f>
        <v>1.9943277395093673</v>
      </c>
      <c r="H192" s="4">
        <v>5</v>
      </c>
      <c r="I192" s="10">
        <f>H$304/(1+EXP(-H$305*(H192-H$306)))</f>
        <v>4.7284336693367965</v>
      </c>
      <c r="J192" s="4"/>
      <c r="K192" s="10">
        <f>J$304/(1+EXP(-J$305*(J192-J$306)))</f>
        <v>8.2767631923176235E-8</v>
      </c>
      <c r="L192" s="10"/>
      <c r="M192" s="10">
        <f>L$304/(1+EXP(-L$305*(L192-L$306)))</f>
        <v>0.12266891645523362</v>
      </c>
      <c r="O192">
        <f>(C192*IF(C192&lt;0.4, 0, $T$2)+E192*IF(E192&lt;0.1, 0, $T$3)+G192*IF(G192&lt;0.2, 0, $T$4)+I192*IF(I192&lt;0.1, 0, $T$5)+K192*IF(K192&lt;0.1, 0, $T$6)+M192*IF(M192&lt;0.2, 0, $T$7))/(IF(C192&lt;0.4, 0, $T$2)+IF(E192&lt;0.1, 0, $T$3)+IF(G192&lt;0.2, 0, $T$4)+IF(I192&lt;0.1, 0, $T$5)+IF(K192&lt;0.1, 0, $T$6)+IF(M192&lt;0.2, 0, $T$7))</f>
        <v>2.2199953733319906</v>
      </c>
    </row>
    <row r="193" spans="1:15" x14ac:dyDescent="0.2">
      <c r="A193" s="2" t="s">
        <v>115</v>
      </c>
      <c r="B193" s="10">
        <v>98.4</v>
      </c>
      <c r="C193" s="10">
        <f>B$304/(1+EXP(-B$305*(B193-B$306)))</f>
        <v>1.9779865118832824</v>
      </c>
      <c r="D193" s="10">
        <v>43.5</v>
      </c>
      <c r="E193" s="10">
        <f>D$304/(1+EXP(-D$305*(D193-D$306)))</f>
        <v>1.3212962838753539</v>
      </c>
      <c r="F193" s="10">
        <v>229.7</v>
      </c>
      <c r="G193" s="10">
        <f>F$304/(1+EXP(-F$305*(F193-F$306)))</f>
        <v>0.14235723517383142</v>
      </c>
      <c r="H193" s="4">
        <v>0</v>
      </c>
      <c r="I193" s="10">
        <f>H$304/(1+EXP(-H$305*(H193-H$306)))</f>
        <v>1.6432627325863502</v>
      </c>
      <c r="J193" s="4">
        <v>4.5</v>
      </c>
      <c r="K193" s="10">
        <f>J$304/(1+EXP(-J$305*(J193-J$306)))</f>
        <v>3.4852964198270366</v>
      </c>
      <c r="L193" s="10"/>
      <c r="M193" s="10">
        <f>L$304/(1+EXP(-L$305*(L193-L$306)))</f>
        <v>0.12266891645523362</v>
      </c>
      <c r="O193">
        <f>(C193*IF(C193&lt;0.4, 0, $T$2)+E193*IF(E193&lt;0.1, 0, $T$3)+G193*IF(G193&lt;0.2, 0, $T$4)+I193*IF(I193&lt;0.1, 0, $T$5)+K193*IF(K193&lt;0.1, 0, $T$6)+M193*IF(M193&lt;0.2, 0, $T$7))/(IF(C193&lt;0.4, 0, $T$2)+IF(E193&lt;0.1, 0, $T$3)+IF(G193&lt;0.2, 0, $T$4)+IF(I193&lt;0.1, 0, $T$5)+IF(K193&lt;0.1, 0, $T$6)+IF(M193&lt;0.2, 0, $T$7))</f>
        <v>2.2139676611483878</v>
      </c>
    </row>
    <row r="194" spans="1:15" x14ac:dyDescent="0.2">
      <c r="A194" s="2" t="s">
        <v>127</v>
      </c>
      <c r="B194" s="10">
        <v>137.80000000000001</v>
      </c>
      <c r="C194" s="10">
        <f>B$304/(1+EXP(-B$305*(B194-B$306)))</f>
        <v>3.1108601496085986</v>
      </c>
      <c r="D194" s="10">
        <v>53</v>
      </c>
      <c r="E194" s="10">
        <f>D$304/(1+EXP(-D$305*(D194-D$306)))</f>
        <v>2.202082963048869</v>
      </c>
      <c r="F194" s="10">
        <v>722</v>
      </c>
      <c r="G194" s="10">
        <f>F$304/(1+EXP(-F$305*(F194-F$306)))</f>
        <v>0.25873945659598951</v>
      </c>
      <c r="H194" s="4">
        <v>1</v>
      </c>
      <c r="I194" s="10">
        <f>H$304/(1+EXP(-H$305*(H194-H$306)))</f>
        <v>2.5</v>
      </c>
      <c r="J194" s="4"/>
      <c r="K194" s="10">
        <f>J$304/(1+EXP(-J$305*(J194-J$306)))</f>
        <v>8.2767631923176235E-8</v>
      </c>
      <c r="L194" s="10"/>
      <c r="M194" s="10">
        <f>L$304/(1+EXP(-L$305*(L194-L$306)))</f>
        <v>0.12266891645523362</v>
      </c>
      <c r="O194">
        <f>(C194*IF(C194&lt;0.4, 0, $T$2)+E194*IF(E194&lt;0.1, 0, $T$3)+G194*IF(G194&lt;0.2, 0, $T$4)+I194*IF(I194&lt;0.1, 0, $T$5)+K194*IF(K194&lt;0.1, 0, $T$6)+M194*IF(M194&lt;0.2, 0, $T$7))/(IF(C194&lt;0.4, 0, $T$2)+IF(E194&lt;0.1, 0, $T$3)+IF(G194&lt;0.2, 0, $T$4)+IF(I194&lt;0.1, 0, $T$5)+IF(K194&lt;0.1, 0, $T$6)+IF(M194&lt;0.2, 0, $T$7))</f>
        <v>2.2062955785292591</v>
      </c>
    </row>
    <row r="195" spans="1:15" x14ac:dyDescent="0.2">
      <c r="A195" s="2" t="s">
        <v>119</v>
      </c>
      <c r="B195" s="10">
        <v>109.3</v>
      </c>
      <c r="C195" s="10">
        <f>B$304/(1+EXP(-B$305*(B195-B$306)))</f>
        <v>2.28974670680042</v>
      </c>
      <c r="D195" s="10">
        <v>49.7</v>
      </c>
      <c r="E195" s="10">
        <f>D$304/(1+EXP(-D$305*(D195-D$306)))</f>
        <v>1.8736549371505764</v>
      </c>
      <c r="F195" s="10">
        <v>2260.5</v>
      </c>
      <c r="G195" s="10">
        <f>F$304/(1+EXP(-F$305*(F195-F$306)))</f>
        <v>1.3791468152540234</v>
      </c>
      <c r="H195" s="4">
        <v>5</v>
      </c>
      <c r="I195" s="10">
        <f>H$304/(1+EXP(-H$305*(H195-H$306)))</f>
        <v>4.7284336693367965</v>
      </c>
      <c r="J195" s="4"/>
      <c r="K195" s="10">
        <f>J$304/(1+EXP(-J$305*(J195-J$306)))</f>
        <v>8.2767631923176235E-8</v>
      </c>
      <c r="L195" s="10"/>
      <c r="M195" s="10">
        <f>L$304/(1+EXP(-L$305*(L195-L$306)))</f>
        <v>0.12266891645523362</v>
      </c>
      <c r="O195">
        <f>(C195*IF(C195&lt;0.4, 0, $T$2)+E195*IF(E195&lt;0.1, 0, $T$3)+G195*IF(G195&lt;0.2, 0, $T$4)+I195*IF(I195&lt;0.1, 0, $T$5)+K195*IF(K195&lt;0.1, 0, $T$6)+M195*IF(M195&lt;0.2, 0, $T$7))/(IF(C195&lt;0.4, 0, $T$2)+IF(E195&lt;0.1, 0, $T$3)+IF(G195&lt;0.2, 0, $T$4)+IF(I195&lt;0.1, 0, $T$5)+IF(K195&lt;0.1, 0, $T$6)+IF(M195&lt;0.2, 0, $T$7))</f>
        <v>2.1945758068771664</v>
      </c>
    </row>
    <row r="196" spans="1:15" x14ac:dyDescent="0.2">
      <c r="A196" s="2" t="s">
        <v>135</v>
      </c>
      <c r="B196" s="10">
        <v>109.3</v>
      </c>
      <c r="C196" s="10">
        <f>B$304/(1+EXP(-B$305*(B196-B$306)))</f>
        <v>2.28974670680042</v>
      </c>
      <c r="D196" s="10">
        <v>49.7</v>
      </c>
      <c r="E196" s="10">
        <f>D$304/(1+EXP(-D$305*(D196-D$306)))</f>
        <v>1.8736549371505764</v>
      </c>
      <c r="F196" s="10">
        <v>2260.5</v>
      </c>
      <c r="G196" s="10">
        <f>F$304/(1+EXP(-F$305*(F196-F$306)))</f>
        <v>1.3791468152540234</v>
      </c>
      <c r="H196" s="4">
        <v>5</v>
      </c>
      <c r="I196" s="10">
        <f>H$304/(1+EXP(-H$305*(H196-H$306)))</f>
        <v>4.7284336693367965</v>
      </c>
      <c r="J196" s="4"/>
      <c r="K196" s="10">
        <f>J$304/(1+EXP(-J$305*(J196-J$306)))</f>
        <v>8.2767631923176235E-8</v>
      </c>
      <c r="L196" s="10"/>
      <c r="M196" s="10">
        <f>L$304/(1+EXP(-L$305*(L196-L$306)))</f>
        <v>0.12266891645523362</v>
      </c>
      <c r="O196">
        <f>(C196*IF(C196&lt;0.4, 0, $T$2)+E196*IF(E196&lt;0.1, 0, $T$3)+G196*IF(G196&lt;0.2, 0, $T$4)+I196*IF(I196&lt;0.1, 0, $T$5)+K196*IF(K196&lt;0.1, 0, $T$6)+M196*IF(M196&lt;0.2, 0, $T$7))/(IF(C196&lt;0.4, 0, $T$2)+IF(E196&lt;0.1, 0, $T$3)+IF(G196&lt;0.2, 0, $T$4)+IF(I196&lt;0.1, 0, $T$5)+IF(K196&lt;0.1, 0, $T$6)+IF(M196&lt;0.2, 0, $T$7))</f>
        <v>2.1945758068771664</v>
      </c>
    </row>
    <row r="197" spans="1:15" x14ac:dyDescent="0.2">
      <c r="A197" s="2" t="s">
        <v>130</v>
      </c>
      <c r="B197" s="10">
        <v>109.3</v>
      </c>
      <c r="C197" s="10">
        <f>B$304/(1+EXP(-B$305*(B197-B$306)))</f>
        <v>2.28974670680042</v>
      </c>
      <c r="D197" s="10">
        <v>49.7</v>
      </c>
      <c r="E197" s="10">
        <f>D$304/(1+EXP(-D$305*(D197-D$306)))</f>
        <v>1.8736549371505764</v>
      </c>
      <c r="F197" s="10">
        <v>2260.5</v>
      </c>
      <c r="G197" s="10">
        <f>F$304/(1+EXP(-F$305*(F197-F$306)))</f>
        <v>1.3791468152540234</v>
      </c>
      <c r="H197" s="4">
        <v>5</v>
      </c>
      <c r="I197" s="10">
        <f>H$304/(1+EXP(-H$305*(H197-H$306)))</f>
        <v>4.7284336693367965</v>
      </c>
      <c r="J197" s="4"/>
      <c r="K197" s="10">
        <f>J$304/(1+EXP(-J$305*(J197-J$306)))</f>
        <v>8.2767631923176235E-8</v>
      </c>
      <c r="L197" s="10"/>
      <c r="M197" s="10">
        <f>L$304/(1+EXP(-L$305*(L197-L$306)))</f>
        <v>0.12266891645523362</v>
      </c>
      <c r="O197">
        <f>(C197*IF(C197&lt;0.4, 0, $T$2)+E197*IF(E197&lt;0.1, 0, $T$3)+G197*IF(G197&lt;0.2, 0, $T$4)+I197*IF(I197&lt;0.1, 0, $T$5)+K197*IF(K197&lt;0.1, 0, $T$6)+M197*IF(M197&lt;0.2, 0, $T$7))/(IF(C197&lt;0.4, 0, $T$2)+IF(E197&lt;0.1, 0, $T$3)+IF(G197&lt;0.2, 0, $T$4)+IF(I197&lt;0.1, 0, $T$5)+IF(K197&lt;0.1, 0, $T$6)+IF(M197&lt;0.2, 0, $T$7))</f>
        <v>2.1945758068771664</v>
      </c>
    </row>
    <row r="198" spans="1:15" x14ac:dyDescent="0.2">
      <c r="A198" s="2" t="s">
        <v>18</v>
      </c>
      <c r="B198" s="10">
        <v>109.3</v>
      </c>
      <c r="C198" s="10">
        <f>B$304/(1+EXP(-B$305*(B198-B$306)))</f>
        <v>2.28974670680042</v>
      </c>
      <c r="D198" s="10">
        <v>49.7</v>
      </c>
      <c r="E198" s="10">
        <f>D$304/(1+EXP(-D$305*(D198-D$306)))</f>
        <v>1.8736549371505764</v>
      </c>
      <c r="F198" s="10">
        <v>2260.5</v>
      </c>
      <c r="G198" s="10">
        <f>F$304/(1+EXP(-F$305*(F198-F$306)))</f>
        <v>1.3791468152540234</v>
      </c>
      <c r="H198" s="4">
        <v>5</v>
      </c>
      <c r="I198" s="10">
        <f>H$304/(1+EXP(-H$305*(H198-H$306)))</f>
        <v>4.7284336693367965</v>
      </c>
      <c r="J198" s="4"/>
      <c r="K198" s="10">
        <f>J$304/(1+EXP(-J$305*(J198-J$306)))</f>
        <v>8.2767631923176235E-8</v>
      </c>
      <c r="L198" s="10"/>
      <c r="M198" s="10">
        <f>L$304/(1+EXP(-L$305*(L198-L$306)))</f>
        <v>0.12266891645523362</v>
      </c>
      <c r="O198">
        <f>(C198*IF(C198&lt;0.4, 0, $T$2)+E198*IF(E198&lt;0.1, 0, $T$3)+G198*IF(G198&lt;0.2, 0, $T$4)+I198*IF(I198&lt;0.1, 0, $T$5)+K198*IF(K198&lt;0.1, 0, $T$6)+M198*IF(M198&lt;0.2, 0, $T$7))/(IF(C198&lt;0.4, 0, $T$2)+IF(E198&lt;0.1, 0, $T$3)+IF(G198&lt;0.2, 0, $T$4)+IF(I198&lt;0.1, 0, $T$5)+IF(K198&lt;0.1, 0, $T$6)+IF(M198&lt;0.2, 0, $T$7))</f>
        <v>2.1945758068771664</v>
      </c>
    </row>
    <row r="199" spans="1:15" x14ac:dyDescent="0.2">
      <c r="A199" s="2" t="s">
        <v>30</v>
      </c>
      <c r="B199" s="10">
        <v>109.3</v>
      </c>
      <c r="C199" s="10">
        <f>B$304/(1+EXP(-B$305*(B199-B$306)))</f>
        <v>2.28974670680042</v>
      </c>
      <c r="D199" s="10">
        <v>49.7</v>
      </c>
      <c r="E199" s="10">
        <f>D$304/(1+EXP(-D$305*(D199-D$306)))</f>
        <v>1.8736549371505764</v>
      </c>
      <c r="F199" s="10">
        <v>2260.5</v>
      </c>
      <c r="G199" s="10">
        <f>F$304/(1+EXP(-F$305*(F199-F$306)))</f>
        <v>1.3791468152540234</v>
      </c>
      <c r="H199" s="4">
        <v>5</v>
      </c>
      <c r="I199" s="10">
        <f>H$304/(1+EXP(-H$305*(H199-H$306)))</f>
        <v>4.7284336693367965</v>
      </c>
      <c r="J199" s="4"/>
      <c r="K199" s="10">
        <f>J$304/(1+EXP(-J$305*(J199-J$306)))</f>
        <v>8.2767631923176235E-8</v>
      </c>
      <c r="L199" s="10"/>
      <c r="M199" s="10">
        <f>L$304/(1+EXP(-L$305*(L199-L$306)))</f>
        <v>0.12266891645523362</v>
      </c>
      <c r="O199">
        <f>(C199*IF(C199&lt;0.4, 0, $T$2)+E199*IF(E199&lt;0.1, 0, $T$3)+G199*IF(G199&lt;0.2, 0, $T$4)+I199*IF(I199&lt;0.1, 0, $T$5)+K199*IF(K199&lt;0.1, 0, $T$6)+M199*IF(M199&lt;0.2, 0, $T$7))/(IF(C199&lt;0.4, 0, $T$2)+IF(E199&lt;0.1, 0, $T$3)+IF(G199&lt;0.2, 0, $T$4)+IF(I199&lt;0.1, 0, $T$5)+IF(K199&lt;0.1, 0, $T$6)+IF(M199&lt;0.2, 0, $T$7))</f>
        <v>2.1945758068771664</v>
      </c>
    </row>
    <row r="200" spans="1:15" x14ac:dyDescent="0.2">
      <c r="A200" s="2" t="s">
        <v>170</v>
      </c>
      <c r="B200" s="10">
        <v>109.3</v>
      </c>
      <c r="C200" s="10">
        <f>B$304/(1+EXP(-B$305*(B200-B$306)))</f>
        <v>2.28974670680042</v>
      </c>
      <c r="D200" s="10">
        <v>49.7</v>
      </c>
      <c r="E200" s="10">
        <f>D$304/(1+EXP(-D$305*(D200-D$306)))</f>
        <v>1.8736549371505764</v>
      </c>
      <c r="F200" s="10">
        <v>2260.5</v>
      </c>
      <c r="G200" s="10">
        <f>F$304/(1+EXP(-F$305*(F200-F$306)))</f>
        <v>1.3791468152540234</v>
      </c>
      <c r="H200" s="4">
        <v>5</v>
      </c>
      <c r="I200" s="10">
        <f>H$304/(1+EXP(-H$305*(H200-H$306)))</f>
        <v>4.7284336693367965</v>
      </c>
      <c r="J200" s="4"/>
      <c r="K200" s="10">
        <f>J$304/(1+EXP(-J$305*(J200-J$306)))</f>
        <v>8.2767631923176235E-8</v>
      </c>
      <c r="L200" s="10"/>
      <c r="M200" s="10">
        <f>L$304/(1+EXP(-L$305*(L200-L$306)))</f>
        <v>0.12266891645523362</v>
      </c>
      <c r="O200">
        <f>(C200*IF(C200&lt;0.4, 0, $T$2)+E200*IF(E200&lt;0.1, 0, $T$3)+G200*IF(G200&lt;0.2, 0, $T$4)+I200*IF(I200&lt;0.1, 0, $T$5)+K200*IF(K200&lt;0.1, 0, $T$6)+M200*IF(M200&lt;0.2, 0, $T$7))/(IF(C200&lt;0.4, 0, $T$2)+IF(E200&lt;0.1, 0, $T$3)+IF(G200&lt;0.2, 0, $T$4)+IF(I200&lt;0.1, 0, $T$5)+IF(K200&lt;0.1, 0, $T$6)+IF(M200&lt;0.2, 0, $T$7))</f>
        <v>2.1945758068771664</v>
      </c>
    </row>
    <row r="201" spans="1:15" x14ac:dyDescent="0.2">
      <c r="A201" s="2" t="s">
        <v>116</v>
      </c>
      <c r="B201" s="10">
        <v>109.3</v>
      </c>
      <c r="C201" s="10">
        <f>B$304/(1+EXP(-B$305*(B201-B$306)))</f>
        <v>2.28974670680042</v>
      </c>
      <c r="D201" s="10">
        <v>49.7</v>
      </c>
      <c r="E201" s="10">
        <f>D$304/(1+EXP(-D$305*(D201-D$306)))</f>
        <v>1.8736549371505764</v>
      </c>
      <c r="F201" s="10">
        <v>2260.5</v>
      </c>
      <c r="G201" s="10">
        <f>F$304/(1+EXP(-F$305*(F201-F$306)))</f>
        <v>1.3791468152540234</v>
      </c>
      <c r="H201" s="4">
        <v>5</v>
      </c>
      <c r="I201" s="10">
        <f>H$304/(1+EXP(-H$305*(H201-H$306)))</f>
        <v>4.7284336693367965</v>
      </c>
      <c r="J201" s="4"/>
      <c r="K201" s="10">
        <f>J$304/(1+EXP(-J$305*(J201-J$306)))</f>
        <v>8.2767631923176235E-8</v>
      </c>
      <c r="L201" s="10"/>
      <c r="M201" s="10">
        <f>L$304/(1+EXP(-L$305*(L201-L$306)))</f>
        <v>0.12266891645523362</v>
      </c>
      <c r="O201">
        <f>(C201*IF(C201&lt;0.4, 0, $T$2)+E201*IF(E201&lt;0.1, 0, $T$3)+G201*IF(G201&lt;0.2, 0, $T$4)+I201*IF(I201&lt;0.1, 0, $T$5)+K201*IF(K201&lt;0.1, 0, $T$6)+M201*IF(M201&lt;0.2, 0, $T$7))/(IF(C201&lt;0.4, 0, $T$2)+IF(E201&lt;0.1, 0, $T$3)+IF(G201&lt;0.2, 0, $T$4)+IF(I201&lt;0.1, 0, $T$5)+IF(K201&lt;0.1, 0, $T$6)+IF(M201&lt;0.2, 0, $T$7))</f>
        <v>2.1945758068771664</v>
      </c>
    </row>
    <row r="202" spans="1:15" x14ac:dyDescent="0.2">
      <c r="A202" s="2" t="s">
        <v>116</v>
      </c>
      <c r="B202" s="10">
        <v>109.3</v>
      </c>
      <c r="C202" s="10">
        <f>B$304/(1+EXP(-B$305*(B202-B$306)))</f>
        <v>2.28974670680042</v>
      </c>
      <c r="D202" s="10">
        <v>49.7</v>
      </c>
      <c r="E202" s="10">
        <f>D$304/(1+EXP(-D$305*(D202-D$306)))</f>
        <v>1.8736549371505764</v>
      </c>
      <c r="F202" s="10">
        <v>2260.5</v>
      </c>
      <c r="G202" s="10">
        <f>F$304/(1+EXP(-F$305*(F202-F$306)))</f>
        <v>1.3791468152540234</v>
      </c>
      <c r="H202" s="4">
        <v>5</v>
      </c>
      <c r="I202" s="10">
        <f>H$304/(1+EXP(-H$305*(H202-H$306)))</f>
        <v>4.7284336693367965</v>
      </c>
      <c r="J202" s="4"/>
      <c r="K202" s="10">
        <f>J$304/(1+EXP(-J$305*(J202-J$306)))</f>
        <v>8.2767631923176235E-8</v>
      </c>
      <c r="L202" s="10"/>
      <c r="M202" s="10">
        <f>L$304/(1+EXP(-L$305*(L202-L$306)))</f>
        <v>0.12266891645523362</v>
      </c>
      <c r="O202">
        <f>(C202*IF(C202&lt;0.4, 0, $T$2)+E202*IF(E202&lt;0.1, 0, $T$3)+G202*IF(G202&lt;0.2, 0, $T$4)+I202*IF(I202&lt;0.1, 0, $T$5)+K202*IF(K202&lt;0.1, 0, $T$6)+M202*IF(M202&lt;0.2, 0, $T$7))/(IF(C202&lt;0.4, 0, $T$2)+IF(E202&lt;0.1, 0, $T$3)+IF(G202&lt;0.2, 0, $T$4)+IF(I202&lt;0.1, 0, $T$5)+IF(K202&lt;0.1, 0, $T$6)+IF(M202&lt;0.2, 0, $T$7))</f>
        <v>2.1945758068771664</v>
      </c>
    </row>
    <row r="203" spans="1:15" x14ac:dyDescent="0.2">
      <c r="A203" s="2" t="s">
        <v>173</v>
      </c>
      <c r="B203" s="10">
        <v>109.3</v>
      </c>
      <c r="C203" s="10">
        <f>B$304/(1+EXP(-B$305*(B203-B$306)))</f>
        <v>2.28974670680042</v>
      </c>
      <c r="D203" s="10">
        <v>49.7</v>
      </c>
      <c r="E203" s="10">
        <f>D$304/(1+EXP(-D$305*(D203-D$306)))</f>
        <v>1.8736549371505764</v>
      </c>
      <c r="F203" s="10">
        <v>2260.5</v>
      </c>
      <c r="G203" s="10">
        <f>F$304/(1+EXP(-F$305*(F203-F$306)))</f>
        <v>1.3791468152540234</v>
      </c>
      <c r="H203" s="4">
        <v>5</v>
      </c>
      <c r="I203" s="10">
        <f>H$304/(1+EXP(-H$305*(H203-H$306)))</f>
        <v>4.7284336693367965</v>
      </c>
      <c r="J203" s="4"/>
      <c r="K203" s="10">
        <f>J$304/(1+EXP(-J$305*(J203-J$306)))</f>
        <v>8.2767631923176235E-8</v>
      </c>
      <c r="L203" s="10"/>
      <c r="M203" s="10">
        <f>L$304/(1+EXP(-L$305*(L203-L$306)))</f>
        <v>0.12266891645523362</v>
      </c>
      <c r="O203">
        <f>(C203*IF(C203&lt;0.4, 0, $T$2)+E203*IF(E203&lt;0.1, 0, $T$3)+G203*IF(G203&lt;0.2, 0, $T$4)+I203*IF(I203&lt;0.1, 0, $T$5)+K203*IF(K203&lt;0.1, 0, $T$6)+M203*IF(M203&lt;0.2, 0, $T$7))/(IF(C203&lt;0.4, 0, $T$2)+IF(E203&lt;0.1, 0, $T$3)+IF(G203&lt;0.2, 0, $T$4)+IF(I203&lt;0.1, 0, $T$5)+IF(K203&lt;0.1, 0, $T$6)+IF(M203&lt;0.2, 0, $T$7))</f>
        <v>2.1945758068771664</v>
      </c>
    </row>
    <row r="204" spans="1:15" x14ac:dyDescent="0.2">
      <c r="A204" s="2" t="s">
        <v>108</v>
      </c>
      <c r="B204" s="10">
        <v>109.3</v>
      </c>
      <c r="C204" s="10">
        <f>B$304/(1+EXP(-B$305*(B204-B$306)))</f>
        <v>2.28974670680042</v>
      </c>
      <c r="D204" s="10">
        <v>49.7</v>
      </c>
      <c r="E204" s="10">
        <f>D$304/(1+EXP(-D$305*(D204-D$306)))</f>
        <v>1.8736549371505764</v>
      </c>
      <c r="F204" s="10">
        <v>2260.5</v>
      </c>
      <c r="G204" s="10">
        <f>F$304/(1+EXP(-F$305*(F204-F$306)))</f>
        <v>1.3791468152540234</v>
      </c>
      <c r="H204" s="4">
        <v>5</v>
      </c>
      <c r="I204" s="10">
        <f>H$304/(1+EXP(-H$305*(H204-H$306)))</f>
        <v>4.7284336693367965</v>
      </c>
      <c r="J204" s="4"/>
      <c r="K204" s="10">
        <f>J$304/(1+EXP(-J$305*(J204-J$306)))</f>
        <v>8.2767631923176235E-8</v>
      </c>
      <c r="L204" s="10"/>
      <c r="M204" s="10">
        <f>L$304/(1+EXP(-L$305*(L204-L$306)))</f>
        <v>0.12266891645523362</v>
      </c>
      <c r="O204">
        <f>(C204*IF(C204&lt;0.4, 0, $T$2)+E204*IF(E204&lt;0.1, 0, $T$3)+G204*IF(G204&lt;0.2, 0, $T$4)+I204*IF(I204&lt;0.1, 0, $T$5)+K204*IF(K204&lt;0.1, 0, $T$6)+M204*IF(M204&lt;0.2, 0, $T$7))/(IF(C204&lt;0.4, 0, $T$2)+IF(E204&lt;0.1, 0, $T$3)+IF(G204&lt;0.2, 0, $T$4)+IF(I204&lt;0.1, 0, $T$5)+IF(K204&lt;0.1, 0, $T$6)+IF(M204&lt;0.2, 0, $T$7))</f>
        <v>2.1945758068771664</v>
      </c>
    </row>
    <row r="205" spans="1:15" x14ac:dyDescent="0.2">
      <c r="A205" s="2" t="s">
        <v>534</v>
      </c>
      <c r="B205" s="10">
        <v>109.3</v>
      </c>
      <c r="C205" s="10">
        <f>B$304/(1+EXP(-B$305*(B205-B$306)))</f>
        <v>2.28974670680042</v>
      </c>
      <c r="D205" s="10">
        <v>49.7</v>
      </c>
      <c r="E205" s="10">
        <f>D$304/(1+EXP(-D$305*(D205-D$306)))</f>
        <v>1.8736549371505764</v>
      </c>
      <c r="F205" s="10">
        <v>2260.5</v>
      </c>
      <c r="G205" s="10">
        <f>F$304/(1+EXP(-F$305*(F205-F$306)))</f>
        <v>1.3791468152540234</v>
      </c>
      <c r="H205" s="4">
        <v>5</v>
      </c>
      <c r="I205" s="10">
        <f>H$304/(1+EXP(-H$305*(H205-H$306)))</f>
        <v>4.7284336693367965</v>
      </c>
      <c r="J205" s="4"/>
      <c r="K205" s="10">
        <f>J$304/(1+EXP(-J$305*(J205-J$306)))</f>
        <v>8.2767631923176235E-8</v>
      </c>
      <c r="L205" s="10"/>
      <c r="M205" s="10">
        <f>L$304/(1+EXP(-L$305*(L205-L$306)))</f>
        <v>0.12266891645523362</v>
      </c>
      <c r="O205">
        <f>(C205*IF(C205&lt;0.4, 0, $T$2)+E205*IF(E205&lt;0.1, 0, $T$3)+G205*IF(G205&lt;0.2, 0, $T$4)+I205*IF(I205&lt;0.1, 0, $T$5)+K205*IF(K205&lt;0.1, 0, $T$6)+M205*IF(M205&lt;0.2, 0, $T$7))/(IF(C205&lt;0.4, 0, $T$2)+IF(E205&lt;0.1, 0, $T$3)+IF(G205&lt;0.2, 0, $T$4)+IF(I205&lt;0.1, 0, $T$5)+IF(K205&lt;0.1, 0, $T$6)+IF(M205&lt;0.2, 0, $T$7))</f>
        <v>2.1945758068771664</v>
      </c>
    </row>
    <row r="206" spans="1:15" x14ac:dyDescent="0.2">
      <c r="A206" s="2" t="s">
        <v>424</v>
      </c>
      <c r="B206" s="10">
        <v>131.30000000000001</v>
      </c>
      <c r="C206" s="10">
        <f>B$304/(1+EXP(-B$305*(B206-B$306)))</f>
        <v>2.9289260168083078</v>
      </c>
      <c r="D206" s="10">
        <v>62.1</v>
      </c>
      <c r="E206" s="10">
        <f>D$304/(1+EXP(-D$305*(D206-D$306)))</f>
        <v>3.126345062849424</v>
      </c>
      <c r="F206" s="10">
        <v>3444.9</v>
      </c>
      <c r="G206" s="10">
        <f>F$304/(1+EXP(-F$305*(F206-F$306)))</f>
        <v>3.148056759258143</v>
      </c>
      <c r="H206" s="4">
        <v>0</v>
      </c>
      <c r="I206" s="10">
        <f>H$304/(1+EXP(-H$305*(H206-H$306)))</f>
        <v>1.6432627325863502</v>
      </c>
      <c r="J206" s="4">
        <v>3.5</v>
      </c>
      <c r="K206" s="10">
        <f>J$304/(1+EXP(-J$305*(J206-J$306)))</f>
        <v>0.17222597833105607</v>
      </c>
      <c r="L206" s="10"/>
      <c r="M206" s="10">
        <f>L$304/(1+EXP(-L$305*(L206-L$306)))</f>
        <v>0.12266891645523362</v>
      </c>
      <c r="O206">
        <f>(C206*IF(C206&lt;0.4, 0, $T$2)+E206*IF(E206&lt;0.1, 0, $T$3)+G206*IF(G206&lt;0.2, 0, $T$4)+I206*IF(I206&lt;0.1, 0, $T$5)+K206*IF(K206&lt;0.1, 0, $T$6)+M206*IF(M206&lt;0.2, 0, $T$7))/(IF(C206&lt;0.4, 0, $T$2)+IF(E206&lt;0.1, 0, $T$3)+IF(G206&lt;0.2, 0, $T$4)+IF(I206&lt;0.1, 0, $T$5)+IF(K206&lt;0.1, 0, $T$6)+IF(M206&lt;0.2, 0, $T$7))</f>
        <v>2.1899576322038525</v>
      </c>
    </row>
    <row r="207" spans="1:15" x14ac:dyDescent="0.2">
      <c r="A207" s="2" t="s">
        <v>26</v>
      </c>
      <c r="B207" s="10">
        <v>91</v>
      </c>
      <c r="C207" s="10">
        <f>B$304/(1+EXP(-B$305*(B207-B$306)))</f>
        <v>1.775004994567382</v>
      </c>
      <c r="D207" s="10">
        <v>55</v>
      </c>
      <c r="E207" s="10">
        <f>D$304/(1+EXP(-D$305*(D207-D$306)))</f>
        <v>2.407144303985969</v>
      </c>
      <c r="F207" s="10">
        <v>3250</v>
      </c>
      <c r="G207" s="10">
        <f>F$304/(1+EXP(-F$305*(F207-F$306)))</f>
        <v>2.8531329434961306</v>
      </c>
      <c r="H207" s="4">
        <v>0</v>
      </c>
      <c r="I207" s="10">
        <f>H$304/(1+EXP(-H$305*(H207-H$306)))</f>
        <v>1.6432627325863502</v>
      </c>
      <c r="J207" s="4"/>
      <c r="K207" s="10">
        <f>J$304/(1+EXP(-J$305*(J207-J$306)))</f>
        <v>8.2767631923176235E-8</v>
      </c>
      <c r="L207" s="10"/>
      <c r="M207" s="10">
        <f>L$304/(1+EXP(-L$305*(L207-L$306)))</f>
        <v>0.12266891645523362</v>
      </c>
      <c r="O207">
        <f>(C207*IF(C207&lt;0.4, 0, $T$2)+E207*IF(E207&lt;0.1, 0, $T$3)+G207*IF(G207&lt;0.2, 0, $T$4)+I207*IF(I207&lt;0.1, 0, $T$5)+K207*IF(K207&lt;0.1, 0, $T$6)+M207*IF(M207&lt;0.2, 0, $T$7))/(IF(C207&lt;0.4, 0, $T$2)+IF(E207&lt;0.1, 0, $T$3)+IF(G207&lt;0.2, 0, $T$4)+IF(I207&lt;0.1, 0, $T$5)+IF(K207&lt;0.1, 0, $T$6)+IF(M207&lt;0.2, 0, $T$7))</f>
        <v>2.1889205285265465</v>
      </c>
    </row>
    <row r="208" spans="1:15" x14ac:dyDescent="0.2">
      <c r="A208" s="2" t="s">
        <v>413</v>
      </c>
      <c r="B208" s="10">
        <v>105</v>
      </c>
      <c r="C208" s="10">
        <f>B$304/(1+EXP(-B$305*(B208-B$306)))</f>
        <v>2.165403238353337</v>
      </c>
      <c r="D208" s="10">
        <v>44</v>
      </c>
      <c r="E208" s="10">
        <f>D$304/(1+EXP(-D$305*(D208-D$306)))</f>
        <v>1.3618225334255798</v>
      </c>
      <c r="F208" s="10">
        <v>3281</v>
      </c>
      <c r="G208" s="10">
        <f>F$304/(1+EXP(-F$305*(F208-F$306)))</f>
        <v>2.9009560604327587</v>
      </c>
      <c r="H208" s="4">
        <v>3</v>
      </c>
      <c r="I208" s="10">
        <f>H$304/(1+EXP(-H$305*(H208-H$306)))</f>
        <v>4.0333931509884566</v>
      </c>
      <c r="J208" s="4"/>
      <c r="K208" s="10">
        <f>J$304/(1+EXP(-J$305*(J208-J$306)))</f>
        <v>8.2767631923176235E-8</v>
      </c>
      <c r="L208" s="10"/>
      <c r="M208" s="10">
        <f>L$304/(1+EXP(-L$305*(L208-L$306)))</f>
        <v>0.12266891645523362</v>
      </c>
      <c r="O208">
        <f>(C208*IF(C208&lt;0.4, 0, $T$2)+E208*IF(E208&lt;0.1, 0, $T$3)+G208*IF(G208&lt;0.2, 0, $T$4)+I208*IF(I208&lt;0.1, 0, $T$5)+K208*IF(K208&lt;0.1, 0, $T$6)+M208*IF(M208&lt;0.2, 0, $T$7))/(IF(C208&lt;0.4, 0, $T$2)+IF(E208&lt;0.1, 0, $T$3)+IF(G208&lt;0.2, 0, $T$4)+IF(I208&lt;0.1, 0, $T$5)+IF(K208&lt;0.1, 0, $T$6)+IF(M208&lt;0.2, 0, $T$7))</f>
        <v>2.1767462144517853</v>
      </c>
    </row>
    <row r="209" spans="1:15" x14ac:dyDescent="0.2">
      <c r="A209" s="2" t="s">
        <v>171</v>
      </c>
      <c r="B209" s="10">
        <v>98.4</v>
      </c>
      <c r="C209" s="10">
        <f>B$304/(1+EXP(-B$305*(B209-B$306)))</f>
        <v>1.9779865118832824</v>
      </c>
      <c r="D209" s="10">
        <v>55.9</v>
      </c>
      <c r="E209" s="10">
        <f>D$304/(1+EXP(-D$305*(D209-D$306)))</f>
        <v>2.5</v>
      </c>
      <c r="F209" s="10">
        <v>2821.5</v>
      </c>
      <c r="G209" s="10">
        <f>F$304/(1+EXP(-F$305*(F209-F$306)))</f>
        <v>2.180813652841739</v>
      </c>
      <c r="H209" s="4">
        <v>0</v>
      </c>
      <c r="I209" s="10">
        <f>H$304/(1+EXP(-H$305*(H209-H$306)))</f>
        <v>1.6432627325863502</v>
      </c>
      <c r="J209" s="4"/>
      <c r="K209" s="10">
        <f>J$304/(1+EXP(-J$305*(J209-J$306)))</f>
        <v>8.2767631923176235E-8</v>
      </c>
      <c r="L209" s="10"/>
      <c r="M209" s="10">
        <f>L$304/(1+EXP(-L$305*(L209-L$306)))</f>
        <v>0.12266891645523362</v>
      </c>
      <c r="O209">
        <f>(C209*IF(C209&lt;0.4, 0, $T$2)+E209*IF(E209&lt;0.1, 0, $T$3)+G209*IF(G209&lt;0.2, 0, $T$4)+I209*IF(I209&lt;0.1, 0, $T$5)+K209*IF(K209&lt;0.1, 0, $T$6)+M209*IF(M209&lt;0.2, 0, $T$7))/(IF(C209&lt;0.4, 0, $T$2)+IF(E209&lt;0.1, 0, $T$3)+IF(G209&lt;0.2, 0, $T$4)+IF(I209&lt;0.1, 0, $T$5)+IF(K209&lt;0.1, 0, $T$6)+IF(M209&lt;0.2, 0, $T$7))</f>
        <v>2.1742578259820871</v>
      </c>
    </row>
    <row r="210" spans="1:15" x14ac:dyDescent="0.2">
      <c r="A210" s="13" t="s">
        <v>524</v>
      </c>
      <c r="B210" s="10">
        <v>98</v>
      </c>
      <c r="C210" s="10">
        <f>B$304/(1+EXP(-B$305*(B210-B$306)))</f>
        <v>1.9667996205092444</v>
      </c>
      <c r="D210" s="10">
        <v>53</v>
      </c>
      <c r="E210" s="10">
        <f>D$304/(1+EXP(-D$305*(D210-D$306)))</f>
        <v>2.202082963048869</v>
      </c>
      <c r="F210" s="10">
        <v>4000</v>
      </c>
      <c r="G210" s="10">
        <f>F$304/(1+EXP(-F$305*(F210-F$306)))</f>
        <v>3.8704863584706835</v>
      </c>
      <c r="H210" s="4">
        <v>0</v>
      </c>
      <c r="I210" s="10">
        <f>H$304/(1+EXP(-H$305*(H210-H$306)))</f>
        <v>1.6432627325863502</v>
      </c>
      <c r="J210" s="4"/>
      <c r="K210" s="10">
        <f>J$304/(1+EXP(-J$305*(J210-J$306)))</f>
        <v>8.2767631923176235E-8</v>
      </c>
      <c r="L210" s="10">
        <v>88</v>
      </c>
      <c r="M210" s="10">
        <f>L$304/(1+EXP(-L$305*(L210-L$306)))</f>
        <v>0.96376115113888561</v>
      </c>
      <c r="O210">
        <f>(C210*IF(C210&lt;0.4, 0, $T$2)+E210*IF(E210&lt;0.1, 0, $T$3)+G210*IF(G210&lt;0.2, 0, $T$4)+I210*IF(I210&lt;0.1, 0, $T$5)+K210*IF(K210&lt;0.1, 0, $T$6)+M210*IF(M210&lt;0.2, 0, $T$7))/(IF(C210&lt;0.4, 0, $T$2)+IF(E210&lt;0.1, 0, $T$3)+IF(G210&lt;0.2, 0, $T$4)+IF(I210&lt;0.1, 0, $T$5)+IF(K210&lt;0.1, 0, $T$6)+IF(M210&lt;0.2, 0, $T$7))</f>
        <v>2.1528683143106111</v>
      </c>
    </row>
    <row r="211" spans="1:15" x14ac:dyDescent="0.2">
      <c r="A211" s="2" t="s">
        <v>619</v>
      </c>
      <c r="B211" s="10">
        <v>109.2</v>
      </c>
      <c r="C211" s="10">
        <f>B$304/(1+EXP(-B$305*(B211-B$306)))</f>
        <v>2.2868405989059384</v>
      </c>
      <c r="D211" s="10">
        <v>53</v>
      </c>
      <c r="E211" s="10">
        <f>D$304/(1+EXP(-D$305*(D211-D$306)))</f>
        <v>2.202082963048869</v>
      </c>
      <c r="F211" s="10">
        <v>3265</v>
      </c>
      <c r="G211" s="10">
        <f>F$304/(1+EXP(-F$305*(F211-F$306)))</f>
        <v>2.8763084007181532</v>
      </c>
      <c r="H211" s="4">
        <v>0</v>
      </c>
      <c r="I211" s="10">
        <f>H$304/(1+EXP(-H$305*(H211-H$306)))</f>
        <v>1.6432627325863502</v>
      </c>
      <c r="J211" s="4"/>
      <c r="K211" s="10">
        <f>J$304/(1+EXP(-J$305*(J211-J$306)))</f>
        <v>8.2767631923176235E-8</v>
      </c>
      <c r="L211" s="10">
        <v>98</v>
      </c>
      <c r="M211" s="10">
        <f>L$304/(1+EXP(-L$305*(L211-L$306)))</f>
        <v>1.1784369358912645</v>
      </c>
      <c r="O211">
        <f>(C211*IF(C211&lt;0.4, 0, $T$2)+E211*IF(E211&lt;0.1, 0, $T$3)+G211*IF(G211&lt;0.2, 0, $T$4)+I211*IF(I211&lt;0.1, 0, $T$5)+K211*IF(K211&lt;0.1, 0, $T$6)+M211*IF(M211&lt;0.2, 0, $T$7))/(IF(C211&lt;0.4, 0, $T$2)+IF(E211&lt;0.1, 0, $T$3)+IF(G211&lt;0.2, 0, $T$4)+IF(I211&lt;0.1, 0, $T$5)+IF(K211&lt;0.1, 0, $T$6)+IF(M211&lt;0.2, 0, $T$7))</f>
        <v>2.1314190502788013</v>
      </c>
    </row>
    <row r="212" spans="1:15" x14ac:dyDescent="0.2">
      <c r="A212" s="2" t="s">
        <v>107</v>
      </c>
      <c r="B212" s="10">
        <v>88</v>
      </c>
      <c r="C212" s="10">
        <f>B$304/(1+EXP(-B$305*(B212-B$306)))</f>
        <v>1.6954203924004398</v>
      </c>
      <c r="D212" s="10">
        <v>53</v>
      </c>
      <c r="E212" s="10">
        <f>D$304/(1+EXP(-D$305*(D212-D$306)))</f>
        <v>2.202082963048869</v>
      </c>
      <c r="F212" s="10">
        <v>3415</v>
      </c>
      <c r="G212" s="10">
        <f>F$304/(1+EXP(-F$305*(F212-F$306)))</f>
        <v>3.1038158686937529</v>
      </c>
      <c r="H212" s="4">
        <v>0</v>
      </c>
      <c r="I212" s="10">
        <f>H$304/(1+EXP(-H$305*(H212-H$306)))</f>
        <v>1.6432627325863502</v>
      </c>
      <c r="J212" s="4"/>
      <c r="K212" s="10">
        <f>J$304/(1+EXP(-J$305*(J212-J$306)))</f>
        <v>8.2767631923176235E-8</v>
      </c>
      <c r="L212" s="10"/>
      <c r="M212" s="10">
        <f>L$304/(1+EXP(-L$305*(L212-L$306)))</f>
        <v>0.12266891645523362</v>
      </c>
      <c r="O212">
        <f>(C212*IF(C212&lt;0.4, 0, $T$2)+E212*IF(E212&lt;0.1, 0, $T$3)+G212*IF(G212&lt;0.2, 0, $T$4)+I212*IF(I212&lt;0.1, 0, $T$5)+K212*IF(K212&lt;0.1, 0, $T$6)+M212*IF(M212&lt;0.2, 0, $T$7))/(IF(C212&lt;0.4, 0, $T$2)+IF(E212&lt;0.1, 0, $T$3)+IF(G212&lt;0.2, 0, $T$4)+IF(I212&lt;0.1, 0, $T$5)+IF(K212&lt;0.1, 0, $T$6)+IF(M212&lt;0.2, 0, $T$7))</f>
        <v>2.1309916265246445</v>
      </c>
    </row>
    <row r="213" spans="1:15" x14ac:dyDescent="0.2">
      <c r="A213" s="2" t="s">
        <v>523</v>
      </c>
      <c r="B213" s="10">
        <v>100</v>
      </c>
      <c r="C213" s="10">
        <f>B$304/(1+EXP(-B$305*(B213-B$306)))</f>
        <v>2.0229487803562707</v>
      </c>
      <c r="D213" s="10">
        <v>55</v>
      </c>
      <c r="E213" s="10">
        <f>D$304/(1+EXP(-D$305*(D213-D$306)))</f>
        <v>2.407144303985969</v>
      </c>
      <c r="F213" s="10">
        <v>2900</v>
      </c>
      <c r="G213" s="10">
        <f>F$304/(1+EXP(-F$305*(F213-F$306)))</f>
        <v>2.3033923595167174</v>
      </c>
      <c r="H213" s="4">
        <v>2</v>
      </c>
      <c r="I213" s="10">
        <f>H$304/(1+EXP(-H$305*(H213-H$306)))</f>
        <v>3.3567372674136502</v>
      </c>
      <c r="J213" s="4"/>
      <c r="K213" s="10">
        <f>J$304/(1+EXP(-J$305*(J213-J$306)))</f>
        <v>8.2767631923176235E-8</v>
      </c>
      <c r="L213" s="10">
        <v>90</v>
      </c>
      <c r="M213" s="10">
        <f>L$304/(1+EXP(-L$305*(L213-L$306)))</f>
        <v>1.0041826947004369</v>
      </c>
      <c r="O213">
        <f>(C213*IF(C213&lt;0.4, 0, $T$2)+E213*IF(E213&lt;0.1, 0, $T$3)+G213*IF(G213&lt;0.2, 0, $T$4)+I213*IF(I213&lt;0.1, 0, $T$5)+K213*IF(K213&lt;0.1, 0, $T$6)+M213*IF(M213&lt;0.2, 0, $T$7))/(IF(C213&lt;0.4, 0, $T$2)+IF(E213&lt;0.1, 0, $T$3)+IF(G213&lt;0.2, 0, $T$4)+IF(I213&lt;0.1, 0, $T$5)+IF(K213&lt;0.1, 0, $T$6)+IF(M213&lt;0.2, 0, $T$7))</f>
        <v>2.1301738240936086</v>
      </c>
    </row>
    <row r="214" spans="1:15" x14ac:dyDescent="0.2">
      <c r="A214" s="2" t="s">
        <v>487</v>
      </c>
      <c r="B214" s="10">
        <v>108.3</v>
      </c>
      <c r="C214" s="10">
        <f>B$304/(1+EXP(-B$305*(B214-B$306)))</f>
        <v>2.2607126692385644</v>
      </c>
      <c r="D214" s="10">
        <v>51.6</v>
      </c>
      <c r="E214" s="10">
        <f>D$304/(1+EXP(-D$305*(D214-D$306)))</f>
        <v>2.0607572745207343</v>
      </c>
      <c r="F214" s="10">
        <v>2358.9</v>
      </c>
      <c r="G214" s="10">
        <f>F$304/(1+EXP(-F$305*(F214-F$306)))</f>
        <v>1.5066484834562661</v>
      </c>
      <c r="H214" s="4">
        <v>0</v>
      </c>
      <c r="I214" s="10">
        <f>H$304/(1+EXP(-H$305*(H214-H$306)))</f>
        <v>1.6432627325863502</v>
      </c>
      <c r="J214" s="4">
        <v>4.3</v>
      </c>
      <c r="K214" s="10">
        <f>J$304/(1+EXP(-J$305*(J214-J$306)))</f>
        <v>2.5</v>
      </c>
      <c r="L214" s="10"/>
      <c r="M214" s="10">
        <f>L$304/(1+EXP(-L$305*(L214-L$306)))</f>
        <v>0.12266891645523362</v>
      </c>
      <c r="O214">
        <f>(C214*IF(C214&lt;0.4, 0, $T$2)+E214*IF(E214&lt;0.1, 0, $T$3)+G214*IF(G214&lt;0.2, 0, $T$4)+I214*IF(I214&lt;0.1, 0, $T$5)+K214*IF(K214&lt;0.1, 0, $T$6)+M214*IF(M214&lt;0.2, 0, $T$7))/(IF(C214&lt;0.4, 0, $T$2)+IF(E214&lt;0.1, 0, $T$3)+IF(G214&lt;0.2, 0, $T$4)+IF(I214&lt;0.1, 0, $T$5)+IF(K214&lt;0.1, 0, $T$6)+IF(M214&lt;0.2, 0, $T$7))</f>
        <v>2.1294959649690717</v>
      </c>
    </row>
    <row r="215" spans="1:15" x14ac:dyDescent="0.2">
      <c r="A215" s="2" t="s">
        <v>407</v>
      </c>
      <c r="B215" s="10">
        <v>106</v>
      </c>
      <c r="C215" s="10">
        <f>B$304/(1+EXP(-B$305*(B215-B$306)))</f>
        <v>2.1941937016170647</v>
      </c>
      <c r="D215" s="10">
        <v>52</v>
      </c>
      <c r="E215" s="10">
        <f>D$304/(1+EXP(-D$305*(D215-D$306)))</f>
        <v>2.1008837077677742</v>
      </c>
      <c r="F215" s="10">
        <v>1800</v>
      </c>
      <c r="G215" s="10">
        <f>F$304/(1+EXP(-F$305*(F215-F$306)))</f>
        <v>0.8777329211037167</v>
      </c>
      <c r="H215" s="4">
        <v>3</v>
      </c>
      <c r="I215" s="10">
        <f>H$304/(1+EXP(-H$305*(H215-H$306)))</f>
        <v>4.0333931509884566</v>
      </c>
      <c r="J215" s="4"/>
      <c r="K215" s="10">
        <f>J$304/(1+EXP(-J$305*(J215-J$306)))</f>
        <v>8.2767631923176235E-8</v>
      </c>
      <c r="L215" s="10"/>
      <c r="M215" s="10">
        <f>L$304/(1+EXP(-L$305*(L215-L$306)))</f>
        <v>0.12266891645523362</v>
      </c>
      <c r="O215">
        <f>(C215*IF(C215&lt;0.4, 0, $T$2)+E215*IF(E215&lt;0.1, 0, $T$3)+G215*IF(G215&lt;0.2, 0, $T$4)+I215*IF(I215&lt;0.1, 0, $T$5)+K215*IF(K215&lt;0.1, 0, $T$6)+M215*IF(M215&lt;0.2, 0, $T$7))/(IF(C215&lt;0.4, 0, $T$2)+IF(E215&lt;0.1, 0, $T$3)+IF(G215&lt;0.2, 0, $T$4)+IF(I215&lt;0.1, 0, $T$5)+IF(K215&lt;0.1, 0, $T$6)+IF(M215&lt;0.2, 0, $T$7))</f>
        <v>2.0881062391577494</v>
      </c>
    </row>
    <row r="216" spans="1:15" x14ac:dyDescent="0.2">
      <c r="A216" s="2" t="s">
        <v>218</v>
      </c>
      <c r="B216" s="10">
        <v>98.4</v>
      </c>
      <c r="C216" s="10">
        <f>B$304/(1+EXP(-B$305*(B216-B$306)))</f>
        <v>1.9779865118832824</v>
      </c>
      <c r="D216" s="10">
        <v>45</v>
      </c>
      <c r="E216" s="10">
        <f>D$304/(1+EXP(-D$305*(D216-D$306)))</f>
        <v>1.4451676409924097</v>
      </c>
      <c r="F216" s="10">
        <v>2788.8</v>
      </c>
      <c r="G216" s="10">
        <f>F$304/(1+EXP(-F$305*(F216-F$306)))</f>
        <v>2.1301742422966412</v>
      </c>
      <c r="H216" s="4">
        <v>10</v>
      </c>
      <c r="I216" s="10">
        <f>H$304/(1+EXP(-H$305*(H216-H$306)))</f>
        <v>4.9919392362573687</v>
      </c>
      <c r="J216" s="4"/>
      <c r="K216" s="10">
        <f>J$304/(1+EXP(-J$305*(J216-J$306)))</f>
        <v>8.2767631923176235E-8</v>
      </c>
      <c r="L216" s="10"/>
      <c r="M216" s="10">
        <f>L$304/(1+EXP(-L$305*(L216-L$306)))</f>
        <v>0.12266891645523362</v>
      </c>
      <c r="O216">
        <f>(C216*IF(C216&lt;0.4, 0, $T$2)+E216*IF(E216&lt;0.1, 0, $T$3)+G216*IF(G216&lt;0.2, 0, $T$4)+I216*IF(I216&lt;0.1, 0, $T$5)+K216*IF(K216&lt;0.1, 0, $T$6)+M216*IF(M216&lt;0.2, 0, $T$7))/(IF(C216&lt;0.4, 0, $T$2)+IF(E216&lt;0.1, 0, $T$3)+IF(G216&lt;0.2, 0, $T$4)+IF(I216&lt;0.1, 0, $T$5)+IF(K216&lt;0.1, 0, $T$6)+IF(M216&lt;0.2, 0, $T$7))</f>
        <v>2.0859003938503111</v>
      </c>
    </row>
    <row r="217" spans="1:15" x14ac:dyDescent="0.2">
      <c r="A217" s="2" t="s">
        <v>13</v>
      </c>
      <c r="B217" s="10">
        <v>98.4</v>
      </c>
      <c r="C217" s="10">
        <f>B$304/(1+EXP(-B$305*(B217-B$306)))</f>
        <v>1.9779865118832824</v>
      </c>
      <c r="D217" s="10">
        <v>45</v>
      </c>
      <c r="E217" s="10">
        <f>D$304/(1+EXP(-D$305*(D217-D$306)))</f>
        <v>1.4451676409924097</v>
      </c>
      <c r="F217" s="10">
        <v>2788.8</v>
      </c>
      <c r="G217" s="10">
        <f>F$304/(1+EXP(-F$305*(F217-F$306)))</f>
        <v>2.1301742422966412</v>
      </c>
      <c r="H217" s="4">
        <v>10</v>
      </c>
      <c r="I217" s="10">
        <f>H$304/(1+EXP(-H$305*(H217-H$306)))</f>
        <v>4.9919392362573687</v>
      </c>
      <c r="J217" s="4"/>
      <c r="K217" s="10">
        <f>J$304/(1+EXP(-J$305*(J217-J$306)))</f>
        <v>8.2767631923176235E-8</v>
      </c>
      <c r="L217" s="10"/>
      <c r="M217" s="10">
        <f>L$304/(1+EXP(-L$305*(L217-L$306)))</f>
        <v>0.12266891645523362</v>
      </c>
      <c r="O217">
        <f>(C217*IF(C217&lt;0.4, 0, $T$2)+E217*IF(E217&lt;0.1, 0, $T$3)+G217*IF(G217&lt;0.2, 0, $T$4)+I217*IF(I217&lt;0.1, 0, $T$5)+K217*IF(K217&lt;0.1, 0, $T$6)+M217*IF(M217&lt;0.2, 0, $T$7))/(IF(C217&lt;0.4, 0, $T$2)+IF(E217&lt;0.1, 0, $T$3)+IF(G217&lt;0.2, 0, $T$4)+IF(I217&lt;0.1, 0, $T$5)+IF(K217&lt;0.1, 0, $T$6)+IF(M217&lt;0.2, 0, $T$7))</f>
        <v>2.0859003938503111</v>
      </c>
    </row>
    <row r="218" spans="1:15" x14ac:dyDescent="0.2">
      <c r="A218" s="2" t="s">
        <v>87</v>
      </c>
      <c r="B218" s="10">
        <v>106</v>
      </c>
      <c r="C218" s="10">
        <f>B$304/(1+EXP(-B$305*(B218-B$306)))</f>
        <v>2.1941937016170647</v>
      </c>
      <c r="D218" s="10">
        <v>51</v>
      </c>
      <c r="E218" s="10">
        <f>D$304/(1+EXP(-D$305*(D218-D$306)))</f>
        <v>2.0010090815690402</v>
      </c>
      <c r="F218" s="10">
        <v>2798</v>
      </c>
      <c r="G218" s="10">
        <f>F$304/(1+EXP(-F$305*(F218-F$306)))</f>
        <v>2.1443919804474105</v>
      </c>
      <c r="H218" s="4">
        <v>2</v>
      </c>
      <c r="I218" s="10">
        <f>H$304/(1+EXP(-H$305*(H218-H$306)))</f>
        <v>3.3567372674136502</v>
      </c>
      <c r="J218" s="4"/>
      <c r="K218" s="10">
        <f>J$304/(1+EXP(-J$305*(J218-J$306)))</f>
        <v>8.2767631923176235E-8</v>
      </c>
      <c r="L218" s="10">
        <v>100</v>
      </c>
      <c r="M218" s="10">
        <f>L$304/(1+EXP(-L$305*(L218-L$306)))</f>
        <v>1.2251293443205313</v>
      </c>
      <c r="O218">
        <f>(C218*IF(C218&lt;0.4, 0, $T$2)+E218*IF(E218&lt;0.1, 0, $T$3)+G218*IF(G218&lt;0.2, 0, $T$4)+I218*IF(I218&lt;0.1, 0, $T$5)+K218*IF(K218&lt;0.1, 0, $T$6)+M218*IF(M218&lt;0.2, 0, $T$7))/(IF(C218&lt;0.4, 0, $T$2)+IF(E218&lt;0.1, 0, $T$3)+IF(G218&lt;0.2, 0, $T$4)+IF(I218&lt;0.1, 0, $T$5)+IF(K218&lt;0.1, 0, $T$6)+IF(M218&lt;0.2, 0, $T$7))</f>
        <v>2.0674300807456887</v>
      </c>
    </row>
    <row r="219" spans="1:15" x14ac:dyDescent="0.2">
      <c r="A219" s="2" t="s">
        <v>636</v>
      </c>
      <c r="B219" s="10">
        <v>100</v>
      </c>
      <c r="C219" s="10">
        <f>B$304/(1+EXP(-B$305*(B219-B$306)))</f>
        <v>2.0229487803562707</v>
      </c>
      <c r="D219" s="10">
        <v>50.3</v>
      </c>
      <c r="E219" s="10">
        <f>D$304/(1+EXP(-D$305*(D219-D$306)))</f>
        <v>1.9320502668207584</v>
      </c>
      <c r="F219" s="10">
        <v>3020</v>
      </c>
      <c r="G219" s="10">
        <f>F$304/(1+EXP(-F$305*(F219-F$306)))</f>
        <v>2.4924225434742193</v>
      </c>
      <c r="H219" s="4">
        <v>3</v>
      </c>
      <c r="I219" s="10">
        <f>H$304/(1+EXP(-H$305*(H219-H$306)))</f>
        <v>4.0333931509884566</v>
      </c>
      <c r="J219" s="4"/>
      <c r="K219" s="10">
        <f>J$304/(1+EXP(-J$305*(J219-J$306)))</f>
        <v>8.2767631923176235E-8</v>
      </c>
      <c r="L219" s="10">
        <v>90</v>
      </c>
      <c r="M219" s="10">
        <f>L$304/(1+EXP(-L$305*(L219-L$306)))</f>
        <v>1.0041826947004369</v>
      </c>
      <c r="O219">
        <f>(C219*IF(C219&lt;0.4, 0, $T$2)+E219*IF(E219&lt;0.1, 0, $T$3)+G219*IF(G219&lt;0.2, 0, $T$4)+I219*IF(I219&lt;0.1, 0, $T$5)+K219*IF(K219&lt;0.1, 0, $T$6)+M219*IF(M219&lt;0.2, 0, $T$7))/(IF(C219&lt;0.4, 0, $T$2)+IF(E219&lt;0.1, 0, $T$3)+IF(G219&lt;0.2, 0, $T$4)+IF(I219&lt;0.1, 0, $T$5)+IF(K219&lt;0.1, 0, $T$6)+IF(M219&lt;0.2, 0, $T$7))</f>
        <v>2.0651230627727606</v>
      </c>
    </row>
    <row r="220" spans="1:15" x14ac:dyDescent="0.2">
      <c r="A220" s="2" t="s">
        <v>81</v>
      </c>
      <c r="B220" s="10">
        <v>80</v>
      </c>
      <c r="C220" s="10">
        <f>B$304/(1+EXP(-B$305*(B220-B$306)))</f>
        <v>1.4922258116754878</v>
      </c>
      <c r="D220" s="10">
        <v>65</v>
      </c>
      <c r="E220" s="10">
        <f>D$304/(1+EXP(-D$305*(D220-D$306)))</f>
        <v>3.3974674738479758</v>
      </c>
      <c r="F220" s="10">
        <v>2050</v>
      </c>
      <c r="G220" s="10">
        <f>F$304/(1+EXP(-F$305*(F220-F$306)))</f>
        <v>1.1299553957124735</v>
      </c>
      <c r="H220" s="4">
        <v>2</v>
      </c>
      <c r="I220" s="10">
        <f>H$304/(1+EXP(-H$305*(H220-H$306)))</f>
        <v>3.3567372674136502</v>
      </c>
      <c r="J220" s="4"/>
      <c r="K220" s="10">
        <f>J$304/(1+EXP(-J$305*(J220-J$306)))</f>
        <v>8.2767631923176235E-8</v>
      </c>
      <c r="L220" s="10">
        <v>80</v>
      </c>
      <c r="M220" s="10">
        <f>L$304/(1+EXP(-L$305*(L220-L$306)))</f>
        <v>0.81448525753751466</v>
      </c>
      <c r="O220">
        <f>(C220*IF(C220&lt;0.4, 0, $T$2)+E220*IF(E220&lt;0.1, 0, $T$3)+G220*IF(G220&lt;0.2, 0, $T$4)+I220*IF(I220&lt;0.1, 0, $T$5)+K220*IF(K220&lt;0.1, 0, $T$6)+M220*IF(M220&lt;0.2, 0, $T$7))/(IF(C220&lt;0.4, 0, $T$2)+IF(E220&lt;0.1, 0, $T$3)+IF(G220&lt;0.2, 0, $T$4)+IF(I220&lt;0.1, 0, $T$5)+IF(K220&lt;0.1, 0, $T$6)+IF(M220&lt;0.2, 0, $T$7))</f>
        <v>2.0618762858467292</v>
      </c>
    </row>
    <row r="221" spans="1:15" x14ac:dyDescent="0.2">
      <c r="A221" s="2" t="s">
        <v>25</v>
      </c>
      <c r="B221" s="10">
        <v>105</v>
      </c>
      <c r="C221" s="10">
        <f>B$304/(1+EXP(-B$305*(B221-B$306)))</f>
        <v>2.165403238353337</v>
      </c>
      <c r="D221" s="10">
        <v>50</v>
      </c>
      <c r="E221" s="10">
        <f>D$304/(1+EXP(-D$305*(D221-D$306)))</f>
        <v>1.9027662092178212</v>
      </c>
      <c r="F221" s="10">
        <v>2693</v>
      </c>
      <c r="G221" s="10">
        <f>F$304/(1+EXP(-F$305*(F221-F$306)))</f>
        <v>1.9837388898934136</v>
      </c>
      <c r="H221" s="4">
        <v>5</v>
      </c>
      <c r="I221" s="10">
        <f>H$304/(1+EXP(-H$305*(H221-H$306)))</f>
        <v>4.7284336693367965</v>
      </c>
      <c r="J221" s="4"/>
      <c r="K221" s="10">
        <f>J$304/(1+EXP(-J$305*(J221-J$306)))</f>
        <v>8.2767631923176235E-8</v>
      </c>
      <c r="L221" s="10">
        <v>80</v>
      </c>
      <c r="M221" s="10">
        <f>L$304/(1+EXP(-L$305*(L221-L$306)))</f>
        <v>0.81448525753751466</v>
      </c>
      <c r="O221">
        <f>(C221*IF(C221&lt;0.4, 0, $T$2)+E221*IF(E221&lt;0.1, 0, $T$3)+G221*IF(G221&lt;0.2, 0, $T$4)+I221*IF(I221&lt;0.1, 0, $T$5)+K221*IF(K221&lt;0.1, 0, $T$6)+M221*IF(M221&lt;0.2, 0, $T$7))/(IF(C221&lt;0.4, 0, $T$2)+IF(E221&lt;0.1, 0, $T$3)+IF(G221&lt;0.2, 0, $T$4)+IF(I221&lt;0.1, 0, $T$5)+IF(K221&lt;0.1, 0, $T$6)+IF(M221&lt;0.2, 0, $T$7))</f>
        <v>2.0459661349602523</v>
      </c>
    </row>
    <row r="222" spans="1:15" x14ac:dyDescent="0.2">
      <c r="A222" s="2" t="s">
        <v>43</v>
      </c>
      <c r="B222" s="10">
        <v>28.956</v>
      </c>
      <c r="C222" s="10">
        <f>B$304/(1+EXP(-B$305*(B222-B$306)))</f>
        <v>0.57026214301263789</v>
      </c>
      <c r="D222" s="10">
        <v>81</v>
      </c>
      <c r="E222" s="10">
        <f>D$304/(1+EXP(-D$305*(D222-D$306)))</f>
        <v>4.4410902754151369</v>
      </c>
      <c r="F222" s="10">
        <v>876.91</v>
      </c>
      <c r="G222" s="10">
        <f>F$304/(1+EXP(-F$305*(F222-F$306)))</f>
        <v>0.31117004487179928</v>
      </c>
      <c r="H222" s="4">
        <v>0</v>
      </c>
      <c r="I222" s="10">
        <f>H$304/(1+EXP(-H$305*(H222-H$306)))</f>
        <v>1.6432627325863502</v>
      </c>
      <c r="J222" s="4"/>
      <c r="K222" s="10">
        <f>J$304/(1+EXP(-J$305*(J222-J$306)))</f>
        <v>8.2767631923176235E-8</v>
      </c>
      <c r="L222" s="10"/>
      <c r="M222" s="10">
        <f>L$304/(1+EXP(-L$305*(L222-L$306)))</f>
        <v>0.12266891645523362</v>
      </c>
      <c r="O222">
        <f>(C222*IF(C222&lt;0.4, 0, $T$2)+E222*IF(E222&lt;0.1, 0, $T$3)+G222*IF(G222&lt;0.2, 0, $T$4)+I222*IF(I222&lt;0.1, 0, $T$5)+K222*IF(K222&lt;0.1, 0, $T$6)+M222*IF(M222&lt;0.2, 0, $T$7))/(IF(C222&lt;0.4, 0, $T$2)+IF(E222&lt;0.1, 0, $T$3)+IF(G222&lt;0.2, 0, $T$4)+IF(I222&lt;0.1, 0, $T$5)+IF(K222&lt;0.1, 0, $T$6)+IF(M222&lt;0.2, 0, $T$7))</f>
        <v>2.0282738632764588</v>
      </c>
    </row>
    <row r="223" spans="1:15" x14ac:dyDescent="0.2">
      <c r="A223" s="2" t="s">
        <v>632</v>
      </c>
      <c r="B223" s="10">
        <v>80</v>
      </c>
      <c r="C223" s="10">
        <f>B$304/(1+EXP(-B$305*(B223-B$306)))</f>
        <v>1.4922258116754878</v>
      </c>
      <c r="D223" s="10">
        <v>57</v>
      </c>
      <c r="E223" s="10">
        <f>D$304/(1+EXP(-D$305*(D223-D$306)))</f>
        <v>2.6134645229554909</v>
      </c>
      <c r="F223" s="10">
        <v>2900</v>
      </c>
      <c r="G223" s="10">
        <f>F$304/(1+EXP(-F$305*(F223-F$306)))</f>
        <v>2.3033923595167174</v>
      </c>
      <c r="H223" s="4">
        <v>0</v>
      </c>
      <c r="I223" s="10">
        <f>H$304/(1+EXP(-H$305*(H223-H$306)))</f>
        <v>1.6432627325863502</v>
      </c>
      <c r="J223" s="4"/>
      <c r="K223" s="10">
        <f>J$304/(1+EXP(-J$305*(J223-J$306)))</f>
        <v>8.2767631923176235E-8</v>
      </c>
      <c r="L223" s="10">
        <v>118</v>
      </c>
      <c r="M223" s="10">
        <f>L$304/(1+EXP(-L$305*(L223-L$306)))</f>
        <v>1.6981296548298956</v>
      </c>
      <c r="O223">
        <f>(C223*IF(C223&lt;0.4, 0, $T$2)+E223*IF(E223&lt;0.1, 0, $T$3)+G223*IF(G223&lt;0.2, 0, $T$4)+I223*IF(I223&lt;0.1, 0, $T$5)+K223*IF(K223&lt;0.1, 0, $T$6)+M223*IF(M223&lt;0.2, 0, $T$7))/(IF(C223&lt;0.4, 0, $T$2)+IF(E223&lt;0.1, 0, $T$3)+IF(G223&lt;0.2, 0, $T$4)+IF(I223&lt;0.1, 0, $T$5)+IF(K223&lt;0.1, 0, $T$6)+IF(M223&lt;0.2, 0, $T$7))</f>
        <v>2.0053129307541147</v>
      </c>
    </row>
    <row r="224" spans="1:15" x14ac:dyDescent="0.2">
      <c r="A224" s="2" t="s">
        <v>513</v>
      </c>
      <c r="B224" s="10">
        <v>59.1</v>
      </c>
      <c r="C224" s="10">
        <f>B$304/(1+EXP(-B$305*(B224-B$306)))</f>
        <v>1.0341636032975168</v>
      </c>
      <c r="D224" s="10">
        <v>56</v>
      </c>
      <c r="E224" s="10">
        <f>D$304/(1+EXP(-D$305*(D224-D$306)))</f>
        <v>2.5103219892408775</v>
      </c>
      <c r="F224" s="10">
        <v>2822</v>
      </c>
      <c r="G224" s="10">
        <f>F$304/(1+EXP(-F$305*(F224-F$306)))</f>
        <v>2.1815901383706562</v>
      </c>
      <c r="H224" s="4">
        <v>2</v>
      </c>
      <c r="I224" s="10">
        <f>H$304/(1+EXP(-H$305*(H224-H$306)))</f>
        <v>3.3567372674136502</v>
      </c>
      <c r="J224" s="4"/>
      <c r="K224" s="10">
        <f>J$304/(1+EXP(-J$305*(J224-J$306)))</f>
        <v>8.2767631923176235E-8</v>
      </c>
      <c r="L224" s="10"/>
      <c r="M224" s="10">
        <f>L$304/(1+EXP(-L$305*(L224-L$306)))</f>
        <v>0.12266891645523362</v>
      </c>
      <c r="O224">
        <f>(C224*IF(C224&lt;0.4, 0, $T$2)+E224*IF(E224&lt;0.1, 0, $T$3)+G224*IF(G224&lt;0.2, 0, $T$4)+I224*IF(I224&lt;0.1, 0, $T$5)+K224*IF(K224&lt;0.1, 0, $T$6)+M224*IF(M224&lt;0.2, 0, $T$7))/(IF(C224&lt;0.4, 0, $T$2)+IF(E224&lt;0.1, 0, $T$3)+IF(G224&lt;0.2, 0, $T$4)+IF(I224&lt;0.1, 0, $T$5)+IF(K224&lt;0.1, 0, $T$6)+IF(M224&lt;0.2, 0, $T$7))</f>
        <v>1.9907145376644129</v>
      </c>
    </row>
    <row r="225" spans="1:15" x14ac:dyDescent="0.2">
      <c r="A225" s="2" t="s">
        <v>0</v>
      </c>
      <c r="B225" s="10">
        <v>105</v>
      </c>
      <c r="C225" s="10">
        <f>B$304/(1+EXP(-B$305*(B225-B$306)))</f>
        <v>2.165403238353337</v>
      </c>
      <c r="D225" s="10">
        <v>50</v>
      </c>
      <c r="E225" s="10">
        <f>D$304/(1+EXP(-D$305*(D225-D$306)))</f>
        <v>1.9027662092178212</v>
      </c>
      <c r="F225" s="10">
        <v>2700</v>
      </c>
      <c r="G225" s="10">
        <f>F$304/(1+EXP(-F$305*(F225-F$306)))</f>
        <v>1.9943277395093673</v>
      </c>
      <c r="H225" s="4">
        <v>5</v>
      </c>
      <c r="I225" s="10">
        <f>H$304/(1+EXP(-H$305*(H225-H$306)))</f>
        <v>4.7284336693367965</v>
      </c>
      <c r="J225" s="4">
        <v>4</v>
      </c>
      <c r="K225" s="10">
        <f>J$304/(1+EXP(-J$305*(J225-J$306)))</f>
        <v>1.1135006941265451</v>
      </c>
      <c r="L225" s="10"/>
      <c r="M225" s="10">
        <f>L$304/(1+EXP(-L$305*(L225-L$306)))</f>
        <v>0.12266891645523362</v>
      </c>
      <c r="O225">
        <f>(C225*IF(C225&lt;0.4, 0, $T$2)+E225*IF(E225&lt;0.1, 0, $T$3)+G225*IF(G225&lt;0.2, 0, $T$4)+I225*IF(I225&lt;0.1, 0, $T$5)+K225*IF(K225&lt;0.1, 0, $T$6)+M225*IF(M225&lt;0.2, 0, $T$7))/(IF(C225&lt;0.4, 0, $T$2)+IF(E225&lt;0.1, 0, $T$3)+IF(G225&lt;0.2, 0, $T$4)+IF(I225&lt;0.1, 0, $T$5)+IF(K225&lt;0.1, 0, $T$6)+IF(M225&lt;0.2, 0, $T$7))</f>
        <v>1.9629179810097563</v>
      </c>
    </row>
    <row r="226" spans="1:15" x14ac:dyDescent="0.2">
      <c r="A226" s="2" t="s">
        <v>0</v>
      </c>
      <c r="B226" s="10">
        <v>105</v>
      </c>
      <c r="C226" s="10">
        <f>B$304/(1+EXP(-B$305*(B226-B$306)))</f>
        <v>2.165403238353337</v>
      </c>
      <c r="D226" s="10">
        <v>50</v>
      </c>
      <c r="E226" s="10">
        <f>D$304/(1+EXP(-D$305*(D226-D$306)))</f>
        <v>1.9027662092178212</v>
      </c>
      <c r="F226" s="10">
        <v>2700</v>
      </c>
      <c r="G226" s="10">
        <f>F$304/(1+EXP(-F$305*(F226-F$306)))</f>
        <v>1.9943277395093673</v>
      </c>
      <c r="H226" s="4">
        <v>5</v>
      </c>
      <c r="I226" s="10">
        <f>H$304/(1+EXP(-H$305*(H226-H$306)))</f>
        <v>4.7284336693367965</v>
      </c>
      <c r="J226" s="4">
        <v>4</v>
      </c>
      <c r="K226" s="10">
        <f>J$304/(1+EXP(-J$305*(J226-J$306)))</f>
        <v>1.1135006941265451</v>
      </c>
      <c r="L226" s="10"/>
      <c r="M226" s="10">
        <f>L$304/(1+EXP(-L$305*(L226-L$306)))</f>
        <v>0.12266891645523362</v>
      </c>
      <c r="O226">
        <f>(C226*IF(C226&lt;0.4, 0, $T$2)+E226*IF(E226&lt;0.1, 0, $T$3)+G226*IF(G226&lt;0.2, 0, $T$4)+I226*IF(I226&lt;0.1, 0, $T$5)+K226*IF(K226&lt;0.1, 0, $T$6)+M226*IF(M226&lt;0.2, 0, $T$7))/(IF(C226&lt;0.4, 0, $T$2)+IF(E226&lt;0.1, 0, $T$3)+IF(G226&lt;0.2, 0, $T$4)+IF(I226&lt;0.1, 0, $T$5)+IF(K226&lt;0.1, 0, $T$6)+IF(M226&lt;0.2, 0, $T$7))</f>
        <v>1.9629179810097563</v>
      </c>
    </row>
    <row r="227" spans="1:15" x14ac:dyDescent="0.2">
      <c r="A227" s="2" t="s">
        <v>0</v>
      </c>
      <c r="B227" s="10">
        <v>105</v>
      </c>
      <c r="C227" s="10">
        <f>B$304/(1+EXP(-B$305*(B227-B$306)))</f>
        <v>2.165403238353337</v>
      </c>
      <c r="D227" s="10">
        <v>50</v>
      </c>
      <c r="E227" s="10">
        <f>D$304/(1+EXP(-D$305*(D227-D$306)))</f>
        <v>1.9027662092178212</v>
      </c>
      <c r="F227" s="10">
        <v>2693</v>
      </c>
      <c r="G227" s="10">
        <f>F$304/(1+EXP(-F$305*(F227-F$306)))</f>
        <v>1.9837388898934136</v>
      </c>
      <c r="H227" s="4">
        <v>5</v>
      </c>
      <c r="I227" s="10">
        <f>H$304/(1+EXP(-H$305*(H227-H$306)))</f>
        <v>4.7284336693367965</v>
      </c>
      <c r="J227" s="4">
        <v>4</v>
      </c>
      <c r="K227" s="10">
        <f>J$304/(1+EXP(-J$305*(J227-J$306)))</f>
        <v>1.1135006941265451</v>
      </c>
      <c r="L227" s="10"/>
      <c r="M227" s="10">
        <f>L$304/(1+EXP(-L$305*(L227-L$306)))</f>
        <v>0.12266891645523362</v>
      </c>
      <c r="O227">
        <f>(C227*IF(C227&lt;0.4, 0, $T$2)+E227*IF(E227&lt;0.1, 0, $T$3)+G227*IF(G227&lt;0.2, 0, $T$4)+I227*IF(I227&lt;0.1, 0, $T$5)+K227*IF(K227&lt;0.1, 0, $T$6)+M227*IF(M227&lt;0.2, 0, $T$7))/(IF(C227&lt;0.4, 0, $T$2)+IF(E227&lt;0.1, 0, $T$3)+IF(G227&lt;0.2, 0, $T$4)+IF(I227&lt;0.1, 0, $T$5)+IF(K227&lt;0.1, 0, $T$6)+IF(M227&lt;0.2, 0, $T$7))</f>
        <v>1.9615061343942954</v>
      </c>
    </row>
    <row r="228" spans="1:15" x14ac:dyDescent="0.2">
      <c r="A228" s="2" t="s">
        <v>45</v>
      </c>
      <c r="B228" s="10">
        <v>100</v>
      </c>
      <c r="C228" s="10">
        <f>B$304/(1+EXP(-B$305*(B228-B$306)))</f>
        <v>2.0229487803562707</v>
      </c>
      <c r="D228" s="10">
        <v>50</v>
      </c>
      <c r="E228" s="10">
        <f>D$304/(1+EXP(-D$305*(D228-D$306)))</f>
        <v>1.9027662092178212</v>
      </c>
      <c r="F228" s="10">
        <v>3458</v>
      </c>
      <c r="G228" s="10">
        <f>F$304/(1+EXP(-F$305*(F228-F$306)))</f>
        <v>3.1673056142244533</v>
      </c>
      <c r="H228" s="4">
        <v>0</v>
      </c>
      <c r="I228" s="10">
        <f>H$304/(1+EXP(-H$305*(H228-H$306)))</f>
        <v>1.6432627325863502</v>
      </c>
      <c r="J228" s="4"/>
      <c r="K228" s="10">
        <f>J$304/(1+EXP(-J$305*(J228-J$306)))</f>
        <v>8.2767631923176235E-8</v>
      </c>
      <c r="L228" s="10">
        <v>80</v>
      </c>
      <c r="M228" s="10">
        <f>L$304/(1+EXP(-L$305*(L228-L$306)))</f>
        <v>0.81448525753751466</v>
      </c>
      <c r="O228">
        <f>(C228*IF(C228&lt;0.4, 0, $T$2)+E228*IF(E228&lt;0.1, 0, $T$3)+G228*IF(G228&lt;0.2, 0, $T$4)+I228*IF(I228&lt;0.1, 0, $T$5)+K228*IF(K228&lt;0.1, 0, $T$6)+M228*IF(M228&lt;0.2, 0, $T$7))/(IF(C228&lt;0.4, 0, $T$2)+IF(E228&lt;0.1, 0, $T$3)+IF(G228&lt;0.2, 0, $T$4)+IF(I228&lt;0.1, 0, $T$5)+IF(K228&lt;0.1, 0, $T$6)+IF(M228&lt;0.2, 0, $T$7))</f>
        <v>1.9469003411082042</v>
      </c>
    </row>
    <row r="229" spans="1:15" x14ac:dyDescent="0.2">
      <c r="A229" s="2" t="s">
        <v>15</v>
      </c>
      <c r="B229" s="10">
        <v>103.7</v>
      </c>
      <c r="C229" s="10">
        <f>B$304/(1+EXP(-B$305*(B229-B$306)))</f>
        <v>2.1281114250227282</v>
      </c>
      <c r="D229" s="10">
        <v>50</v>
      </c>
      <c r="E229" s="10">
        <f>D$304/(1+EXP(-D$305*(D229-D$306)))</f>
        <v>1.9027662092178212</v>
      </c>
      <c r="F229" s="10">
        <v>2130</v>
      </c>
      <c r="G229" s="10">
        <f>F$304/(1+EXP(-F$305*(F229-F$306)))</f>
        <v>1.2207549298755103</v>
      </c>
      <c r="H229" s="4">
        <v>4</v>
      </c>
      <c r="I229" s="10">
        <f>H$304/(1+EXP(-H$305*(H229-H$306)))</f>
        <v>4.4749970748986758</v>
      </c>
      <c r="J229" s="4"/>
      <c r="K229" s="10">
        <f>J$304/(1+EXP(-J$305*(J229-J$306)))</f>
        <v>8.2767631923176235E-8</v>
      </c>
      <c r="L229" s="10">
        <v>90</v>
      </c>
      <c r="M229" s="10">
        <f>L$304/(1+EXP(-L$305*(L229-L$306)))</f>
        <v>1.0041826947004369</v>
      </c>
      <c r="O229">
        <f>(C229*IF(C229&lt;0.4, 0, $T$2)+E229*IF(E229&lt;0.1, 0, $T$3)+G229*IF(G229&lt;0.2, 0, $T$4)+I229*IF(I229&lt;0.1, 0, $T$5)+K229*IF(K229&lt;0.1, 0, $T$6)+M229*IF(M229&lt;0.2, 0, $T$7))/(IF(C229&lt;0.4, 0, $T$2)+IF(E229&lt;0.1, 0, $T$3)+IF(G229&lt;0.2, 0, $T$4)+IF(I229&lt;0.1, 0, $T$5)+IF(K229&lt;0.1, 0, $T$6)+IF(M229&lt;0.2, 0, $T$7))</f>
        <v>1.9267986816163662</v>
      </c>
    </row>
    <row r="230" spans="1:15" x14ac:dyDescent="0.2">
      <c r="A230" s="2" t="s">
        <v>67</v>
      </c>
      <c r="B230" s="10">
        <v>96</v>
      </c>
      <c r="C230" s="10">
        <f>B$304/(1+EXP(-B$305*(B230-B$306)))</f>
        <v>1.9112084276231569</v>
      </c>
      <c r="D230" s="10">
        <v>51</v>
      </c>
      <c r="E230" s="10">
        <f>D$304/(1+EXP(-D$305*(D230-D$306)))</f>
        <v>2.0010090815690402</v>
      </c>
      <c r="F230" s="10">
        <v>3236</v>
      </c>
      <c r="G230" s="10">
        <f>F$304/(1+EXP(-F$305*(F230-F$306)))</f>
        <v>2.8314464141742444</v>
      </c>
      <c r="H230" s="4">
        <v>0</v>
      </c>
      <c r="I230" s="10">
        <f>H$304/(1+EXP(-H$305*(H230-H$306)))</f>
        <v>1.6432627325863502</v>
      </c>
      <c r="J230" s="4"/>
      <c r="K230" s="10">
        <f>J$304/(1+EXP(-J$305*(J230-J$306)))</f>
        <v>8.2767631923176235E-8</v>
      </c>
      <c r="L230" s="10">
        <v>92</v>
      </c>
      <c r="M230" s="10">
        <f>L$304/(1+EXP(-L$305*(L230-L$306)))</f>
        <v>1.0458602846649367</v>
      </c>
      <c r="O230">
        <f>(C230*IF(C230&lt;0.4, 0, $T$2)+E230*IF(E230&lt;0.1, 0, $T$3)+G230*IF(G230&lt;0.2, 0, $T$4)+I230*IF(I230&lt;0.1, 0, $T$5)+K230*IF(K230&lt;0.1, 0, $T$6)+M230*IF(M230&lt;0.2, 0, $T$7))/(IF(C230&lt;0.4, 0, $T$2)+IF(E230&lt;0.1, 0, $T$3)+IF(G230&lt;0.2, 0, $T$4)+IF(I230&lt;0.1, 0, $T$5)+IF(K230&lt;0.1, 0, $T$6)+IF(M230&lt;0.2, 0, $T$7))</f>
        <v>1.9266727820795</v>
      </c>
    </row>
    <row r="231" spans="1:15" x14ac:dyDescent="0.2">
      <c r="A231" s="2" t="s">
        <v>567</v>
      </c>
      <c r="B231" s="10">
        <v>102.3</v>
      </c>
      <c r="C231" s="10">
        <f>B$304/(1+EXP(-B$305*(B231-B$306)))</f>
        <v>2.0881398852758055</v>
      </c>
      <c r="D231" s="10">
        <v>51.2</v>
      </c>
      <c r="E231" s="10">
        <f>D$304/(1+EXP(-D$305*(D231-D$306)))</f>
        <v>2.0208630150927385</v>
      </c>
      <c r="F231" s="10">
        <v>3074</v>
      </c>
      <c r="G231" s="10">
        <f>F$304/(1+EXP(-F$305*(F231-F$306)))</f>
        <v>2.5776441881207064</v>
      </c>
      <c r="H231" s="4">
        <v>0</v>
      </c>
      <c r="I231" s="10">
        <f>H$304/(1+EXP(-H$305*(H231-H$306)))</f>
        <v>1.6432627325863502</v>
      </c>
      <c r="J231" s="4"/>
      <c r="K231" s="10">
        <f>J$304/(1+EXP(-J$305*(J231-J$306)))</f>
        <v>8.2767631923176235E-8</v>
      </c>
      <c r="L231" s="10">
        <v>84.9</v>
      </c>
      <c r="M231" s="10">
        <f>L$304/(1+EXP(-L$305*(L231-L$306)))</f>
        <v>0.90357637144909453</v>
      </c>
      <c r="O231">
        <f>(C231*IF(C231&lt;0.4, 0, $T$2)+E231*IF(E231&lt;0.1, 0, $T$3)+G231*IF(G231&lt;0.2, 0, $T$4)+I231*IF(I231&lt;0.1, 0, $T$5)+K231*IF(K231&lt;0.1, 0, $T$6)+M231*IF(M231&lt;0.2, 0, $T$7))/(IF(C231&lt;0.4, 0, $T$2)+IF(E231&lt;0.1, 0, $T$3)+IF(G231&lt;0.2, 0, $T$4)+IF(I231&lt;0.1, 0, $T$5)+IF(K231&lt;0.1, 0, $T$6)+IF(M231&lt;0.2, 0, $T$7))</f>
        <v>1.9262858040923176</v>
      </c>
    </row>
    <row r="232" spans="1:15" x14ac:dyDescent="0.2">
      <c r="A232" s="2" t="s">
        <v>552</v>
      </c>
      <c r="B232" s="10">
        <v>97.5</v>
      </c>
      <c r="C232" s="10">
        <f>B$304/(1+EXP(-B$305*(B232-B$306)))</f>
        <v>1.9528474516739021</v>
      </c>
      <c r="D232" s="10">
        <v>51.3</v>
      </c>
      <c r="E232" s="10">
        <f>D$304/(1+EXP(-D$305*(D232-D$306)))</f>
        <v>2.0308137356058444</v>
      </c>
      <c r="F232" s="10">
        <v>3113</v>
      </c>
      <c r="G232" s="10">
        <f>F$304/(1+EXP(-F$305*(F232-F$306)))</f>
        <v>2.6390924040398578</v>
      </c>
      <c r="H232" s="4">
        <v>0</v>
      </c>
      <c r="I232" s="10">
        <f>H$304/(1+EXP(-H$305*(H232-H$306)))</f>
        <v>1.6432627325863502</v>
      </c>
      <c r="J232" s="4"/>
      <c r="K232" s="10">
        <f>J$304/(1+EXP(-J$305*(J232-J$306)))</f>
        <v>8.2767631923176235E-8</v>
      </c>
      <c r="L232" s="10">
        <v>91.4</v>
      </c>
      <c r="M232" s="10">
        <f>L$304/(1+EXP(-L$305*(L232-L$306)))</f>
        <v>1.0332249189990952</v>
      </c>
      <c r="O232">
        <f>(C232*IF(C232&lt;0.4, 0, $T$2)+E232*IF(E232&lt;0.1, 0, $T$3)+G232*IF(G232&lt;0.2, 0, $T$4)+I232*IF(I232&lt;0.1, 0, $T$5)+K232*IF(K232&lt;0.1, 0, $T$6)+M232*IF(M232&lt;0.2, 0, $T$7))/(IF(C232&lt;0.4, 0, $T$2)+IF(E232&lt;0.1, 0, $T$3)+IF(G232&lt;0.2, 0, $T$4)+IF(I232&lt;0.1, 0, $T$5)+IF(K232&lt;0.1, 0, $T$6)+IF(M232&lt;0.2, 0, $T$7))</f>
        <v>1.9171186252140957</v>
      </c>
    </row>
    <row r="233" spans="1:15" x14ac:dyDescent="0.2">
      <c r="A233" s="2" t="s">
        <v>15</v>
      </c>
      <c r="B233" s="10">
        <v>102</v>
      </c>
      <c r="C233" s="10">
        <f>B$304/(1+EXP(-B$305*(B233-B$306)))</f>
        <v>2.0796018941605445</v>
      </c>
      <c r="D233" s="10">
        <v>50</v>
      </c>
      <c r="E233" s="10">
        <f>D$304/(1+EXP(-D$305*(D233-D$306)))</f>
        <v>1.9027662092178212</v>
      </c>
      <c r="F233" s="10">
        <v>2130</v>
      </c>
      <c r="G233" s="10">
        <f>F$304/(1+EXP(-F$305*(F233-F$306)))</f>
        <v>1.2207549298755103</v>
      </c>
      <c r="H233" s="4">
        <v>4</v>
      </c>
      <c r="I233" s="10">
        <f>H$304/(1+EXP(-H$305*(H233-H$306)))</f>
        <v>4.4749970748986758</v>
      </c>
      <c r="J233" s="4"/>
      <c r="K233" s="10">
        <f>J$304/(1+EXP(-J$305*(J233-J$306)))</f>
        <v>8.2767631923176235E-8</v>
      </c>
      <c r="L233" s="10">
        <v>90</v>
      </c>
      <c r="M233" s="10">
        <f>L$304/(1+EXP(-L$305*(L233-L$306)))</f>
        <v>1.0041826947004369</v>
      </c>
      <c r="O233">
        <f>(C233*IF(C233&lt;0.4, 0, $T$2)+E233*IF(E233&lt;0.1, 0, $T$3)+G233*IF(G233&lt;0.2, 0, $T$4)+I233*IF(I233&lt;0.1, 0, $T$5)+K233*IF(K233&lt;0.1, 0, $T$6)+M233*IF(M233&lt;0.2, 0, $T$7))/(IF(C233&lt;0.4, 0, $T$2)+IF(E233&lt;0.1, 0, $T$3)+IF(G233&lt;0.2, 0, $T$4)+IF(I233&lt;0.1, 0, $T$5)+IF(K233&lt;0.1, 0, $T$6)+IF(M233&lt;0.2, 0, $T$7))</f>
        <v>1.9118726721203099</v>
      </c>
    </row>
    <row r="234" spans="1:15" x14ac:dyDescent="0.2">
      <c r="A234" s="2" t="s">
        <v>160</v>
      </c>
      <c r="B234" s="10">
        <v>62.3</v>
      </c>
      <c r="C234" s="10">
        <f>B$304/(1+EXP(-B$305*(B234-B$306)))</f>
        <v>1.0969796598935344</v>
      </c>
      <c r="D234" s="10">
        <v>62.1</v>
      </c>
      <c r="E234" s="10">
        <f>D$304/(1+EXP(-D$305*(D234-D$306)))</f>
        <v>3.126345062849424</v>
      </c>
      <c r="F234" s="10">
        <v>2132.6</v>
      </c>
      <c r="G234" s="10">
        <f>F$304/(1+EXP(-F$305*(F234-F$306)))</f>
        <v>1.2237872498861142</v>
      </c>
      <c r="H234" s="4">
        <v>0</v>
      </c>
      <c r="I234" s="10">
        <f>H$304/(1+EXP(-H$305*(H234-H$306)))</f>
        <v>1.6432627325863502</v>
      </c>
      <c r="J234" s="4"/>
      <c r="K234" s="10">
        <f>J$304/(1+EXP(-J$305*(J234-J$306)))</f>
        <v>8.2767631923176235E-8</v>
      </c>
      <c r="L234" s="10"/>
      <c r="M234" s="10">
        <f>L$304/(1+EXP(-L$305*(L234-L$306)))</f>
        <v>0.12266891645523362</v>
      </c>
      <c r="O234">
        <f>(C234*IF(C234&lt;0.4, 0, $T$2)+E234*IF(E234&lt;0.1, 0, $T$3)+G234*IF(G234&lt;0.2, 0, $T$4)+I234*IF(I234&lt;0.1, 0, $T$5)+K234*IF(K234&lt;0.1, 0, $T$6)+M234*IF(M234&lt;0.2, 0, $T$7))/(IF(C234&lt;0.4, 0, $T$2)+IF(E234&lt;0.1, 0, $T$3)+IF(G234&lt;0.2, 0, $T$4)+IF(I234&lt;0.1, 0, $T$5)+IF(K234&lt;0.1, 0, $T$6)+IF(M234&lt;0.2, 0, $T$7))</f>
        <v>1.9076487384845833</v>
      </c>
    </row>
    <row r="235" spans="1:15" x14ac:dyDescent="0.2">
      <c r="A235" s="2" t="s">
        <v>18</v>
      </c>
      <c r="B235" s="10">
        <v>102</v>
      </c>
      <c r="C235" s="10">
        <f>B$304/(1+EXP(-B$305*(B235-B$306)))</f>
        <v>2.0796018941605445</v>
      </c>
      <c r="D235" s="10">
        <v>50</v>
      </c>
      <c r="E235" s="10">
        <f>D$304/(1+EXP(-D$305*(D235-D$306)))</f>
        <v>1.9027662092178212</v>
      </c>
      <c r="F235" s="10">
        <v>2260</v>
      </c>
      <c r="G235" s="10">
        <f>F$304/(1+EXP(-F$305*(F235-F$306)))</f>
        <v>1.3785162450239603</v>
      </c>
      <c r="H235" s="4">
        <v>3</v>
      </c>
      <c r="I235" s="10">
        <f>H$304/(1+EXP(-H$305*(H235-H$306)))</f>
        <v>4.0333931509884566</v>
      </c>
      <c r="J235" s="4"/>
      <c r="K235" s="10">
        <f>J$304/(1+EXP(-J$305*(J235-J$306)))</f>
        <v>8.2767631923176235E-8</v>
      </c>
      <c r="L235" s="10">
        <v>91</v>
      </c>
      <c r="M235" s="10">
        <f>L$304/(1+EXP(-L$305*(L235-L$306)))</f>
        <v>1.0248642601391289</v>
      </c>
      <c r="O235">
        <f>(C235*IF(C235&lt;0.4, 0, $T$2)+E235*IF(E235&lt;0.1, 0, $T$3)+G235*IF(G235&lt;0.2, 0, $T$4)+I235*IF(I235&lt;0.1, 0, $T$5)+K235*IF(K235&lt;0.1, 0, $T$6)+M235*IF(M235&lt;0.2, 0, $T$7))/(IF(C235&lt;0.4, 0, $T$2)+IF(E235&lt;0.1, 0, $T$3)+IF(G235&lt;0.2, 0, $T$4)+IF(I235&lt;0.1, 0, $T$5)+IF(K235&lt;0.1, 0, $T$6)+IF(M235&lt;0.2, 0, $T$7))</f>
        <v>1.9053558903713919</v>
      </c>
    </row>
    <row r="236" spans="1:15" x14ac:dyDescent="0.2">
      <c r="A236" s="2" t="s">
        <v>150</v>
      </c>
      <c r="B236" s="10">
        <v>91.2</v>
      </c>
      <c r="C236" s="10">
        <f>B$304/(1+EXP(-B$305*(B236-B$306)))</f>
        <v>1.7803704948275509</v>
      </c>
      <c r="D236" s="10">
        <v>49.7</v>
      </c>
      <c r="E236" s="10">
        <f>D$304/(1+EXP(-D$305*(D236-D$306)))</f>
        <v>1.8736549371505764</v>
      </c>
      <c r="F236" s="10">
        <v>3605.7</v>
      </c>
      <c r="G236" s="10">
        <f>F$304/(1+EXP(-F$305*(F236-F$306)))</f>
        <v>3.3780027028728856</v>
      </c>
      <c r="H236" s="4">
        <v>0</v>
      </c>
      <c r="I236" s="10">
        <f>H$304/(1+EXP(-H$305*(H236-H$306)))</f>
        <v>1.6432627325863502</v>
      </c>
      <c r="J236" s="4"/>
      <c r="K236" s="10">
        <f>J$304/(1+EXP(-J$305*(J236-J$306)))</f>
        <v>8.2767631923176235E-8</v>
      </c>
      <c r="L236" s="10">
        <v>81.7</v>
      </c>
      <c r="M236" s="10">
        <f>L$304/(1+EXP(-L$305*(L236-L$306)))</f>
        <v>0.84456521717866295</v>
      </c>
      <c r="O236">
        <f>(C236*IF(C236&lt;0.4, 0, $T$2)+E236*IF(E236&lt;0.1, 0, $T$3)+G236*IF(G236&lt;0.2, 0, $T$4)+I236*IF(I236&lt;0.1, 0, $T$5)+K236*IF(K236&lt;0.1, 0, $T$6)+M236*IF(M236&lt;0.2, 0, $T$7))/(IF(C236&lt;0.4, 0, $T$2)+IF(E236&lt;0.1, 0, $T$3)+IF(G236&lt;0.2, 0, $T$4)+IF(I236&lt;0.1, 0, $T$5)+IF(K236&lt;0.1, 0, $T$6)+IF(M236&lt;0.2, 0, $T$7))</f>
        <v>1.9003461769693817</v>
      </c>
    </row>
    <row r="237" spans="1:15" x14ac:dyDescent="0.2">
      <c r="A237" s="2" t="s">
        <v>609</v>
      </c>
      <c r="B237" s="10">
        <v>101.7</v>
      </c>
      <c r="C237" s="10">
        <f>B$304/(1+EXP(-B$305*(B237-B$306)))</f>
        <v>2.0710739831916927</v>
      </c>
      <c r="D237" s="10">
        <v>52.8</v>
      </c>
      <c r="E237" s="10">
        <f>D$304/(1+EXP(-D$305*(D237-D$306)))</f>
        <v>2.1817524965054784</v>
      </c>
      <c r="F237" s="10">
        <v>2477</v>
      </c>
      <c r="G237" s="10">
        <f>F$304/(1+EXP(-F$305*(F237-F$306)))</f>
        <v>1.6681373032284346</v>
      </c>
      <c r="H237" s="4">
        <v>0</v>
      </c>
      <c r="I237" s="10">
        <f>H$304/(1+EXP(-H$305*(H237-H$306)))</f>
        <v>1.6432627325863502</v>
      </c>
      <c r="J237" s="4"/>
      <c r="K237" s="10">
        <f>J$304/(1+EXP(-J$305*(J237-J$306)))</f>
        <v>8.2767631923176235E-8</v>
      </c>
      <c r="L237" s="10">
        <v>98.4</v>
      </c>
      <c r="M237" s="10">
        <f>L$304/(1+EXP(-L$305*(L237-L$306)))</f>
        <v>1.1876761007486385</v>
      </c>
      <c r="O237">
        <f>(C237*IF(C237&lt;0.4, 0, $T$2)+E237*IF(E237&lt;0.1, 0, $T$3)+G237*IF(G237&lt;0.2, 0, $T$4)+I237*IF(I237&lt;0.1, 0, $T$5)+K237*IF(K237&lt;0.1, 0, $T$6)+M237*IF(M237&lt;0.2, 0, $T$7))/(IF(C237&lt;0.4, 0, $T$2)+IF(E237&lt;0.1, 0, $T$3)+IF(G237&lt;0.2, 0, $T$4)+IF(I237&lt;0.1, 0, $T$5)+IF(K237&lt;0.1, 0, $T$6)+IF(M237&lt;0.2, 0, $T$7))</f>
        <v>1.8743227276407064</v>
      </c>
    </row>
    <row r="238" spans="1:15" x14ac:dyDescent="0.2">
      <c r="A238" s="2" t="s">
        <v>626</v>
      </c>
      <c r="B238" s="10">
        <v>101.7</v>
      </c>
      <c r="C238" s="10">
        <f>B$304/(1+EXP(-B$305*(B238-B$306)))</f>
        <v>2.0710739831916927</v>
      </c>
      <c r="D238" s="10">
        <v>52.8</v>
      </c>
      <c r="E238" s="10">
        <f>D$304/(1+EXP(-D$305*(D238-D$306)))</f>
        <v>2.1817524965054784</v>
      </c>
      <c r="F238" s="10">
        <v>2477</v>
      </c>
      <c r="G238" s="10">
        <f>F$304/(1+EXP(-F$305*(F238-F$306)))</f>
        <v>1.6681373032284346</v>
      </c>
      <c r="H238" s="4">
        <v>0</v>
      </c>
      <c r="I238" s="10">
        <f>H$304/(1+EXP(-H$305*(H238-H$306)))</f>
        <v>1.6432627325863502</v>
      </c>
      <c r="J238" s="4"/>
      <c r="K238" s="10">
        <f>J$304/(1+EXP(-J$305*(J238-J$306)))</f>
        <v>8.2767631923176235E-8</v>
      </c>
      <c r="L238" s="10">
        <v>98.4</v>
      </c>
      <c r="M238" s="10">
        <f>L$304/(1+EXP(-L$305*(L238-L$306)))</f>
        <v>1.1876761007486385</v>
      </c>
      <c r="O238">
        <f>(C238*IF(C238&lt;0.4, 0, $T$2)+E238*IF(E238&lt;0.1, 0, $T$3)+G238*IF(G238&lt;0.2, 0, $T$4)+I238*IF(I238&lt;0.1, 0, $T$5)+K238*IF(K238&lt;0.1, 0, $T$6)+M238*IF(M238&lt;0.2, 0, $T$7))/(IF(C238&lt;0.4, 0, $T$2)+IF(E238&lt;0.1, 0, $T$3)+IF(G238&lt;0.2, 0, $T$4)+IF(I238&lt;0.1, 0, $T$5)+IF(K238&lt;0.1, 0, $T$6)+IF(M238&lt;0.2, 0, $T$7))</f>
        <v>1.8743227276407064</v>
      </c>
    </row>
    <row r="239" spans="1:15" x14ac:dyDescent="0.2">
      <c r="A239" s="13" t="s">
        <v>20</v>
      </c>
      <c r="B239" s="10">
        <v>73</v>
      </c>
      <c r="C239" s="10">
        <f>B$304/(1+EXP(-B$305*(B239-B$306)))</f>
        <v>1.3264713404849773</v>
      </c>
      <c r="D239" s="10">
        <v>55</v>
      </c>
      <c r="E239" s="10">
        <f>D$304/(1+EXP(-D$305*(D239-D$306)))</f>
        <v>2.407144303985969</v>
      </c>
      <c r="F239" s="10">
        <v>2600</v>
      </c>
      <c r="G239" s="10">
        <f>F$304/(1+EXP(-F$305*(F239-F$306)))</f>
        <v>1.8450275374876806</v>
      </c>
      <c r="H239" s="4">
        <v>0</v>
      </c>
      <c r="I239" s="10">
        <f>H$304/(1+EXP(-H$305*(H239-H$306)))</f>
        <v>1.6432627325863502</v>
      </c>
      <c r="J239" s="4"/>
      <c r="K239" s="10">
        <f>J$304/(1+EXP(-J$305*(J239-J$306)))</f>
        <v>8.2767631923176235E-8</v>
      </c>
      <c r="L239" s="10"/>
      <c r="M239" s="10">
        <f>L$304/(1+EXP(-L$305*(L239-L$306)))</f>
        <v>0.12266891645523362</v>
      </c>
      <c r="O239">
        <f>(C239*IF(C239&lt;0.4, 0, $T$2)+E239*IF(E239&lt;0.1, 0, $T$3)+G239*IF(G239&lt;0.2, 0, $T$4)+I239*IF(I239&lt;0.1, 0, $T$5)+K239*IF(K239&lt;0.1, 0, $T$6)+M239*IF(M239&lt;0.2, 0, $T$7))/(IF(C239&lt;0.4, 0, $T$2)+IF(E239&lt;0.1, 0, $T$3)+IF(G239&lt;0.2, 0, $T$4)+IF(I239&lt;0.1, 0, $T$5)+IF(K239&lt;0.1, 0, $T$6)+IF(M239&lt;0.2, 0, $T$7))</f>
        <v>1.8425254895859544</v>
      </c>
    </row>
    <row r="240" spans="1:15" x14ac:dyDescent="0.2">
      <c r="A240" s="2" t="s">
        <v>484</v>
      </c>
      <c r="B240" s="10">
        <v>65.599999999999994</v>
      </c>
      <c r="C240" s="10">
        <f>B$304/(1+EXP(-B$305*(B240-B$306)))</f>
        <v>1.1645833847866023</v>
      </c>
      <c r="D240" s="10">
        <v>37.299999999999997</v>
      </c>
      <c r="E240" s="10">
        <f>D$304/(1+EXP(-D$305*(D240-D$306)))</f>
        <v>0.88564531877997854</v>
      </c>
      <c r="F240" s="10">
        <v>2624.7</v>
      </c>
      <c r="G240" s="10">
        <f>F$304/(1+EXP(-F$305*(F240-F$306)))</f>
        <v>1.8814896489408675</v>
      </c>
      <c r="H240" s="4">
        <v>0</v>
      </c>
      <c r="I240" s="10">
        <f>H$304/(1+EXP(-H$305*(H240-H$306)))</f>
        <v>1.6432627325863502</v>
      </c>
      <c r="J240" s="4">
        <v>4.5</v>
      </c>
      <c r="K240" s="10">
        <f>J$304/(1+EXP(-J$305*(J240-J$306)))</f>
        <v>3.4852964198270366</v>
      </c>
      <c r="L240" s="10"/>
      <c r="M240" s="10">
        <f>L$304/(1+EXP(-L$305*(L240-L$306)))</f>
        <v>0.12266891645523362</v>
      </c>
      <c r="O240">
        <f>(C240*IF(C240&lt;0.4, 0, $T$2)+E240*IF(E240&lt;0.1, 0, $T$3)+G240*IF(G240&lt;0.2, 0, $T$4)+I240*IF(I240&lt;0.1, 0, $T$5)+K240*IF(K240&lt;0.1, 0, $T$6)+M240*IF(M240&lt;0.2, 0, $T$7))/(IF(C240&lt;0.4, 0, $T$2)+IF(E240&lt;0.1, 0, $T$3)+IF(G240&lt;0.2, 0, $T$4)+IF(I240&lt;0.1, 0, $T$5)+IF(K240&lt;0.1, 0, $T$6)+IF(M240&lt;0.2, 0, $T$7))</f>
        <v>1.8365561682695035</v>
      </c>
    </row>
    <row r="241" spans="1:15" x14ac:dyDescent="0.2">
      <c r="A241" s="2" t="s">
        <v>124</v>
      </c>
      <c r="B241" s="10">
        <v>75</v>
      </c>
      <c r="C241" s="10">
        <f>B$304/(1+EXP(-B$305*(B241-B$306)))</f>
        <v>1.3726125166851577</v>
      </c>
      <c r="D241" s="10">
        <v>55</v>
      </c>
      <c r="E241" s="10">
        <f>D$304/(1+EXP(-D$305*(D241-D$306)))</f>
        <v>2.407144303985969</v>
      </c>
      <c r="F241" s="10">
        <v>2500</v>
      </c>
      <c r="G241" s="10">
        <f>F$304/(1+EXP(-F$305*(F241-F$306)))</f>
        <v>1.7005804851945971</v>
      </c>
      <c r="H241" s="4">
        <v>0</v>
      </c>
      <c r="I241" s="10">
        <f>H$304/(1+EXP(-H$305*(H241-H$306)))</f>
        <v>1.6432627325863502</v>
      </c>
      <c r="J241" s="4"/>
      <c r="K241" s="10">
        <f>J$304/(1+EXP(-J$305*(J241-J$306)))</f>
        <v>8.2767631923176235E-8</v>
      </c>
      <c r="L241" s="10"/>
      <c r="M241" s="10">
        <f>L$304/(1+EXP(-L$305*(L241-L$306)))</f>
        <v>0.12266891645523362</v>
      </c>
      <c r="O241">
        <f>(C241*IF(C241&lt;0.4, 0, $T$2)+E241*IF(E241&lt;0.1, 0, $T$3)+G241*IF(G241&lt;0.2, 0, $T$4)+I241*IF(I241&lt;0.1, 0, $T$5)+K241*IF(K241&lt;0.1, 0, $T$6)+M241*IF(M241&lt;0.2, 0, $T$7))/(IF(C241&lt;0.4, 0, $T$2)+IF(E241&lt;0.1, 0, $T$3)+IF(G241&lt;0.2, 0, $T$4)+IF(I241&lt;0.1, 0, $T$5)+IF(K241&lt;0.1, 0, $T$6)+IF(M241&lt;0.2, 0, $T$7))</f>
        <v>1.8330409986963685</v>
      </c>
    </row>
    <row r="242" spans="1:15" x14ac:dyDescent="0.2">
      <c r="A242" s="2" t="s">
        <v>98</v>
      </c>
      <c r="B242" s="10">
        <v>85</v>
      </c>
      <c r="C242" s="10">
        <f>B$304/(1+EXP(-B$305*(B242-B$306)))</f>
        <v>1.6176142671521407</v>
      </c>
      <c r="D242" s="10">
        <v>50</v>
      </c>
      <c r="E242" s="10">
        <f>D$304/(1+EXP(-D$305*(D242-D$306)))</f>
        <v>1.9027662092178212</v>
      </c>
      <c r="F242" s="10">
        <v>1950</v>
      </c>
      <c r="G242" s="10">
        <f>F$304/(1+EXP(-F$305*(F242-F$306)))</f>
        <v>1.0233329037346113</v>
      </c>
      <c r="H242" s="4">
        <v>3</v>
      </c>
      <c r="I242" s="10">
        <f>H$304/(1+EXP(-H$305*(H242-H$306)))</f>
        <v>4.0333931509884566</v>
      </c>
      <c r="J242" s="4"/>
      <c r="K242" s="10">
        <f>J$304/(1+EXP(-J$305*(J242-J$306)))</f>
        <v>8.2767631923176235E-8</v>
      </c>
      <c r="L242" s="10"/>
      <c r="M242" s="10">
        <f>L$304/(1+EXP(-L$305*(L242-L$306)))</f>
        <v>0.12266891645523362</v>
      </c>
      <c r="O242">
        <f>(C242*IF(C242&lt;0.4, 0, $T$2)+E242*IF(E242&lt;0.1, 0, $T$3)+G242*IF(G242&lt;0.2, 0, $T$4)+I242*IF(I242&lt;0.1, 0, $T$5)+K242*IF(K242&lt;0.1, 0, $T$6)+M242*IF(M242&lt;0.2, 0, $T$7))/(IF(C242&lt;0.4, 0, $T$2)+IF(E242&lt;0.1, 0, $T$3)+IF(G242&lt;0.2, 0, $T$4)+IF(I242&lt;0.1, 0, $T$5)+IF(K242&lt;0.1, 0, $T$6)+IF(M242&lt;0.2, 0, $T$7))</f>
        <v>1.8328709876306843</v>
      </c>
    </row>
    <row r="243" spans="1:15" x14ac:dyDescent="0.2">
      <c r="A243" s="2" t="s">
        <v>35</v>
      </c>
      <c r="B243" s="10">
        <v>60</v>
      </c>
      <c r="C243" s="10">
        <f>B$304/(1+EXP(-B$305*(B243-B$306)))</f>
        <v>1.0515575997165496</v>
      </c>
      <c r="D243" s="10">
        <v>55</v>
      </c>
      <c r="E243" s="10">
        <f>D$304/(1+EXP(-D$305*(D243-D$306)))</f>
        <v>2.407144303985969</v>
      </c>
      <c r="F243" s="10">
        <v>2800</v>
      </c>
      <c r="G243" s="10">
        <f>F$304/(1+EXP(-F$305*(F243-F$306)))</f>
        <v>2.1474859361018308</v>
      </c>
      <c r="H243" s="4">
        <v>0</v>
      </c>
      <c r="I243" s="10">
        <f>H$304/(1+EXP(-H$305*(H243-H$306)))</f>
        <v>1.6432627325863502</v>
      </c>
      <c r="J243" s="4"/>
      <c r="K243" s="10">
        <f>J$304/(1+EXP(-J$305*(J243-J$306)))</f>
        <v>8.2767631923176235E-8</v>
      </c>
      <c r="L243" s="10"/>
      <c r="M243" s="10">
        <f>L$304/(1+EXP(-L$305*(L243-L$306)))</f>
        <v>0.12266891645523362</v>
      </c>
      <c r="O243">
        <f>(C243*IF(C243&lt;0.4, 0, $T$2)+E243*IF(E243&lt;0.1, 0, $T$3)+G243*IF(G243&lt;0.2, 0, $T$4)+I243*IF(I243&lt;0.1, 0, $T$5)+K243*IF(K243&lt;0.1, 0, $T$6)+M243*IF(M243&lt;0.2, 0, $T$7))/(IF(C243&lt;0.4, 0, $T$2)+IF(E243&lt;0.1, 0, $T$3)+IF(G243&lt;0.2, 0, $T$4)+IF(I243&lt;0.1, 0, $T$5)+IF(K243&lt;0.1, 0, $T$6)+IF(M243&lt;0.2, 0, $T$7))</f>
        <v>1.7975492926909169</v>
      </c>
    </row>
    <row r="244" spans="1:15" x14ac:dyDescent="0.2">
      <c r="A244" s="2" t="s">
        <v>635</v>
      </c>
      <c r="B244" s="10">
        <v>100</v>
      </c>
      <c r="C244" s="10">
        <f>B$304/(1+EXP(-B$305*(B244-B$306)))</f>
        <v>2.0229487803562707</v>
      </c>
      <c r="D244" s="10">
        <v>52</v>
      </c>
      <c r="E244" s="10">
        <f>D$304/(1+EXP(-D$305*(D244-D$306)))</f>
        <v>2.1008837077677742</v>
      </c>
      <c r="F244" s="10">
        <v>2744</v>
      </c>
      <c r="G244" s="10">
        <f>F$304/(1+EXP(-F$305*(F244-F$306)))</f>
        <v>2.0613053349916455</v>
      </c>
      <c r="H244" s="4">
        <v>3</v>
      </c>
      <c r="I244" s="10">
        <f>H$304/(1+EXP(-H$305*(H244-H$306)))</f>
        <v>4.0333931509884566</v>
      </c>
      <c r="J244" s="4">
        <v>3.8</v>
      </c>
      <c r="K244" s="10">
        <f>J$304/(1+EXP(-J$305*(J244-J$306)))</f>
        <v>0.55363658986184128</v>
      </c>
      <c r="L244" s="10"/>
      <c r="M244" s="10">
        <f>L$304/(1+EXP(-L$305*(L244-L$306)))</f>
        <v>0.12266891645523362</v>
      </c>
      <c r="O244">
        <f>(C244*IF(C244&lt;0.4, 0, $T$2)+E244*IF(E244&lt;0.1, 0, $T$3)+G244*IF(G244&lt;0.2, 0, $T$4)+I244*IF(I244&lt;0.1, 0, $T$5)+K244*IF(K244&lt;0.1, 0, $T$6)+M244*IF(M244&lt;0.2, 0, $T$7))/(IF(C244&lt;0.4, 0, $T$2)+IF(E244&lt;0.1, 0, $T$3)+IF(G244&lt;0.2, 0, $T$4)+IF(I244&lt;0.1, 0, $T$5)+IF(K244&lt;0.1, 0, $T$6)+IF(M244&lt;0.2, 0, $T$7))</f>
        <v>1.7910586755276861</v>
      </c>
    </row>
    <row r="245" spans="1:15" x14ac:dyDescent="0.2">
      <c r="A245" s="2" t="s">
        <v>528</v>
      </c>
      <c r="B245" s="10">
        <v>95</v>
      </c>
      <c r="C245" s="10">
        <f>B$304/(1+EXP(-B$305*(B245-B$306)))</f>
        <v>1.8836383297216612</v>
      </c>
      <c r="D245" s="10">
        <v>50.1</v>
      </c>
      <c r="E245" s="10">
        <f>D$304/(1+EXP(-D$305*(D245-D$306)))</f>
        <v>1.9125087308385984</v>
      </c>
      <c r="F245" s="10">
        <v>2877</v>
      </c>
      <c r="G245" s="10">
        <f>F$304/(1+EXP(-F$305*(F245-F$306)))</f>
        <v>2.2673518608146535</v>
      </c>
      <c r="H245" s="4">
        <v>0</v>
      </c>
      <c r="I245" s="10">
        <f>H$304/(1+EXP(-H$305*(H245-H$306)))</f>
        <v>1.6432627325863502</v>
      </c>
      <c r="J245" s="4"/>
      <c r="K245" s="10">
        <f>J$304/(1+EXP(-J$305*(J245-J$306)))</f>
        <v>8.2767631923176235E-8</v>
      </c>
      <c r="L245" s="10">
        <v>87.3</v>
      </c>
      <c r="M245" s="10">
        <f>L$304/(1+EXP(-L$305*(L245-L$306)))</f>
        <v>0.94990943182205312</v>
      </c>
      <c r="O245">
        <f>(C245*IF(C245&lt;0.4, 0, $T$2)+E245*IF(E245&lt;0.1, 0, $T$3)+G245*IF(G245&lt;0.2, 0, $T$4)+I245*IF(I245&lt;0.1, 0, $T$5)+K245*IF(K245&lt;0.1, 0, $T$6)+M245*IF(M245&lt;0.2, 0, $T$7))/(IF(C245&lt;0.4, 0, $T$2)+IF(E245&lt;0.1, 0, $T$3)+IF(G245&lt;0.2, 0, $T$4)+IF(I245&lt;0.1, 0, $T$5)+IF(K245&lt;0.1, 0, $T$6)+IF(M245&lt;0.2, 0, $T$7))</f>
        <v>1.7894133507769847</v>
      </c>
    </row>
    <row r="246" spans="1:15" x14ac:dyDescent="0.2">
      <c r="A246" s="2" t="s">
        <v>98</v>
      </c>
      <c r="B246" s="10">
        <v>85</v>
      </c>
      <c r="C246" s="10">
        <f>B$304/(1+EXP(-B$305*(B246-B$306)))</f>
        <v>1.6176142671521407</v>
      </c>
      <c r="D246" s="10">
        <v>48</v>
      </c>
      <c r="E246" s="10">
        <f>D$304/(1+EXP(-D$305*(D246-D$306)))</f>
        <v>1.7122969704395929</v>
      </c>
      <c r="F246" s="10">
        <v>2050</v>
      </c>
      <c r="G246" s="10">
        <f>F$304/(1+EXP(-F$305*(F246-F$306)))</f>
        <v>1.1299553957124735</v>
      </c>
      <c r="H246" s="4">
        <v>3</v>
      </c>
      <c r="I246" s="10">
        <f>H$304/(1+EXP(-H$305*(H246-H$306)))</f>
        <v>4.0333931509884566</v>
      </c>
      <c r="J246" s="4"/>
      <c r="K246" s="10">
        <f>J$304/(1+EXP(-J$305*(J246-J$306)))</f>
        <v>8.2767631923176235E-8</v>
      </c>
      <c r="L246" s="10"/>
      <c r="M246" s="10">
        <f>L$304/(1+EXP(-L$305*(L246-L$306)))</f>
        <v>0.12266891645523362</v>
      </c>
      <c r="O246">
        <f>(C246*IF(C246&lt;0.4, 0, $T$2)+E246*IF(E246&lt;0.1, 0, $T$3)+G246*IF(G246&lt;0.2, 0, $T$4)+I246*IF(I246&lt;0.1, 0, $T$5)+K246*IF(K246&lt;0.1, 0, $T$6)+M246*IF(M246&lt;0.2, 0, $T$7))/(IF(C246&lt;0.4, 0, $T$2)+IF(E246&lt;0.1, 0, $T$3)+IF(G246&lt;0.2, 0, $T$4)+IF(I246&lt;0.1, 0, $T$5)+IF(K246&lt;0.1, 0, $T$6)+IF(M246&lt;0.2, 0, $T$7))</f>
        <v>1.7829953538891217</v>
      </c>
    </row>
    <row r="247" spans="1:15" x14ac:dyDescent="0.2">
      <c r="A247" s="2" t="s">
        <v>72</v>
      </c>
      <c r="B247" s="10">
        <v>80</v>
      </c>
      <c r="C247" s="10">
        <f>B$304/(1+EXP(-B$305*(B247-B$306)))</f>
        <v>1.4922258116754878</v>
      </c>
      <c r="D247" s="10">
        <v>55</v>
      </c>
      <c r="E247" s="10">
        <f>D$304/(1+EXP(-D$305*(D247-D$306)))</f>
        <v>2.407144303985969</v>
      </c>
      <c r="F247" s="10">
        <v>2800</v>
      </c>
      <c r="G247" s="10">
        <f>F$304/(1+EXP(-F$305*(F247-F$306)))</f>
        <v>2.1474859361018308</v>
      </c>
      <c r="H247" s="4">
        <v>0</v>
      </c>
      <c r="I247" s="10">
        <f>H$304/(1+EXP(-H$305*(H247-H$306)))</f>
        <v>1.6432627325863502</v>
      </c>
      <c r="J247" s="4"/>
      <c r="K247" s="10">
        <f>J$304/(1+EXP(-J$305*(J247-J$306)))</f>
        <v>8.2767631923176235E-8</v>
      </c>
      <c r="L247" s="10">
        <v>80</v>
      </c>
      <c r="M247" s="10">
        <f>L$304/(1+EXP(-L$305*(L247-L$306)))</f>
        <v>0.81448525753751466</v>
      </c>
      <c r="O247">
        <f>(C247*IF(C247&lt;0.4, 0, $T$2)+E247*IF(E247&lt;0.1, 0, $T$3)+G247*IF(G247&lt;0.2, 0, $T$4)+I247*IF(I247&lt;0.1, 0, $T$5)+K247*IF(K247&lt;0.1, 0, $T$6)+M247*IF(M247&lt;0.2, 0, $T$7))/(IF(C247&lt;0.4, 0, $T$2)+IF(E247&lt;0.1, 0, $T$3)+IF(G247&lt;0.2, 0, $T$4)+IF(I247&lt;0.1, 0, $T$5)+IF(K247&lt;0.1, 0, $T$6)+IF(M247&lt;0.2, 0, $T$7))</f>
        <v>1.7818988909623743</v>
      </c>
    </row>
    <row r="248" spans="1:15" x14ac:dyDescent="0.2">
      <c r="A248" s="2" t="s">
        <v>174</v>
      </c>
      <c r="B248" s="10">
        <v>85.3</v>
      </c>
      <c r="C248" s="10">
        <f>B$304/(1+EXP(-B$305*(B248-B$306)))</f>
        <v>1.6253111290541549</v>
      </c>
      <c r="D248" s="10">
        <v>49.1</v>
      </c>
      <c r="E248" s="10">
        <f>D$304/(1+EXP(-D$305*(D248-D$306)))</f>
        <v>1.815979857779368</v>
      </c>
      <c r="F248" s="10">
        <v>2431.1</v>
      </c>
      <c r="G248" s="10">
        <f>F$304/(1+EXP(-F$305*(F248-F$306)))</f>
        <v>1.60433353814762</v>
      </c>
      <c r="H248" s="4">
        <v>1</v>
      </c>
      <c r="I248" s="10">
        <f>H$304/(1+EXP(-H$305*(H248-H$306)))</f>
        <v>2.5</v>
      </c>
      <c r="J248" s="4"/>
      <c r="K248" s="10">
        <f>J$304/(1+EXP(-J$305*(J248-J$306)))</f>
        <v>8.2767631923176235E-8</v>
      </c>
      <c r="L248" s="10"/>
      <c r="M248" s="10">
        <f>L$304/(1+EXP(-L$305*(L248-L$306)))</f>
        <v>0.12266891645523362</v>
      </c>
      <c r="O248">
        <f>(C248*IF(C248&lt;0.4, 0, $T$2)+E248*IF(E248&lt;0.1, 0, $T$3)+G248*IF(G248&lt;0.2, 0, $T$4)+I248*IF(I248&lt;0.1, 0, $T$5)+K248*IF(K248&lt;0.1, 0, $T$6)+M248*IF(M248&lt;0.2, 0, $T$7))/(IF(C248&lt;0.4, 0, $T$2)+IF(E248&lt;0.1, 0, $T$3)+IF(G248&lt;0.2, 0, $T$4)+IF(I248&lt;0.1, 0, $T$5)+IF(K248&lt;0.1, 0, $T$6)+IF(M248&lt;0.2, 0, $T$7))</f>
        <v>1.7703482748753936</v>
      </c>
    </row>
    <row r="249" spans="1:15" x14ac:dyDescent="0.2">
      <c r="A249" s="2" t="s">
        <v>505</v>
      </c>
      <c r="B249" s="10">
        <v>84</v>
      </c>
      <c r="C249" s="10">
        <f>B$304/(1+EXP(-B$305*(B249-B$306)))</f>
        <v>1.5920963822257852</v>
      </c>
      <c r="D249" s="10">
        <v>46</v>
      </c>
      <c r="E249" s="10">
        <f>D$304/(1+EXP(-D$305*(D249-D$306)))</f>
        <v>1.5314664105998974</v>
      </c>
      <c r="F249" s="10">
        <v>3127</v>
      </c>
      <c r="G249" s="10">
        <f>F$304/(1+EXP(-F$305*(F249-F$306)))</f>
        <v>2.6611135687904945</v>
      </c>
      <c r="H249" s="4">
        <v>0</v>
      </c>
      <c r="I249" s="10">
        <f>H$304/(1+EXP(-H$305*(H249-H$306)))</f>
        <v>1.6432627325863502</v>
      </c>
      <c r="J249" s="4"/>
      <c r="K249" s="10">
        <f>J$304/(1+EXP(-J$305*(J249-J$306)))</f>
        <v>8.2767631923176235E-8</v>
      </c>
      <c r="L249" s="10"/>
      <c r="M249" s="10">
        <f>L$304/(1+EXP(-L$305*(L249-L$306)))</f>
        <v>0.12266891645523362</v>
      </c>
      <c r="O249">
        <f>(C249*IF(C249&lt;0.4, 0, $T$2)+E249*IF(E249&lt;0.1, 0, $T$3)+G249*IF(G249&lt;0.2, 0, $T$4)+I249*IF(I249&lt;0.1, 0, $T$5)+K249*IF(K249&lt;0.1, 0, $T$6)+M249*IF(M249&lt;0.2, 0, $T$7))/(IF(C249&lt;0.4, 0, $T$2)+IF(E249&lt;0.1, 0, $T$3)+IF(G249&lt;0.2, 0, $T$4)+IF(I249&lt;0.1, 0, $T$5)+IF(K249&lt;0.1, 0, $T$6)+IF(M249&lt;0.2, 0, $T$7))</f>
        <v>1.7690673674063702</v>
      </c>
    </row>
    <row r="250" spans="1:15" x14ac:dyDescent="0.2">
      <c r="A250" s="2" t="s">
        <v>151</v>
      </c>
      <c r="B250" s="10">
        <v>98.4</v>
      </c>
      <c r="C250" s="10">
        <f>B$304/(1+EXP(-B$305*(B250-B$306)))</f>
        <v>1.9779865118832824</v>
      </c>
      <c r="D250" s="10">
        <v>39.200000000000003</v>
      </c>
      <c r="E250" s="10">
        <f>D$304/(1+EXP(-D$305*(D250-D$306)))</f>
        <v>1.0058276923274467</v>
      </c>
      <c r="F250" s="10">
        <v>2316.3000000000002</v>
      </c>
      <c r="G250" s="10">
        <f>F$304/(1+EXP(-F$305*(F250-F$306)))</f>
        <v>1.4506280571505792</v>
      </c>
      <c r="H250" s="4">
        <v>4</v>
      </c>
      <c r="I250" s="10">
        <f>H$304/(1+EXP(-H$305*(H250-H$306)))</f>
        <v>4.4749970748986758</v>
      </c>
      <c r="J250" s="4"/>
      <c r="K250" s="10">
        <f>J$304/(1+EXP(-J$305*(J250-J$306)))</f>
        <v>8.2767631923176235E-8</v>
      </c>
      <c r="L250" s="10"/>
      <c r="M250" s="10">
        <f>L$304/(1+EXP(-L$305*(L250-L$306)))</f>
        <v>0.12266891645523362</v>
      </c>
      <c r="O250">
        <f>(C250*IF(C250&lt;0.4, 0, $T$2)+E250*IF(E250&lt;0.1, 0, $T$3)+G250*IF(G250&lt;0.2, 0, $T$4)+I250*IF(I250&lt;0.1, 0, $T$5)+K250*IF(K250&lt;0.1, 0, $T$6)+M250*IF(M250&lt;0.2, 0, $T$7))/(IF(C250&lt;0.4, 0, $T$2)+IF(E250&lt;0.1, 0, $T$3)+IF(G250&lt;0.2, 0, $T$4)+IF(I250&lt;0.1, 0, $T$5)+IF(K250&lt;0.1, 0, $T$6)+IF(M250&lt;0.2, 0, $T$7))</f>
        <v>1.7555918187311592</v>
      </c>
    </row>
    <row r="251" spans="1:15" x14ac:dyDescent="0.2">
      <c r="A251" s="2" t="s">
        <v>588</v>
      </c>
      <c r="B251" s="10">
        <v>96</v>
      </c>
      <c r="C251" s="10">
        <f>B$304/(1+EXP(-B$305*(B251-B$306)))</f>
        <v>1.9112084276231569</v>
      </c>
      <c r="D251" s="10">
        <v>41</v>
      </c>
      <c r="E251" s="10">
        <f>D$304/(1+EXP(-D$305*(D251-D$306)))</f>
        <v>1.1305675239853392</v>
      </c>
      <c r="F251" s="10"/>
      <c r="G251" s="10">
        <f>F$304/(1+EXP(-F$305*(F251-F$306)))</f>
        <v>0.10728013766841454</v>
      </c>
      <c r="H251" s="4">
        <v>2</v>
      </c>
      <c r="I251" s="10">
        <f>H$304/(1+EXP(-H$305*(H251-H$306)))</f>
        <v>3.3567372674136502</v>
      </c>
      <c r="J251" s="4"/>
      <c r="K251" s="10">
        <f>J$304/(1+EXP(-J$305*(J251-J$306)))</f>
        <v>8.2767631923176235E-8</v>
      </c>
      <c r="L251" s="10"/>
      <c r="M251" s="10">
        <f>L$304/(1+EXP(-L$305*(L251-L$306)))</f>
        <v>0.12266891645523362</v>
      </c>
      <c r="O251">
        <f>(C251*IF(C251&lt;0.4, 0, $T$2)+E251*IF(E251&lt;0.1, 0, $T$3)+G251*IF(G251&lt;0.2, 0, $T$4)+I251*IF(I251&lt;0.1, 0, $T$5)+K251*IF(K251&lt;0.1, 0, $T$6)+M251*IF(M251&lt;0.2, 0, $T$7))/(IF(C251&lt;0.4, 0, $T$2)+IF(E251&lt;0.1, 0, $T$3)+IF(G251&lt;0.2, 0, $T$4)+IF(I251&lt;0.1, 0, $T$5)+IF(K251&lt;0.1, 0, $T$6)+IF(M251&lt;0.2, 0, $T$7))</f>
        <v>1.7248712304275149</v>
      </c>
    </row>
    <row r="252" spans="1:15" x14ac:dyDescent="0.2">
      <c r="A252" s="2" t="s">
        <v>61</v>
      </c>
      <c r="B252" s="10">
        <v>80</v>
      </c>
      <c r="C252" s="10">
        <f>B$304/(1+EXP(-B$305*(B252-B$306)))</f>
        <v>1.4922258116754878</v>
      </c>
      <c r="D252" s="10">
        <v>48</v>
      </c>
      <c r="E252" s="10">
        <f>D$304/(1+EXP(-D$305*(D252-D$306)))</f>
        <v>1.7122969704395929</v>
      </c>
      <c r="F252" s="10">
        <v>2800</v>
      </c>
      <c r="G252" s="10">
        <f>F$304/(1+EXP(-F$305*(F252-F$306)))</f>
        <v>2.1474859361018308</v>
      </c>
      <c r="H252" s="4">
        <v>0</v>
      </c>
      <c r="I252" s="10">
        <f>H$304/(1+EXP(-H$305*(H252-H$306)))</f>
        <v>1.6432627325863502</v>
      </c>
      <c r="J252" s="4"/>
      <c r="K252" s="10">
        <f>J$304/(1+EXP(-J$305*(J252-J$306)))</f>
        <v>8.2767631923176235E-8</v>
      </c>
      <c r="L252" s="10"/>
      <c r="M252" s="10">
        <f>L$304/(1+EXP(-L$305*(L252-L$306)))</f>
        <v>0.12266891645523362</v>
      </c>
      <c r="O252">
        <f>(C252*IF(C252&lt;0.4, 0, $T$2)+E252*IF(E252&lt;0.1, 0, $T$3)+G252*IF(G252&lt;0.2, 0, $T$4)+I252*IF(I252&lt;0.1, 0, $T$5)+K252*IF(K252&lt;0.1, 0, $T$6)+M252*IF(M252&lt;0.2, 0, $T$7))/(IF(C252&lt;0.4, 0, $T$2)+IF(E252&lt;0.1, 0, $T$3)+IF(G252&lt;0.2, 0, $T$4)+IF(I252&lt;0.1, 0, $T$5)+IF(K252&lt;0.1, 0, $T$6)+IF(M252&lt;0.2, 0, $T$7))</f>
        <v>1.7051205212045759</v>
      </c>
    </row>
    <row r="253" spans="1:15" x14ac:dyDescent="0.2">
      <c r="A253" s="2" t="s">
        <v>158</v>
      </c>
      <c r="B253" s="10">
        <v>85.3</v>
      </c>
      <c r="C253" s="10">
        <f>B$304/(1+EXP(-B$305*(B253-B$306)))</f>
        <v>1.6253111290541549</v>
      </c>
      <c r="D253" s="10">
        <v>31.1</v>
      </c>
      <c r="E253" s="10">
        <f>D$304/(1+EXP(-D$305*(D253-D$306)))</f>
        <v>0.57132661649760996</v>
      </c>
      <c r="F253" s="10">
        <v>4199.5</v>
      </c>
      <c r="G253" s="10">
        <f>F$304/(1+EXP(-F$305*(F253-F$306)))</f>
        <v>4.0755366022166184</v>
      </c>
      <c r="H253" s="4">
        <v>0</v>
      </c>
      <c r="I253" s="10">
        <f>H$304/(1+EXP(-H$305*(H253-H$306)))</f>
        <v>1.6432627325863502</v>
      </c>
      <c r="J253" s="4"/>
      <c r="K253" s="10">
        <f>J$304/(1+EXP(-J$305*(J253-J$306)))</f>
        <v>8.2767631923176235E-8</v>
      </c>
      <c r="L253" s="10"/>
      <c r="M253" s="10">
        <f>L$304/(1+EXP(-L$305*(L253-L$306)))</f>
        <v>0.12266891645523362</v>
      </c>
      <c r="O253">
        <f>(C253*IF(C253&lt;0.4, 0, $T$2)+E253*IF(E253&lt;0.1, 0, $T$3)+G253*IF(G253&lt;0.2, 0, $T$4)+I253*IF(I253&lt;0.1, 0, $T$5)+K253*IF(K253&lt;0.1, 0, $T$6)+M253*IF(M253&lt;0.2, 0, $T$7))/(IF(C253&lt;0.4, 0, $T$2)+IF(E253&lt;0.1, 0, $T$3)+IF(G253&lt;0.2, 0, $T$4)+IF(I253&lt;0.1, 0, $T$5)+IF(K253&lt;0.1, 0, $T$6)+IF(M253&lt;0.2, 0, $T$7))</f>
        <v>1.6891715381115133</v>
      </c>
    </row>
    <row r="254" spans="1:15" x14ac:dyDescent="0.2">
      <c r="A254" s="2" t="s">
        <v>54</v>
      </c>
      <c r="B254" s="10">
        <v>75</v>
      </c>
      <c r="C254" s="10">
        <f>B$304/(1+EXP(-B$305*(B254-B$306)))</f>
        <v>1.3726125166851577</v>
      </c>
      <c r="D254" s="10">
        <v>50</v>
      </c>
      <c r="E254" s="10">
        <f>D$304/(1+EXP(-D$305*(D254-D$306)))</f>
        <v>1.9027662092178212</v>
      </c>
      <c r="F254" s="10">
        <v>2600</v>
      </c>
      <c r="G254" s="10">
        <f>F$304/(1+EXP(-F$305*(F254-F$306)))</f>
        <v>1.8450275374876806</v>
      </c>
      <c r="H254" s="4">
        <v>0</v>
      </c>
      <c r="I254" s="10">
        <f>H$304/(1+EXP(-H$305*(H254-H$306)))</f>
        <v>1.6432627325863502</v>
      </c>
      <c r="J254" s="4"/>
      <c r="K254" s="10">
        <f>J$304/(1+EXP(-J$305*(J254-J$306)))</f>
        <v>8.2767631923176235E-8</v>
      </c>
      <c r="L254" s="10"/>
      <c r="M254" s="10">
        <f>L$304/(1+EXP(-L$305*(L254-L$306)))</f>
        <v>0.12266891645523362</v>
      </c>
      <c r="O254">
        <f>(C254*IF(C254&lt;0.4, 0, $T$2)+E254*IF(E254&lt;0.1, 0, $T$3)+G254*IF(G254&lt;0.2, 0, $T$4)+I254*IF(I254&lt;0.1, 0, $T$5)+K254*IF(K254&lt;0.1, 0, $T$6)+M254*IF(M254&lt;0.2, 0, $T$7))/(IF(C254&lt;0.4, 0, $T$2)+IF(E254&lt;0.1, 0, $T$3)+IF(G254&lt;0.2, 0, $T$4)+IF(I254&lt;0.1, 0, $T$5)+IF(K254&lt;0.1, 0, $T$6)+IF(M254&lt;0.2, 0, $T$7))</f>
        <v>1.675893882833966</v>
      </c>
    </row>
    <row r="255" spans="1:15" x14ac:dyDescent="0.2">
      <c r="A255" s="2" t="s">
        <v>463</v>
      </c>
      <c r="B255" s="10">
        <v>78</v>
      </c>
      <c r="C255" s="10">
        <f>B$304/(1+EXP(-B$305*(B255-B$306)))</f>
        <v>1.4436640309074784</v>
      </c>
      <c r="D255" s="10">
        <v>51</v>
      </c>
      <c r="E255" s="10">
        <f>D$304/(1+EXP(-D$305*(D255-D$306)))</f>
        <v>2.0010090815690402</v>
      </c>
      <c r="F255" s="10">
        <v>2352</v>
      </c>
      <c r="G255" s="10">
        <f>F$304/(1+EXP(-F$305*(F255-F$306)))</f>
        <v>1.4974914903301524</v>
      </c>
      <c r="H255" s="4">
        <v>0</v>
      </c>
      <c r="I255" s="10">
        <f>H$304/(1+EXP(-H$305*(H255-H$306)))</f>
        <v>1.6432627325863502</v>
      </c>
      <c r="J255" s="4"/>
      <c r="K255" s="10">
        <f>J$304/(1+EXP(-J$305*(J255-J$306)))</f>
        <v>8.2767631923176235E-8</v>
      </c>
      <c r="L255" s="10"/>
      <c r="M255" s="10">
        <f>L$304/(1+EXP(-L$305*(L255-L$306)))</f>
        <v>0.12266891645523362</v>
      </c>
      <c r="O255">
        <f>(C255*IF(C255&lt;0.4, 0, $T$2)+E255*IF(E255&lt;0.1, 0, $T$3)+G255*IF(G255&lt;0.2, 0, $T$4)+I255*IF(I255&lt;0.1, 0, $T$5)+K255*IF(K255&lt;0.1, 0, $T$6)+M255*IF(M255&lt;0.2, 0, $T$7))/(IF(C255&lt;0.4, 0, $T$2)+IF(E255&lt;0.1, 0, $T$3)+IF(G255&lt;0.2, 0, $T$4)+IF(I255&lt;0.1, 0, $T$5)+IF(K255&lt;0.1, 0, $T$6)+IF(M255&lt;0.2, 0, $T$7))</f>
        <v>1.6742671057411571</v>
      </c>
    </row>
    <row r="256" spans="1:15" x14ac:dyDescent="0.2">
      <c r="A256" s="2" t="s">
        <v>586</v>
      </c>
      <c r="B256" s="10">
        <v>108.3</v>
      </c>
      <c r="C256" s="10">
        <f>B$304/(1+EXP(-B$305*(B256-B$306)))</f>
        <v>2.2607126692385644</v>
      </c>
      <c r="D256" s="10">
        <v>41</v>
      </c>
      <c r="E256" s="10">
        <f>D$304/(1+EXP(-D$305*(D256-D$306)))</f>
        <v>1.1305675239853392</v>
      </c>
      <c r="F256" s="10">
        <v>1601.1</v>
      </c>
      <c r="G256" s="10">
        <f>F$304/(1+EXP(-F$305*(F256-F$306)))</f>
        <v>0.71046760904912942</v>
      </c>
      <c r="H256" s="4">
        <v>2</v>
      </c>
      <c r="I256" s="10">
        <f>H$304/(1+EXP(-H$305*(H256-H$306)))</f>
        <v>3.3567372674136502</v>
      </c>
      <c r="J256" s="4"/>
      <c r="K256" s="10">
        <f>J$304/(1+EXP(-J$305*(J256-J$306)))</f>
        <v>8.2767631923176235E-8</v>
      </c>
      <c r="L256" s="10"/>
      <c r="M256" s="10">
        <f>L$304/(1+EXP(-L$305*(L256-L$306)))</f>
        <v>0.12266891645523362</v>
      </c>
      <c r="O256">
        <f>(C256*IF(C256&lt;0.4, 0, $T$2)+E256*IF(E256&lt;0.1, 0, $T$3)+G256*IF(G256&lt;0.2, 0, $T$4)+I256*IF(I256&lt;0.1, 0, $T$5)+K256*IF(K256&lt;0.1, 0, $T$6)+M256*IF(M256&lt;0.2, 0, $T$7))/(IF(C256&lt;0.4, 0, $T$2)+IF(E256&lt;0.1, 0, $T$3)+IF(G256&lt;0.2, 0, $T$4)+IF(I256&lt;0.1, 0, $T$5)+IF(K256&lt;0.1, 0, $T$6)+IF(M256&lt;0.2, 0, $T$7))</f>
        <v>1.6675266598552296</v>
      </c>
    </row>
    <row r="257" spans="1:15" x14ac:dyDescent="0.2">
      <c r="A257" s="2" t="s">
        <v>153</v>
      </c>
      <c r="B257" s="10">
        <v>85.3</v>
      </c>
      <c r="C257" s="10">
        <f>B$304/(1+EXP(-B$305*(B257-B$306)))</f>
        <v>1.6253111290541549</v>
      </c>
      <c r="D257" s="10">
        <v>49.7</v>
      </c>
      <c r="E257" s="10">
        <f>D$304/(1+EXP(-D$305*(D257-D$306)))</f>
        <v>1.8736549371505764</v>
      </c>
      <c r="F257" s="10">
        <v>2519.6999999999998</v>
      </c>
      <c r="G257" s="10">
        <f>F$304/(1+EXP(-F$305*(F257-F$306)))</f>
        <v>1.7286098323156198</v>
      </c>
      <c r="H257" s="4">
        <v>4</v>
      </c>
      <c r="I257" s="10">
        <f>H$304/(1+EXP(-H$305*(H257-H$306)))</f>
        <v>4.4749970748986758</v>
      </c>
      <c r="J257" s="4">
        <v>4</v>
      </c>
      <c r="K257" s="10">
        <f>J$304/(1+EXP(-J$305*(J257-J$306)))</f>
        <v>1.1135006941265451</v>
      </c>
      <c r="L257" s="10">
        <v>88.6</v>
      </c>
      <c r="M257" s="10">
        <f>L$304/(1+EXP(-L$305*(L257-L$306)))</f>
        <v>0.97575599652086398</v>
      </c>
      <c r="O257">
        <f>(C257*IF(C257&lt;0.4, 0, $T$2)+E257*IF(E257&lt;0.1, 0, $T$3)+G257*IF(G257&lt;0.2, 0, $T$4)+I257*IF(I257&lt;0.1, 0, $T$5)+K257*IF(K257&lt;0.1, 0, $T$6)+M257*IF(M257&lt;0.2, 0, $T$7))/(IF(C257&lt;0.4, 0, $T$2)+IF(E257&lt;0.1, 0, $T$3)+IF(G257&lt;0.2, 0, $T$4)+IF(I257&lt;0.1, 0, $T$5)+IF(K257&lt;0.1, 0, $T$6)+IF(M257&lt;0.2, 0, $T$7))</f>
        <v>1.6666821043468674</v>
      </c>
    </row>
    <row r="258" spans="1:15" x14ac:dyDescent="0.2">
      <c r="A258" s="2" t="s">
        <v>40</v>
      </c>
      <c r="B258" s="10">
        <v>90</v>
      </c>
      <c r="C258" s="10">
        <f>B$304/(1+EXP(-B$305*(B258-B$306)))</f>
        <v>1.7482875997081637</v>
      </c>
      <c r="D258" s="10">
        <v>50</v>
      </c>
      <c r="E258" s="10">
        <f>D$304/(1+EXP(-D$305*(D258-D$306)))</f>
        <v>1.9027662092178212</v>
      </c>
      <c r="F258" s="10">
        <v>2600</v>
      </c>
      <c r="G258" s="10">
        <f>F$304/(1+EXP(-F$305*(F258-F$306)))</f>
        <v>1.8450275374876806</v>
      </c>
      <c r="H258" s="4">
        <v>0</v>
      </c>
      <c r="I258" s="10">
        <f>H$304/(1+EXP(-H$305*(H258-H$306)))</f>
        <v>1.6432627325863502</v>
      </c>
      <c r="J258" s="4"/>
      <c r="K258" s="10">
        <f>J$304/(1+EXP(-J$305*(J258-J$306)))</f>
        <v>8.2767631923176235E-8</v>
      </c>
      <c r="L258" s="10">
        <v>80</v>
      </c>
      <c r="M258" s="10">
        <f>L$304/(1+EXP(-L$305*(L258-L$306)))</f>
        <v>0.81448525753751466</v>
      </c>
      <c r="O258">
        <f>(C258*IF(C258&lt;0.4, 0, $T$2)+E258*IF(E258&lt;0.1, 0, $T$3)+G258*IF(G258&lt;0.2, 0, $T$4)+I258*IF(I258&lt;0.1, 0, $T$5)+K258*IF(K258&lt;0.1, 0, $T$6)+M258*IF(M258&lt;0.2, 0, $T$7))/(IF(C258&lt;0.4, 0, $T$2)+IF(E258&lt;0.1, 0, $T$3)+IF(G258&lt;0.2, 0, $T$4)+IF(I258&lt;0.1, 0, $T$5)+IF(K258&lt;0.1, 0, $T$6)+IF(M258&lt;0.2, 0, $T$7))</f>
        <v>1.6589618121800525</v>
      </c>
    </row>
    <row r="259" spans="1:15" x14ac:dyDescent="0.2">
      <c r="A259" s="2" t="s">
        <v>148</v>
      </c>
      <c r="B259" s="10">
        <v>98.4</v>
      </c>
      <c r="C259" s="10">
        <f>B$304/(1+EXP(-B$305*(B259-B$306)))</f>
        <v>1.9779865118832824</v>
      </c>
      <c r="D259" s="10">
        <v>49.7</v>
      </c>
      <c r="E259" s="10">
        <f>D$304/(1+EXP(-D$305*(D259-D$306)))</f>
        <v>1.8736549371505764</v>
      </c>
      <c r="F259" s="10">
        <v>1279.5</v>
      </c>
      <c r="G259" s="10">
        <f>F$304/(1+EXP(-F$305*(F259-F$306)))</f>
        <v>0.49688655970158857</v>
      </c>
      <c r="H259" s="4">
        <v>0</v>
      </c>
      <c r="I259" s="10">
        <f>H$304/(1+EXP(-H$305*(H259-H$306)))</f>
        <v>1.6432627325863502</v>
      </c>
      <c r="J259" s="4"/>
      <c r="K259" s="10">
        <f>J$304/(1+EXP(-J$305*(J259-J$306)))</f>
        <v>8.2767631923176235E-8</v>
      </c>
      <c r="L259" s="10"/>
      <c r="M259" s="10">
        <f>L$304/(1+EXP(-L$305*(L259-L$306)))</f>
        <v>0.12266891645523362</v>
      </c>
      <c r="O259">
        <f>(C259*IF(C259&lt;0.4, 0, $T$2)+E259*IF(E259&lt;0.1, 0, $T$3)+G259*IF(G259&lt;0.2, 0, $T$4)+I259*IF(I259&lt;0.1, 0, $T$5)+K259*IF(K259&lt;0.1, 0, $T$6)+M259*IF(M259&lt;0.2, 0, $T$7))/(IF(C259&lt;0.4, 0, $T$2)+IF(E259&lt;0.1, 0, $T$3)+IF(G259&lt;0.2, 0, $T$4)+IF(I259&lt;0.1, 0, $T$5)+IF(K259&lt;0.1, 0, $T$6)+IF(M259&lt;0.2, 0, $T$7))</f>
        <v>1.6403274225568147</v>
      </c>
    </row>
    <row r="260" spans="1:15" x14ac:dyDescent="0.2">
      <c r="A260" s="2" t="s">
        <v>20</v>
      </c>
      <c r="B260" s="10">
        <v>70</v>
      </c>
      <c r="C260" s="10">
        <f>B$304/(1+EXP(-B$305*(B260-B$306)))</f>
        <v>1.2591454754139744</v>
      </c>
      <c r="D260" s="10">
        <v>55</v>
      </c>
      <c r="E260" s="10">
        <f>D$304/(1+EXP(-D$305*(D260-D$306)))</f>
        <v>2.407144303985969</v>
      </c>
      <c r="F260" s="10">
        <v>2640</v>
      </c>
      <c r="G260" s="10">
        <f>F$304/(1+EXP(-F$305*(F260-F$306)))</f>
        <v>1.9042180953017871</v>
      </c>
      <c r="H260" s="4">
        <v>0</v>
      </c>
      <c r="I260" s="10">
        <f>H$304/(1+EXP(-H$305*(H260-H$306)))</f>
        <v>1.6432627325863502</v>
      </c>
      <c r="J260" s="4"/>
      <c r="K260" s="10">
        <f>J$304/(1+EXP(-J$305*(J260-J$306)))</f>
        <v>8.2767631923176235E-8</v>
      </c>
      <c r="L260" s="10">
        <v>65</v>
      </c>
      <c r="M260" s="10">
        <f>L$304/(1+EXP(-L$305*(L260-L$306)))</f>
        <v>0.58535698630345179</v>
      </c>
      <c r="O260">
        <f>(C260*IF(C260&lt;0.4, 0, $T$2)+E260*IF(E260&lt;0.1, 0, $T$3)+G260*IF(G260&lt;0.2, 0, $T$4)+I260*IF(I260&lt;0.1, 0, $T$5)+K260*IF(K260&lt;0.1, 0, $T$6)+M260*IF(M260&lt;0.2, 0, $T$7))/(IF(C260&lt;0.4, 0, $T$2)+IF(E260&lt;0.1, 0, $T$3)+IF(G260&lt;0.2, 0, $T$4)+IF(I260&lt;0.1, 0, $T$5)+IF(K260&lt;0.1, 0, $T$6)+IF(M260&lt;0.2, 0, $T$7))</f>
        <v>1.6375055394920466</v>
      </c>
    </row>
    <row r="261" spans="1:15" x14ac:dyDescent="0.2">
      <c r="A261" s="2" t="s">
        <v>587</v>
      </c>
      <c r="B261" s="10">
        <v>98.4</v>
      </c>
      <c r="C261" s="10">
        <f>B$304/(1+EXP(-B$305*(B261-B$306)))</f>
        <v>1.9779865118832824</v>
      </c>
      <c r="D261" s="10"/>
      <c r="E261" s="10">
        <f>D$304/(1+EXP(-D$305*(D261-D$306)))</f>
        <v>4.8975975864392486E-2</v>
      </c>
      <c r="F261" s="10">
        <v>1279.5</v>
      </c>
      <c r="G261" s="10">
        <f>F$304/(1+EXP(-F$305*(F261-F$306)))</f>
        <v>0.49688655970158857</v>
      </c>
      <c r="H261" s="4">
        <v>2</v>
      </c>
      <c r="I261" s="10">
        <f>H$304/(1+EXP(-H$305*(H261-H$306)))</f>
        <v>3.3567372674136502</v>
      </c>
      <c r="J261" s="4"/>
      <c r="K261" s="10">
        <f>J$304/(1+EXP(-J$305*(J261-J$306)))</f>
        <v>8.2767631923176235E-8</v>
      </c>
      <c r="L261" s="10">
        <v>98</v>
      </c>
      <c r="M261" s="10">
        <f>L$304/(1+EXP(-L$305*(L261-L$306)))</f>
        <v>1.1784369358912645</v>
      </c>
      <c r="O261">
        <f>(C261*IF(C261&lt;0.4, 0, $T$2)+E261*IF(E261&lt;0.1, 0, $T$3)+G261*IF(G261&lt;0.2, 0, $T$4)+I261*IF(I261&lt;0.1, 0, $T$5)+K261*IF(K261&lt;0.1, 0, $T$6)+M261*IF(M261&lt;0.2, 0, $T$7))/(IF(C261&lt;0.4, 0, $T$2)+IF(E261&lt;0.1, 0, $T$3)+IF(G261&lt;0.2, 0, $T$4)+IF(I261&lt;0.1, 0, $T$5)+IF(K261&lt;0.1, 0, $T$6)+IF(M261&lt;0.2, 0, $T$7))</f>
        <v>1.6243700340147207</v>
      </c>
    </row>
    <row r="262" spans="1:15" x14ac:dyDescent="0.2">
      <c r="A262" s="2" t="s">
        <v>141</v>
      </c>
      <c r="B262" s="10">
        <v>72.2</v>
      </c>
      <c r="C262" s="10">
        <f>B$304/(1+EXP(-B$305*(B262-B$306)))</f>
        <v>1.3082948230547413</v>
      </c>
      <c r="D262" s="10">
        <v>40.4</v>
      </c>
      <c r="E262" s="10">
        <f>D$304/(1+EXP(-D$305*(D262-D$306)))</f>
        <v>1.0878073442428062</v>
      </c>
      <c r="F262" s="10">
        <v>4921.3</v>
      </c>
      <c r="G262" s="10">
        <f>F$304/(1+EXP(-F$305*(F262-F$306)))</f>
        <v>4.5822702123543726</v>
      </c>
      <c r="H262" s="4">
        <v>0</v>
      </c>
      <c r="I262" s="10">
        <f>H$304/(1+EXP(-H$305*(H262-H$306)))</f>
        <v>1.6432627325863502</v>
      </c>
      <c r="J262" s="4"/>
      <c r="K262" s="10">
        <f>J$304/(1+EXP(-J$305*(J262-J$306)))</f>
        <v>8.2767631923176235E-8</v>
      </c>
      <c r="L262" s="10">
        <v>39.299999999999997</v>
      </c>
      <c r="M262" s="10">
        <f>L$304/(1+EXP(-L$305*(L262-L$306)))</f>
        <v>0.32149576450177475</v>
      </c>
      <c r="O262">
        <f>(C262*IF(C262&lt;0.4, 0, $T$2)+E262*IF(E262&lt;0.1, 0, $T$3)+G262*IF(G262&lt;0.2, 0, $T$4)+I262*IF(I262&lt;0.1, 0, $T$5)+K262*IF(K262&lt;0.1, 0, $T$6)+M262*IF(M262&lt;0.2, 0, $T$7))/(IF(C262&lt;0.4, 0, $T$2)+IF(E262&lt;0.1, 0, $T$3)+IF(G262&lt;0.2, 0, $T$4)+IF(I262&lt;0.1, 0, $T$5)+IF(K262&lt;0.1, 0, $T$6)+IF(M262&lt;0.2, 0, $T$7))</f>
        <v>1.6180925658068335</v>
      </c>
    </row>
    <row r="263" spans="1:15" x14ac:dyDescent="0.2">
      <c r="A263" s="2" t="s">
        <v>525</v>
      </c>
      <c r="B263" s="10">
        <v>120</v>
      </c>
      <c r="C263" s="10">
        <f>B$304/(1+EXP(-B$305*(B263-B$306)))</f>
        <v>2.6023911505681889</v>
      </c>
      <c r="D263" s="10">
        <v>38</v>
      </c>
      <c r="E263" s="10">
        <f>D$304/(1+EXP(-D$305*(D263-D$306)))</f>
        <v>0.92855982359120359</v>
      </c>
      <c r="F263" s="10">
        <v>1019</v>
      </c>
      <c r="G263" s="10">
        <f>F$304/(1+EXP(-F$305*(F263-F$306)))</f>
        <v>0.36783285261680576</v>
      </c>
      <c r="H263" s="4">
        <v>5</v>
      </c>
      <c r="I263" s="10">
        <f>H$304/(1+EXP(-H$305*(H263-H$306)))</f>
        <v>4.7284336693367965</v>
      </c>
      <c r="J263" s="4"/>
      <c r="K263" s="10">
        <f>J$304/(1+EXP(-J$305*(J263-J$306)))</f>
        <v>8.2767631923176235E-8</v>
      </c>
      <c r="L263" s="10">
        <v>54</v>
      </c>
      <c r="M263" s="10">
        <f>L$304/(1+EXP(-L$305*(L263-L$306)))</f>
        <v>0.45487399592541428</v>
      </c>
      <c r="O263">
        <f>(C263*IF(C263&lt;0.4, 0, $T$2)+E263*IF(E263&lt;0.1, 0, $T$3)+G263*IF(G263&lt;0.2, 0, $T$4)+I263*IF(I263&lt;0.1, 0, $T$5)+K263*IF(K263&lt;0.1, 0, $T$6)+M263*IF(M263&lt;0.2, 0, $T$7))/(IF(C263&lt;0.4, 0, $T$2)+IF(E263&lt;0.1, 0, $T$3)+IF(G263&lt;0.2, 0, $T$4)+IF(I263&lt;0.1, 0, $T$5)+IF(K263&lt;0.1, 0, $T$6)+IF(M263&lt;0.2, 0, $T$7))</f>
        <v>1.5767424048506773</v>
      </c>
    </row>
    <row r="264" spans="1:15" x14ac:dyDescent="0.2">
      <c r="A264" s="2" t="s">
        <v>623</v>
      </c>
      <c r="B264" s="10">
        <v>78</v>
      </c>
      <c r="C264" s="10">
        <f>B$304/(1+EXP(-B$305*(B264-B$306)))</f>
        <v>1.4436640309074784</v>
      </c>
      <c r="D264" s="10">
        <v>45</v>
      </c>
      <c r="E264" s="10">
        <f>D$304/(1+EXP(-D$305*(D264-D$306)))</f>
        <v>1.4451676409924097</v>
      </c>
      <c r="F264" s="10">
        <v>3200</v>
      </c>
      <c r="G264" s="10">
        <f>F$304/(1+EXP(-F$305*(F264-F$306)))</f>
        <v>2.775455136726817</v>
      </c>
      <c r="H264" s="4">
        <v>0</v>
      </c>
      <c r="I264" s="10">
        <f>H$304/(1+EXP(-H$305*(H264-H$306)))</f>
        <v>1.6432627325863502</v>
      </c>
      <c r="J264" s="4"/>
      <c r="K264" s="10">
        <f>J$304/(1+EXP(-J$305*(J264-J$306)))</f>
        <v>8.2767631923176235E-8</v>
      </c>
      <c r="L264" s="10">
        <v>72</v>
      </c>
      <c r="M264" s="10">
        <f>L$304/(1+EXP(-L$305*(L264-L$306)))</f>
        <v>0.68440996939207466</v>
      </c>
      <c r="O264">
        <f>(C264*IF(C264&lt;0.4, 0, $T$2)+E264*IF(E264&lt;0.1, 0, $T$3)+G264*IF(G264&lt;0.2, 0, $T$4)+I264*IF(I264&lt;0.1, 0, $T$5)+K264*IF(K264&lt;0.1, 0, $T$6)+M264*IF(M264&lt;0.2, 0, $T$7))/(IF(C264&lt;0.4, 0, $T$2)+IF(E264&lt;0.1, 0, $T$3)+IF(G264&lt;0.2, 0, $T$4)+IF(I264&lt;0.1, 0, $T$5)+IF(K264&lt;0.1, 0, $T$6)+IF(M264&lt;0.2, 0, $T$7))</f>
        <v>1.5475630486479761</v>
      </c>
    </row>
    <row r="265" spans="1:15" x14ac:dyDescent="0.2">
      <c r="A265" s="2" t="s">
        <v>49</v>
      </c>
      <c r="B265" s="10">
        <v>55</v>
      </c>
      <c r="C265" s="10">
        <f>B$304/(1+EXP(-B$305*(B265-B$306)))</f>
        <v>0.95762405233980941</v>
      </c>
      <c r="D265" s="10">
        <v>50</v>
      </c>
      <c r="E265" s="10">
        <f>D$304/(1+EXP(-D$305*(D265-D$306)))</f>
        <v>1.9027662092178212</v>
      </c>
      <c r="F265" s="10">
        <v>2650</v>
      </c>
      <c r="G265" s="10">
        <f>F$304/(1+EXP(-F$305*(F265-F$306)))</f>
        <v>1.9191301960633109</v>
      </c>
      <c r="H265" s="4">
        <v>0</v>
      </c>
      <c r="I265" s="10">
        <f>H$304/(1+EXP(-H$305*(H265-H$306)))</f>
        <v>1.6432627325863502</v>
      </c>
      <c r="J265" s="4"/>
      <c r="K265" s="10">
        <f>J$304/(1+EXP(-J$305*(J265-J$306)))</f>
        <v>8.2767631923176235E-8</v>
      </c>
      <c r="L265" s="10"/>
      <c r="M265" s="10">
        <f>L$304/(1+EXP(-L$305*(L265-L$306)))</f>
        <v>0.12266891645523362</v>
      </c>
      <c r="O265">
        <f>(C265*IF(C265&lt;0.4, 0, $T$2)+E265*IF(E265&lt;0.1, 0, $T$3)+G265*IF(G265&lt;0.2, 0, $T$4)+I265*IF(I265&lt;0.1, 0, $T$5)+K265*IF(K265&lt;0.1, 0, $T$6)+M265*IF(M265&lt;0.2, 0, $T$7))/(IF(C265&lt;0.4, 0, $T$2)+IF(E265&lt;0.1, 0, $T$3)+IF(G265&lt;0.2, 0, $T$4)+IF(I265&lt;0.1, 0, $T$5)+IF(K265&lt;0.1, 0, $T$6)+IF(M265&lt;0.2, 0, $T$7))</f>
        <v>1.5384621973584993</v>
      </c>
    </row>
    <row r="266" spans="1:15" x14ac:dyDescent="0.2">
      <c r="A266" s="2" t="s">
        <v>162</v>
      </c>
      <c r="B266" s="10">
        <v>80.5</v>
      </c>
      <c r="C266" s="10">
        <f>B$304/(1+EXP(-B$305*(B266-B$306)))</f>
        <v>1.5045119294527016</v>
      </c>
      <c r="D266" s="10">
        <v>45.6</v>
      </c>
      <c r="E266" s="10">
        <f>D$304/(1+EXP(-D$305*(D266-D$306)))</f>
        <v>1.4966013741150384</v>
      </c>
      <c r="F266" s="10">
        <v>2379</v>
      </c>
      <c r="G266" s="10">
        <f>F$304/(1+EXP(-F$305*(F266-F$306)))</f>
        <v>1.5335035437753635</v>
      </c>
      <c r="H266" s="4">
        <v>0</v>
      </c>
      <c r="I266" s="10">
        <f>H$304/(1+EXP(-H$305*(H266-H$306)))</f>
        <v>1.6432627325863502</v>
      </c>
      <c r="J266" s="4"/>
      <c r="K266" s="10">
        <f>J$304/(1+EXP(-J$305*(J266-J$306)))</f>
        <v>8.2767631923176235E-8</v>
      </c>
      <c r="L266" s="10"/>
      <c r="M266" s="10">
        <f>L$304/(1+EXP(-L$305*(L266-L$306)))</f>
        <v>0.12266891645523362</v>
      </c>
      <c r="O266">
        <f>(C266*IF(C266&lt;0.4, 0, $T$2)+E266*IF(E266&lt;0.1, 0, $T$3)+G266*IF(G266&lt;0.2, 0, $T$4)+I266*IF(I266&lt;0.1, 0, $T$5)+K266*IF(K266&lt;0.1, 0, $T$6)+M266*IF(M266&lt;0.2, 0, $T$7))/(IF(C266&lt;0.4, 0, $T$2)+IF(E266&lt;0.1, 0, $T$3)+IF(G266&lt;0.2, 0, $T$4)+IF(I266&lt;0.1, 0, $T$5)+IF(K266&lt;0.1, 0, $T$6)+IF(M266&lt;0.2, 0, $T$7))</f>
        <v>1.5195202758552762</v>
      </c>
    </row>
    <row r="267" spans="1:15" x14ac:dyDescent="0.2">
      <c r="A267" s="2" t="s">
        <v>618</v>
      </c>
      <c r="B267" s="10">
        <v>83</v>
      </c>
      <c r="C267" s="10">
        <f>B$304/(1+EXP(-B$305*(B267-B$306)))</f>
        <v>1.5667945746797598</v>
      </c>
      <c r="D267" s="10">
        <v>45.8</v>
      </c>
      <c r="E267" s="10">
        <f>D$304/(1+EXP(-D$305*(D267-D$306)))</f>
        <v>1.5139771178861354</v>
      </c>
      <c r="F267" s="10">
        <v>2290</v>
      </c>
      <c r="G267" s="10">
        <f>F$304/(1+EXP(-F$305*(F267-F$306)))</f>
        <v>1.4166647247866933</v>
      </c>
      <c r="H267" s="4">
        <v>1</v>
      </c>
      <c r="I267" s="10">
        <f>H$304/(1+EXP(-H$305*(H267-H$306)))</f>
        <v>2.5</v>
      </c>
      <c r="J267" s="4"/>
      <c r="K267" s="10">
        <f>J$304/(1+EXP(-J$305*(J267-J$306)))</f>
        <v>8.2767631923176235E-8</v>
      </c>
      <c r="L267" s="10">
        <v>80.5</v>
      </c>
      <c r="M267" s="10">
        <f>L$304/(1+EXP(-L$305*(L267-L$306)))</f>
        <v>0.82324165763601842</v>
      </c>
      <c r="O267">
        <f>(C267*IF(C267&lt;0.4, 0, $T$2)+E267*IF(E267&lt;0.1, 0, $T$3)+G267*IF(G267&lt;0.2, 0, $T$4)+I267*IF(I267&lt;0.1, 0, $T$5)+K267*IF(K267&lt;0.1, 0, $T$6)+M267*IF(M267&lt;0.2, 0, $T$7))/(IF(C267&lt;0.4, 0, $T$2)+IF(E267&lt;0.1, 0, $T$3)+IF(G267&lt;0.2, 0, $T$4)+IF(I267&lt;0.1, 0, $T$5)+IF(K267&lt;0.1, 0, $T$6)+IF(M267&lt;0.2, 0, $T$7))</f>
        <v>1.4848384257776155</v>
      </c>
    </row>
    <row r="268" spans="1:15" x14ac:dyDescent="0.2">
      <c r="A268" s="2" t="s">
        <v>556</v>
      </c>
      <c r="B268" s="10">
        <v>78.7</v>
      </c>
      <c r="C268" s="10">
        <f>B$304/(1+EXP(-B$305*(B268-B$306)))</f>
        <v>1.4605537007888312</v>
      </c>
      <c r="D268" s="10">
        <v>40.4</v>
      </c>
      <c r="E268" s="10">
        <f>D$304/(1+EXP(-D$305*(D268-D$306)))</f>
        <v>1.0878073442428062</v>
      </c>
      <c r="F268" s="10">
        <v>1935.7</v>
      </c>
      <c r="G268" s="10">
        <f>F$304/(1+EXP(-F$305*(F268-F$306)))</f>
        <v>1.0087126876128274</v>
      </c>
      <c r="H268" s="4">
        <v>3</v>
      </c>
      <c r="I268" s="10">
        <f>H$304/(1+EXP(-H$305*(H268-H$306)))</f>
        <v>4.0333931509884566</v>
      </c>
      <c r="J268" s="4"/>
      <c r="K268" s="10">
        <f>J$304/(1+EXP(-J$305*(J268-J$306)))</f>
        <v>8.2767631923176235E-8</v>
      </c>
      <c r="L268" s="10"/>
      <c r="M268" s="10">
        <f>L$304/(1+EXP(-L$305*(L268-L$306)))</f>
        <v>0.12266891645523362</v>
      </c>
      <c r="O268">
        <f>(C268*IF(C268&lt;0.4, 0, $T$2)+E268*IF(E268&lt;0.1, 0, $T$3)+G268*IF(G268&lt;0.2, 0, $T$4)+I268*IF(I268&lt;0.1, 0, $T$5)+K268*IF(K268&lt;0.1, 0, $T$6)+M268*IF(M268&lt;0.2, 0, $T$7))/(IF(C268&lt;0.4, 0, $T$2)+IF(E268&lt;0.1, 0, $T$3)+IF(G268&lt;0.2, 0, $T$4)+IF(I268&lt;0.1, 0, $T$5)+IF(K268&lt;0.1, 0, $T$6)+IF(M268&lt;0.2, 0, $T$7))</f>
        <v>1.4767511551218782</v>
      </c>
    </row>
    <row r="269" spans="1:15" x14ac:dyDescent="0.2">
      <c r="A269" s="2" t="s">
        <v>402</v>
      </c>
      <c r="B269" s="10">
        <v>75</v>
      </c>
      <c r="C269" s="10">
        <f>B$304/(1+EXP(-B$305*(B269-B$306)))</f>
        <v>1.3726125166851577</v>
      </c>
      <c r="D269" s="10">
        <v>40</v>
      </c>
      <c r="E269" s="10">
        <f>D$304/(1+EXP(-D$305*(D269-D$306)))</f>
        <v>1.0599560006485416</v>
      </c>
      <c r="F269" s="10">
        <v>2400</v>
      </c>
      <c r="G269" s="10">
        <f>F$304/(1+EXP(-F$305*(F269-F$306)))</f>
        <v>1.5618438755293784</v>
      </c>
      <c r="H269" s="4">
        <v>2</v>
      </c>
      <c r="I269" s="10">
        <f>H$304/(1+EXP(-H$305*(H269-H$306)))</f>
        <v>3.3567372674136502</v>
      </c>
      <c r="J269" s="4"/>
      <c r="K269" s="10">
        <f>J$304/(1+EXP(-J$305*(J269-J$306)))</f>
        <v>8.2767631923176235E-8</v>
      </c>
      <c r="L269" s="10"/>
      <c r="M269" s="10">
        <f>L$304/(1+EXP(-L$305*(L269-L$306)))</f>
        <v>0.12266891645523362</v>
      </c>
      <c r="O269">
        <f>(C269*IF(C269&lt;0.4, 0, $T$2)+E269*IF(E269&lt;0.1, 0, $T$3)+G269*IF(G269&lt;0.2, 0, $T$4)+I269*IF(I269&lt;0.1, 0, $T$5)+K269*IF(K269&lt;0.1, 0, $T$6)+M269*IF(M269&lt;0.2, 0, $T$7))/(IF(C269&lt;0.4, 0, $T$2)+IF(E269&lt;0.1, 0, $T$3)+IF(G269&lt;0.2, 0, $T$4)+IF(I269&lt;0.1, 0, $T$5)+IF(K269&lt;0.1, 0, $T$6)+IF(M269&lt;0.2, 0, $T$7))</f>
        <v>1.4736999170733822</v>
      </c>
    </row>
    <row r="270" spans="1:15" x14ac:dyDescent="0.2">
      <c r="A270" s="2" t="s">
        <v>28</v>
      </c>
      <c r="B270" s="10">
        <v>100</v>
      </c>
      <c r="C270" s="10">
        <f>B$304/(1+EXP(-B$305*(B270-B$306)))</f>
        <v>2.0229487803562707</v>
      </c>
      <c r="D270" s="10"/>
      <c r="E270" s="10">
        <f>D$304/(1+EXP(-D$305*(D270-D$306)))</f>
        <v>4.8975975864392486E-2</v>
      </c>
      <c r="F270" s="10">
        <v>780</v>
      </c>
      <c r="G270" s="10">
        <f>F$304/(1+EXP(-F$305*(F270-F$306)))</f>
        <v>0.27731263705705861</v>
      </c>
      <c r="H270" s="4">
        <v>0</v>
      </c>
      <c r="I270" s="10">
        <f>H$304/(1+EXP(-H$305*(H270-H$306)))</f>
        <v>1.6432627325863502</v>
      </c>
      <c r="J270" s="4"/>
      <c r="K270" s="10">
        <f>J$304/(1+EXP(-J$305*(J270-J$306)))</f>
        <v>8.2767631923176235E-8</v>
      </c>
      <c r="L270" s="10"/>
      <c r="M270" s="10">
        <f>L$304/(1+EXP(-L$305*(L270-L$306)))</f>
        <v>0.12266891645523362</v>
      </c>
      <c r="O270">
        <f>(C270*IF(C270&lt;0.4, 0, $T$2)+E270*IF(E270&lt;0.1, 0, $T$3)+G270*IF(G270&lt;0.2, 0, $T$4)+I270*IF(I270&lt;0.1, 0, $T$5)+K270*IF(K270&lt;0.1, 0, $T$6)+M270*IF(M270&lt;0.2, 0, $T$7))/(IF(C270&lt;0.4, 0, $T$2)+IF(E270&lt;0.1, 0, $T$3)+IF(G270&lt;0.2, 0, $T$4)+IF(I270&lt;0.1, 0, $T$5)+IF(K270&lt;0.1, 0, $T$6)+IF(M270&lt;0.2, 0, $T$7))</f>
        <v>1.4699547325893645</v>
      </c>
    </row>
    <row r="271" spans="1:15" x14ac:dyDescent="0.2">
      <c r="A271" s="2" t="s">
        <v>4</v>
      </c>
      <c r="B271" s="10">
        <v>104</v>
      </c>
      <c r="C271" s="10">
        <f>B$304/(1+EXP(-B$305*(B271-B$306)))</f>
        <v>2.1367028612168473</v>
      </c>
      <c r="D271" s="10">
        <v>28</v>
      </c>
      <c r="E271" s="10">
        <f>D$304/(1+EXP(-D$305*(D271-D$306)))</f>
        <v>0.45401020244436474</v>
      </c>
      <c r="F271" s="10">
        <v>2671</v>
      </c>
      <c r="G271" s="10">
        <f>F$304/(1+EXP(-F$305*(F271-F$306)))</f>
        <v>1.9505870460816781</v>
      </c>
      <c r="H271" s="4">
        <v>0</v>
      </c>
      <c r="I271" s="10">
        <f>H$304/(1+EXP(-H$305*(H271-H$306)))</f>
        <v>1.6432627325863502</v>
      </c>
      <c r="J271" s="4"/>
      <c r="K271" s="10">
        <f>J$304/(1+EXP(-J$305*(J271-J$306)))</f>
        <v>8.2767631923176235E-8</v>
      </c>
      <c r="L271" s="10"/>
      <c r="M271" s="10">
        <f>L$304/(1+EXP(-L$305*(L271-L$306)))</f>
        <v>0.12266891645523362</v>
      </c>
      <c r="O271">
        <f>(C271*IF(C271&lt;0.4, 0, $T$2)+E271*IF(E271&lt;0.1, 0, $T$3)+G271*IF(G271&lt;0.2, 0, $T$4)+I271*IF(I271&lt;0.1, 0, $T$5)+K271*IF(K271&lt;0.1, 0, $T$6)+M271*IF(M271&lt;0.2, 0, $T$7))/(IF(C271&lt;0.4, 0, $T$2)+IF(E271&lt;0.1, 0, $T$3)+IF(G271&lt;0.2, 0, $T$4)+IF(I271&lt;0.1, 0, $T$5)+IF(K271&lt;0.1, 0, $T$6)+IF(M271&lt;0.2, 0, $T$7))</f>
        <v>1.4461171890358686</v>
      </c>
    </row>
    <row r="272" spans="1:15" x14ac:dyDescent="0.2">
      <c r="A272" s="2" t="s">
        <v>489</v>
      </c>
      <c r="B272" s="10">
        <v>72</v>
      </c>
      <c r="C272" s="10">
        <f>B$304/(1+EXP(-B$305*(B272-B$306)))</f>
        <v>1.3037759025387721</v>
      </c>
      <c r="D272" s="10">
        <v>45</v>
      </c>
      <c r="E272" s="10">
        <f>D$304/(1+EXP(-D$305*(D272-D$306)))</f>
        <v>1.4451676409924097</v>
      </c>
      <c r="F272" s="10">
        <v>1050</v>
      </c>
      <c r="G272" s="10">
        <f>F$304/(1+EXP(-F$305*(F272-F$306)))</f>
        <v>0.38139896168381715</v>
      </c>
      <c r="H272" s="4">
        <v>3</v>
      </c>
      <c r="I272" s="10">
        <f>H$304/(1+EXP(-H$305*(H272-H$306)))</f>
        <v>4.0333931509884566</v>
      </c>
      <c r="J272" s="4"/>
      <c r="K272" s="10">
        <f>J$304/(1+EXP(-J$305*(J272-J$306)))</f>
        <v>8.2767631923176235E-8</v>
      </c>
      <c r="L272" s="10"/>
      <c r="M272" s="10">
        <f>L$304/(1+EXP(-L$305*(L272-L$306)))</f>
        <v>0.12266891645523362</v>
      </c>
      <c r="O272">
        <f>(C272*IF(C272&lt;0.4, 0, $T$2)+E272*IF(E272&lt;0.1, 0, $T$3)+G272*IF(G272&lt;0.2, 0, $T$4)+I272*IF(I272&lt;0.1, 0, $T$5)+K272*IF(K272&lt;0.1, 0, $T$6)+M272*IF(M272&lt;0.2, 0, $T$7))/(IF(C272&lt;0.4, 0, $T$2)+IF(E272&lt;0.1, 0, $T$3)+IF(G272&lt;0.2, 0, $T$4)+IF(I272&lt;0.1, 0, $T$5)+IF(K272&lt;0.1, 0, $T$6)+IF(M272&lt;0.2, 0, $T$7))</f>
        <v>1.435633204407347</v>
      </c>
    </row>
    <row r="273" spans="1:15" x14ac:dyDescent="0.2">
      <c r="A273" s="2" t="s">
        <v>103</v>
      </c>
      <c r="B273" s="10">
        <v>76</v>
      </c>
      <c r="C273" s="10">
        <f>B$304/(1+EXP(-B$305*(B273-B$306)))</f>
        <v>1.3960536421006788</v>
      </c>
      <c r="D273" s="10">
        <v>40</v>
      </c>
      <c r="E273" s="10">
        <f>D$304/(1+EXP(-D$305*(D273-D$306)))</f>
        <v>1.0599560006485416</v>
      </c>
      <c r="F273" s="10">
        <v>2800</v>
      </c>
      <c r="G273" s="10">
        <f>F$304/(1+EXP(-F$305*(F273-F$306)))</f>
        <v>2.1474859361018308</v>
      </c>
      <c r="H273" s="4">
        <v>0</v>
      </c>
      <c r="I273" s="10">
        <f>H$304/(1+EXP(-H$305*(H273-H$306)))</f>
        <v>1.6432627325863502</v>
      </c>
      <c r="J273" s="4"/>
      <c r="K273" s="10">
        <f>J$304/(1+EXP(-J$305*(J273-J$306)))</f>
        <v>8.2767631923176235E-8</v>
      </c>
      <c r="L273" s="10"/>
      <c r="M273" s="10">
        <f>L$304/(1+EXP(-L$305*(L273-L$306)))</f>
        <v>0.12266891645523362</v>
      </c>
      <c r="O273">
        <f>(C273*IF(C273&lt;0.4, 0, $T$2)+E273*IF(E273&lt;0.1, 0, $T$3)+G273*IF(G273&lt;0.2, 0, $T$4)+I273*IF(I273&lt;0.1, 0, $T$5)+K273*IF(K273&lt;0.1, 0, $T$6)+M273*IF(M273&lt;0.2, 0, $T$7))/(IF(C273&lt;0.4, 0, $T$2)+IF(E273&lt;0.1, 0, $T$3)+IF(G273&lt;0.2, 0, $T$4)+IF(I273&lt;0.1, 0, $T$5)+IF(K273&lt;0.1, 0, $T$6)+IF(M273&lt;0.2, 0, $T$7))</f>
        <v>1.4329339250715358</v>
      </c>
    </row>
    <row r="274" spans="1:15" x14ac:dyDescent="0.2">
      <c r="A274" s="2" t="s">
        <v>425</v>
      </c>
      <c r="B274" s="10">
        <v>83.7</v>
      </c>
      <c r="C274" s="10">
        <f>B$304/(1+EXP(-B$305*(B274-B$306)))</f>
        <v>1.584482960916229</v>
      </c>
      <c r="D274" s="10">
        <v>37.299999999999997</v>
      </c>
      <c r="E274" s="10">
        <f>D$304/(1+EXP(-D$305*(D274-D$306)))</f>
        <v>0.88564531877997854</v>
      </c>
      <c r="F274" s="10">
        <v>3024.8</v>
      </c>
      <c r="G274" s="10">
        <f>F$304/(1+EXP(-F$305*(F274-F$306)))</f>
        <v>2.5</v>
      </c>
      <c r="H274" s="4">
        <v>0</v>
      </c>
      <c r="I274" s="10">
        <f>H$304/(1+EXP(-H$305*(H274-H$306)))</f>
        <v>1.6432627325863502</v>
      </c>
      <c r="J274" s="4">
        <v>4</v>
      </c>
      <c r="K274" s="10">
        <f>J$304/(1+EXP(-J$305*(J274-J$306)))</f>
        <v>1.1135006941265451</v>
      </c>
      <c r="L274" s="10"/>
      <c r="M274" s="10">
        <f>L$304/(1+EXP(-L$305*(L274-L$306)))</f>
        <v>0.12266891645523362</v>
      </c>
      <c r="O274">
        <f>(C274*IF(C274&lt;0.4, 0, $T$2)+E274*IF(E274&lt;0.1, 0, $T$3)+G274*IF(G274&lt;0.2, 0, $T$4)+I274*IF(I274&lt;0.1, 0, $T$5)+K274*IF(K274&lt;0.1, 0, $T$6)+M274*IF(M274&lt;0.2, 0, $T$7))/(IF(C274&lt;0.4, 0, $T$2)+IF(E274&lt;0.1, 0, $T$3)+IF(G274&lt;0.2, 0, $T$4)+IF(I274&lt;0.1, 0, $T$5)+IF(K274&lt;0.1, 0, $T$6)+IF(M274&lt;0.2, 0, $T$7))</f>
        <v>1.3985185751918239</v>
      </c>
    </row>
    <row r="275" spans="1:15" x14ac:dyDescent="0.2">
      <c r="A275" s="2" t="s">
        <v>28</v>
      </c>
      <c r="B275" s="10">
        <v>95</v>
      </c>
      <c r="C275" s="10">
        <f>B$304/(1+EXP(-B$305*(B275-B$306)))</f>
        <v>1.8836383297216612</v>
      </c>
      <c r="D275" s="10">
        <v>42</v>
      </c>
      <c r="E275" s="10">
        <f>D$304/(1+EXP(-D$305*(D275-D$306)))</f>
        <v>1.2044450360583847</v>
      </c>
      <c r="F275" s="10"/>
      <c r="G275" s="10">
        <f>F$304/(1+EXP(-F$305*(F275-F$306)))</f>
        <v>0.10728013766841454</v>
      </c>
      <c r="H275" s="4">
        <v>0</v>
      </c>
      <c r="I275" s="10">
        <f>H$304/(1+EXP(-H$305*(H275-H$306)))</f>
        <v>1.6432627325863502</v>
      </c>
      <c r="J275" s="4">
        <v>3</v>
      </c>
      <c r="K275" s="10">
        <f>J$304/(1+EXP(-J$305*(J275-J$306)))</f>
        <v>2.21114247634767E-2</v>
      </c>
      <c r="L275" s="10">
        <v>70</v>
      </c>
      <c r="M275" s="10">
        <f>L$304/(1+EXP(-L$305*(L275-L$306)))</f>
        <v>0.65475112086678622</v>
      </c>
      <c r="O275">
        <f>(C275*IF(C275&lt;0.4, 0, $T$2)+E275*IF(E275&lt;0.1, 0, $T$3)+G275*IF(G275&lt;0.2, 0, $T$4)+I275*IF(I275&lt;0.1, 0, $T$5)+K275*IF(K275&lt;0.1, 0, $T$6)+M275*IF(M275&lt;0.2, 0, $T$7))/(IF(C275&lt;0.4, 0, $T$2)+IF(E275&lt;0.1, 0, $T$3)+IF(G275&lt;0.2, 0, $T$4)+IF(I275&lt;0.1, 0, $T$5)+IF(K275&lt;0.1, 0, $T$6)+IF(M275&lt;0.2, 0, $T$7))</f>
        <v>1.3913725852218279</v>
      </c>
    </row>
    <row r="276" spans="1:15" x14ac:dyDescent="0.2">
      <c r="A276" s="2" t="s">
        <v>89</v>
      </c>
      <c r="B276" s="10">
        <v>70</v>
      </c>
      <c r="C276" s="10">
        <f>B$304/(1+EXP(-B$305*(B276-B$306)))</f>
        <v>1.2591454754139744</v>
      </c>
      <c r="D276" s="10">
        <v>42</v>
      </c>
      <c r="E276" s="10">
        <f>D$304/(1+EXP(-D$305*(D276-D$306)))</f>
        <v>1.2044450360583847</v>
      </c>
      <c r="F276" s="10">
        <v>3100</v>
      </c>
      <c r="G276" s="10">
        <f>F$304/(1+EXP(-F$305*(F276-F$306)))</f>
        <v>2.6186247011580925</v>
      </c>
      <c r="H276" s="4">
        <v>0</v>
      </c>
      <c r="I276" s="10">
        <f>H$304/(1+EXP(-H$305*(H276-H$306)))</f>
        <v>1.6432627325863502</v>
      </c>
      <c r="J276" s="4"/>
      <c r="K276" s="10">
        <f>J$304/(1+EXP(-J$305*(J276-J$306)))</f>
        <v>8.2767631923176235E-8</v>
      </c>
      <c r="L276" s="10">
        <v>64</v>
      </c>
      <c r="M276" s="10">
        <f>L$304/(1+EXP(-L$305*(L276-L$306)))</f>
        <v>0.57226777160391595</v>
      </c>
      <c r="O276">
        <f>(C276*IF(C276&lt;0.4, 0, $T$2)+E276*IF(E276&lt;0.1, 0, $T$3)+G276*IF(G276&lt;0.2, 0, $T$4)+I276*IF(I276&lt;0.1, 0, $T$5)+K276*IF(K276&lt;0.1, 0, $T$6)+M276*IF(M276&lt;0.2, 0, $T$7))/(IF(C276&lt;0.4, 0, $T$2)+IF(E276&lt;0.1, 0, $T$3)+IF(G276&lt;0.2, 0, $T$4)+IF(I276&lt;0.1, 0, $T$5)+IF(K276&lt;0.1, 0, $T$6)+IF(M276&lt;0.2, 0, $T$7))</f>
        <v>1.3753392095384467</v>
      </c>
    </row>
    <row r="277" spans="1:15" x14ac:dyDescent="0.2">
      <c r="A277" s="2" t="s">
        <v>76</v>
      </c>
      <c r="B277" s="10">
        <v>71</v>
      </c>
      <c r="C277" s="10">
        <f>B$304/(1+EXP(-B$305*(B277-B$306)))</f>
        <v>1.2813333317750055</v>
      </c>
      <c r="D277" s="10">
        <v>45</v>
      </c>
      <c r="E277" s="10">
        <f>D$304/(1+EXP(-D$305*(D277-D$306)))</f>
        <v>1.4451676409924097</v>
      </c>
      <c r="F277" s="10">
        <v>2670</v>
      </c>
      <c r="G277" s="10">
        <f>F$304/(1+EXP(-F$305*(F277-F$306)))</f>
        <v>1.949084856368585</v>
      </c>
      <c r="H277" s="4">
        <v>0</v>
      </c>
      <c r="I277" s="10">
        <f>H$304/(1+EXP(-H$305*(H277-H$306)))</f>
        <v>1.6432627325863502</v>
      </c>
      <c r="J277" s="4"/>
      <c r="K277" s="10">
        <f>J$304/(1+EXP(-J$305*(J277-J$306)))</f>
        <v>8.2767631923176235E-8</v>
      </c>
      <c r="L277" s="10">
        <v>65</v>
      </c>
      <c r="M277" s="10">
        <f>L$304/(1+EXP(-L$305*(L277-L$306)))</f>
        <v>0.58535698630345179</v>
      </c>
      <c r="O277">
        <f>(C277*IF(C277&lt;0.4, 0, $T$2)+E277*IF(E277&lt;0.1, 0, $T$3)+G277*IF(G277&lt;0.2, 0, $T$4)+I277*IF(I277&lt;0.1, 0, $T$5)+K277*IF(K277&lt;0.1, 0, $T$6)+M277*IF(M277&lt;0.2, 0, $T$7))/(IF(C277&lt;0.4, 0, $T$2)+IF(E277&lt;0.1, 0, $T$3)+IF(G277&lt;0.2, 0, $T$4)+IF(I277&lt;0.1, 0, $T$5)+IF(K277&lt;0.1, 0, $T$6)+IF(M277&lt;0.2, 0, $T$7))</f>
        <v>1.3552423314615452</v>
      </c>
    </row>
    <row r="278" spans="1:15" x14ac:dyDescent="0.2">
      <c r="A278" s="2" t="s">
        <v>514</v>
      </c>
      <c r="B278" s="10">
        <v>70</v>
      </c>
      <c r="C278" s="10">
        <f>B$304/(1+EXP(-B$305*(B278-B$306)))</f>
        <v>1.2591454754139744</v>
      </c>
      <c r="D278" s="10"/>
      <c r="E278" s="10">
        <f>D$304/(1+EXP(-D$305*(D278-D$306)))</f>
        <v>4.8975975864392486E-2</v>
      </c>
      <c r="F278" s="10">
        <v>1250</v>
      </c>
      <c r="G278" s="10">
        <f>F$304/(1+EXP(-F$305*(F278-F$306)))</f>
        <v>0.48046130947917948</v>
      </c>
      <c r="H278" s="4">
        <v>2</v>
      </c>
      <c r="I278" s="10">
        <f>H$304/(1+EXP(-H$305*(H278-H$306)))</f>
        <v>3.3567372674136502</v>
      </c>
      <c r="J278" s="4"/>
      <c r="K278" s="10">
        <f>J$304/(1+EXP(-J$305*(J278-J$306)))</f>
        <v>8.2767631923176235E-8</v>
      </c>
      <c r="L278" s="10"/>
      <c r="M278" s="10">
        <f>L$304/(1+EXP(-L$305*(L278-L$306)))</f>
        <v>0.12266891645523362</v>
      </c>
      <c r="O278">
        <f>(C278*IF(C278&lt;0.4, 0, $T$2)+E278*IF(E278&lt;0.1, 0, $T$3)+G278*IF(G278&lt;0.2, 0, $T$4)+I278*IF(I278&lt;0.1, 0, $T$5)+K278*IF(K278&lt;0.1, 0, $T$6)+M278*IF(M278&lt;0.2, 0, $T$7))/(IF(C278&lt;0.4, 0, $T$2)+IF(E278&lt;0.1, 0, $T$3)+IF(G278&lt;0.2, 0, $T$4)+IF(I278&lt;0.1, 0, $T$5)+IF(K278&lt;0.1, 0, $T$6)+IF(M278&lt;0.2, 0, $T$7))</f>
        <v>1.3363202554325579</v>
      </c>
    </row>
    <row r="279" spans="1:15" x14ac:dyDescent="0.2">
      <c r="A279" s="2" t="s">
        <v>506</v>
      </c>
      <c r="B279" s="10">
        <v>63</v>
      </c>
      <c r="C279" s="10">
        <f>B$304/(1+EXP(-B$305*(B279-B$306)))</f>
        <v>1.1110805723965327</v>
      </c>
      <c r="D279" s="10">
        <v>45</v>
      </c>
      <c r="E279" s="10">
        <f>D$304/(1+EXP(-D$305*(D279-D$306)))</f>
        <v>1.4451676409924097</v>
      </c>
      <c r="F279" s="10">
        <v>1775</v>
      </c>
      <c r="G279" s="10">
        <f>F$304/(1+EXP(-F$305*(F279-F$306)))</f>
        <v>0.8551187799098432</v>
      </c>
      <c r="H279" s="4">
        <v>1</v>
      </c>
      <c r="I279" s="10">
        <f>H$304/(1+EXP(-H$305*(H279-H$306)))</f>
        <v>2.5</v>
      </c>
      <c r="J279" s="4"/>
      <c r="K279" s="10">
        <f>J$304/(1+EXP(-J$305*(J279-J$306)))</f>
        <v>8.2767631923176235E-8</v>
      </c>
      <c r="L279" s="10"/>
      <c r="M279" s="10">
        <f>L$304/(1+EXP(-L$305*(L279-L$306)))</f>
        <v>0.12266891645523362</v>
      </c>
      <c r="O279">
        <f>(C279*IF(C279&lt;0.4, 0, $T$2)+E279*IF(E279&lt;0.1, 0, $T$3)+G279*IF(G279&lt;0.2, 0, $T$4)+I279*IF(I279&lt;0.1, 0, $T$5)+K279*IF(K279&lt;0.1, 0, $T$6)+M279*IF(M279&lt;0.2, 0, $T$7))/(IF(C279&lt;0.4, 0, $T$2)+IF(E279&lt;0.1, 0, $T$3)+IF(G279&lt;0.2, 0, $T$4)+IF(I279&lt;0.1, 0, $T$5)+IF(K279&lt;0.1, 0, $T$6)+IF(M279&lt;0.2, 0, $T$7))</f>
        <v>1.3122936739432232</v>
      </c>
    </row>
    <row r="280" spans="1:15" x14ac:dyDescent="0.2">
      <c r="A280" s="2" t="s">
        <v>94</v>
      </c>
      <c r="B280" s="10">
        <v>78</v>
      </c>
      <c r="C280" s="10">
        <f>B$304/(1+EXP(-B$305*(B280-B$306)))</f>
        <v>1.4436640309074784</v>
      </c>
      <c r="D280" s="10">
        <v>40</v>
      </c>
      <c r="E280" s="10">
        <f>D$304/(1+EXP(-D$305*(D280-D$306)))</f>
        <v>1.0599560006485416</v>
      </c>
      <c r="F280" s="10">
        <v>2558</v>
      </c>
      <c r="G280" s="10">
        <f>F$304/(1+EXP(-F$305*(F280-F$306)))</f>
        <v>1.7837158900831296</v>
      </c>
      <c r="H280" s="4">
        <v>0</v>
      </c>
      <c r="I280" s="10">
        <f>H$304/(1+EXP(-H$305*(H280-H$306)))</f>
        <v>1.6432627325863502</v>
      </c>
      <c r="J280" s="4"/>
      <c r="K280" s="10">
        <f>J$304/(1+EXP(-J$305*(J280-J$306)))</f>
        <v>8.2767631923176235E-8</v>
      </c>
      <c r="L280" s="10">
        <v>72</v>
      </c>
      <c r="M280" s="10">
        <f>L$304/(1+EXP(-L$305*(L280-L$306)))</f>
        <v>0.68440996939207466</v>
      </c>
      <c r="O280">
        <f>(C280*IF(C280&lt;0.4, 0, $T$2)+E280*IF(E280&lt;0.1, 0, $T$3)+G280*IF(G280&lt;0.2, 0, $T$4)+I280*IF(I280&lt;0.1, 0, $T$5)+K280*IF(K280&lt;0.1, 0, $T$6)+M280*IF(M280&lt;0.2, 0, $T$7))/(IF(C280&lt;0.4, 0, $T$2)+IF(E280&lt;0.1, 0, $T$3)+IF(G280&lt;0.2, 0, $T$4)+IF(I280&lt;0.1, 0, $T$5)+IF(K280&lt;0.1, 0, $T$6)+IF(M280&lt;0.2, 0, $T$7))</f>
        <v>1.2764611213662183</v>
      </c>
    </row>
    <row r="281" spans="1:15" x14ac:dyDescent="0.2">
      <c r="A281" s="2" t="s">
        <v>620</v>
      </c>
      <c r="B281" s="10">
        <v>42.6</v>
      </c>
      <c r="C281" s="10">
        <f>B$304/(1+EXP(-B$305*(B281-B$306)))</f>
        <v>0.75261764122697594</v>
      </c>
      <c r="D281" s="10">
        <v>50</v>
      </c>
      <c r="E281" s="10">
        <f>D$304/(1+EXP(-D$305*(D281-D$306)))</f>
        <v>1.9027662092178212</v>
      </c>
      <c r="F281" s="10">
        <v>2349</v>
      </c>
      <c r="G281" s="10">
        <f>F$304/(1+EXP(-F$305*(F281-F$306)))</f>
        <v>1.4935201414571777</v>
      </c>
      <c r="H281" s="4">
        <v>4</v>
      </c>
      <c r="I281" s="10">
        <f>H$304/(1+EXP(-H$305*(H281-H$306)))</f>
        <v>4.4749970748986758</v>
      </c>
      <c r="J281" s="4">
        <v>3.5</v>
      </c>
      <c r="K281" s="10">
        <f>J$304/(1+EXP(-J$305*(J281-J$306)))</f>
        <v>0.17222597833105607</v>
      </c>
      <c r="L281" s="10">
        <v>104</v>
      </c>
      <c r="M281" s="10">
        <f>L$304/(1+EXP(-L$305*(L281-L$306)))</f>
        <v>1.322199833297804</v>
      </c>
      <c r="O281">
        <f>(C281*IF(C281&lt;0.4, 0, $T$2)+E281*IF(E281&lt;0.1, 0, $T$3)+G281*IF(G281&lt;0.2, 0, $T$4)+I281*IF(I281&lt;0.1, 0, $T$5)+K281*IF(K281&lt;0.1, 0, $T$6)+M281*IF(M281&lt;0.2, 0, $T$7))/(IF(C281&lt;0.4, 0, $T$2)+IF(E281&lt;0.1, 0, $T$3)+IF(G281&lt;0.2, 0, $T$4)+IF(I281&lt;0.1, 0, $T$5)+IF(K281&lt;0.1, 0, $T$6)+IF(M281&lt;0.2, 0, $T$7))</f>
        <v>1.2598162552654149</v>
      </c>
    </row>
    <row r="282" spans="1:15" x14ac:dyDescent="0.2">
      <c r="A282" s="2" t="s">
        <v>55</v>
      </c>
      <c r="B282" s="10">
        <v>75</v>
      </c>
      <c r="C282" s="10">
        <f>B$304/(1+EXP(-B$305*(B282-B$306)))</f>
        <v>1.3726125166851577</v>
      </c>
      <c r="D282" s="10">
        <v>40</v>
      </c>
      <c r="E282" s="10">
        <f>D$304/(1+EXP(-D$305*(D282-D$306)))</f>
        <v>1.0599560006485416</v>
      </c>
      <c r="F282" s="10">
        <v>1565</v>
      </c>
      <c r="G282" s="10">
        <f>F$304/(1+EXP(-F$305*(F282-F$306)))</f>
        <v>0.68312993218566054</v>
      </c>
      <c r="H282" s="4">
        <v>3</v>
      </c>
      <c r="I282" s="10">
        <f>H$304/(1+EXP(-H$305*(H282-H$306)))</f>
        <v>4.0333931509884566</v>
      </c>
      <c r="J282" s="4"/>
      <c r="K282" s="10">
        <f>J$304/(1+EXP(-J$305*(J282-J$306)))</f>
        <v>8.2767631923176235E-8</v>
      </c>
      <c r="L282" s="10">
        <v>64</v>
      </c>
      <c r="M282" s="10">
        <f>L$304/(1+EXP(-L$305*(L282-L$306)))</f>
        <v>0.57226777160391595</v>
      </c>
      <c r="O282">
        <f>(C282*IF(C282&lt;0.4, 0, $T$2)+E282*IF(E282&lt;0.1, 0, $T$3)+G282*IF(G282&lt;0.2, 0, $T$4)+I282*IF(I282&lt;0.1, 0, $T$5)+K282*IF(K282&lt;0.1, 0, $T$6)+M282*IF(M282&lt;0.2, 0, $T$7))/(IF(C282&lt;0.4, 0, $T$2)+IF(E282&lt;0.1, 0, $T$3)+IF(G282&lt;0.2, 0, $T$4)+IF(I282&lt;0.1, 0, $T$5)+IF(K282&lt;0.1, 0, $T$6)+IF(M282&lt;0.2, 0, $T$7))</f>
        <v>1.2518817406078777</v>
      </c>
    </row>
    <row r="283" spans="1:15" x14ac:dyDescent="0.2">
      <c r="A283" s="2" t="s">
        <v>179</v>
      </c>
      <c r="B283" s="10">
        <v>38.4</v>
      </c>
      <c r="C283" s="10">
        <f>B$304/(1+EXP(-B$305*(B283-B$306)))</f>
        <v>0.6918758289871394</v>
      </c>
      <c r="D283" s="10">
        <v>28.9</v>
      </c>
      <c r="E283" s="10">
        <f>D$304/(1+EXP(-D$305*(D283-D$306)))</f>
        <v>0.48563506820649605</v>
      </c>
      <c r="F283" s="10">
        <v>3851.7</v>
      </c>
      <c r="G283" s="10">
        <f>F$304/(1+EXP(-F$305*(F283-F$306)))</f>
        <v>3.6983970937754025</v>
      </c>
      <c r="H283" s="4">
        <v>0</v>
      </c>
      <c r="I283" s="10">
        <f>H$304/(1+EXP(-H$305*(H283-H$306)))</f>
        <v>1.6432627325863502</v>
      </c>
      <c r="J283" s="4"/>
      <c r="K283" s="10">
        <f>J$304/(1+EXP(-J$305*(J283-J$306)))</f>
        <v>8.2767631923176235E-8</v>
      </c>
      <c r="L283" s="10"/>
      <c r="M283" s="10">
        <f>L$304/(1+EXP(-L$305*(L283-L$306)))</f>
        <v>0.12266891645523362</v>
      </c>
      <c r="O283">
        <f>(C283*IF(C283&lt;0.4, 0, $T$2)+E283*IF(E283&lt;0.1, 0, $T$3)+G283*IF(G283&lt;0.2, 0, $T$4)+I283*IF(I283&lt;0.1, 0, $T$5)+K283*IF(K283&lt;0.1, 0, $T$6)+M283*IF(M283&lt;0.2, 0, $T$7))/(IF(C283&lt;0.4, 0, $T$2)+IF(E283&lt;0.1, 0, $T$3)+IF(G283&lt;0.2, 0, $T$4)+IF(I283&lt;0.1, 0, $T$5)+IF(K283&lt;0.1, 0, $T$6)+IF(M283&lt;0.2, 0, $T$7))</f>
        <v>1.2500091371737907</v>
      </c>
    </row>
    <row r="284" spans="1:15" x14ac:dyDescent="0.2">
      <c r="A284" s="2" t="s">
        <v>97</v>
      </c>
      <c r="B284" s="10">
        <v>48</v>
      </c>
      <c r="C284" s="10">
        <f>B$304/(1+EXP(-B$305*(B284-B$306)))</f>
        <v>0.83708154483315655</v>
      </c>
      <c r="D284" s="10">
        <v>42</v>
      </c>
      <c r="E284" s="10">
        <f>D$304/(1+EXP(-D$305*(D284-D$306)))</f>
        <v>1.2044450360583847</v>
      </c>
      <c r="F284" s="10">
        <v>2540</v>
      </c>
      <c r="G284" s="10">
        <f>F$304/(1+EXP(-F$305*(F284-F$306)))</f>
        <v>1.7577187566370243</v>
      </c>
      <c r="H284" s="4">
        <v>0</v>
      </c>
      <c r="I284" s="10">
        <f>H$304/(1+EXP(-H$305*(H284-H$306)))</f>
        <v>1.6432627325863502</v>
      </c>
      <c r="J284" s="4"/>
      <c r="K284" s="10">
        <f>J$304/(1+EXP(-J$305*(J284-J$306)))</f>
        <v>8.2767631923176235E-8</v>
      </c>
      <c r="L284" s="10"/>
      <c r="M284" s="10">
        <f>L$304/(1+EXP(-L$305*(L284-L$306)))</f>
        <v>0.12266891645523362</v>
      </c>
      <c r="O284">
        <f>(C284*IF(C284&lt;0.4, 0, $T$2)+E284*IF(E284&lt;0.1, 0, $T$3)+G284*IF(G284&lt;0.2, 0, $T$4)+I284*IF(I284&lt;0.1, 0, $T$5)+K284*IF(K284&lt;0.1, 0, $T$6)+M284*IF(M284&lt;0.2, 0, $T$7))/(IF(C284&lt;0.4, 0, $T$2)+IF(E284&lt;0.1, 0, $T$3)+IF(G284&lt;0.2, 0, $T$4)+IF(I284&lt;0.1, 0, $T$5)+IF(K284&lt;0.1, 0, $T$6)+IF(M284&lt;0.2, 0, $T$7))</f>
        <v>1.2113460517660513</v>
      </c>
    </row>
    <row r="285" spans="1:15" x14ac:dyDescent="0.2">
      <c r="A285" s="2" t="s">
        <v>117</v>
      </c>
      <c r="B285" s="10">
        <v>56</v>
      </c>
      <c r="C285" s="10">
        <f>B$304/(1+EXP(-B$305*(B285-B$306)))</f>
        <v>0.97588476152515324</v>
      </c>
      <c r="D285" s="10">
        <v>45</v>
      </c>
      <c r="E285" s="10">
        <f>D$304/(1+EXP(-D$305*(D285-D$306)))</f>
        <v>1.4451676409924097</v>
      </c>
      <c r="F285" s="10">
        <v>635</v>
      </c>
      <c r="G285" s="10">
        <f>F$304/(1+EXP(-F$305*(F285-F$306)))</f>
        <v>0.23307194577915646</v>
      </c>
      <c r="H285" s="4">
        <v>1</v>
      </c>
      <c r="I285" s="10">
        <f>H$304/(1+EXP(-H$305*(H285-H$306)))</f>
        <v>2.5</v>
      </c>
      <c r="J285" s="4">
        <v>4</v>
      </c>
      <c r="K285" s="10">
        <f>J$304/(1+EXP(-J$305*(J285-J$306)))</f>
        <v>1.1135006941265451</v>
      </c>
      <c r="L285" s="10"/>
      <c r="M285" s="10">
        <f>L$304/(1+EXP(-L$305*(L285-L$306)))</f>
        <v>0.12266891645523362</v>
      </c>
      <c r="O285">
        <f>(C285*IF(C285&lt;0.4, 0, $T$2)+E285*IF(E285&lt;0.1, 0, $T$3)+G285*IF(G285&lt;0.2, 0, $T$4)+I285*IF(I285&lt;0.1, 0, $T$5)+K285*IF(K285&lt;0.1, 0, $T$6)+M285*IF(M285&lt;0.2, 0, $T$7))/(IF(C285&lt;0.4, 0, $T$2)+IF(E285&lt;0.1, 0, $T$3)+IF(G285&lt;0.2, 0, $T$4)+IF(I285&lt;0.1, 0, $T$5)+IF(K285&lt;0.1, 0, $T$6)+IF(M285&lt;0.2, 0, $T$7))</f>
        <v>1.1402904185423164</v>
      </c>
    </row>
    <row r="286" spans="1:15" x14ac:dyDescent="0.2">
      <c r="A286" s="2" t="s">
        <v>126</v>
      </c>
      <c r="B286" s="10">
        <v>64</v>
      </c>
      <c r="C286" s="10">
        <f>B$304/(1+EXP(-B$305*(B286-B$306)))</f>
        <v>1.1314484663823265</v>
      </c>
      <c r="D286" s="10">
        <v>37.299999999999997</v>
      </c>
      <c r="E286" s="10">
        <f>D$304/(1+EXP(-D$305*(D286-D$306)))</f>
        <v>0.88564531877997854</v>
      </c>
      <c r="F286" s="10">
        <v>1148.3</v>
      </c>
      <c r="G286" s="10">
        <f>F$304/(1+EXP(-F$305*(F286-F$306)))</f>
        <v>0.42750168352805618</v>
      </c>
      <c r="H286" s="4">
        <v>2</v>
      </c>
      <c r="I286" s="10">
        <f>H$304/(1+EXP(-H$305*(H286-H$306)))</f>
        <v>3.3567372674136502</v>
      </c>
      <c r="J286" s="4"/>
      <c r="K286" s="10">
        <f>J$304/(1+EXP(-J$305*(J286-J$306)))</f>
        <v>8.2767631923176235E-8</v>
      </c>
      <c r="L286" s="10"/>
      <c r="M286" s="10">
        <f>L$304/(1+EXP(-L$305*(L286-L$306)))</f>
        <v>0.12266891645523362</v>
      </c>
      <c r="O286">
        <f>(C286*IF(C286&lt;0.4, 0, $T$2)+E286*IF(E286&lt;0.1, 0, $T$3)+G286*IF(G286&lt;0.2, 0, $T$4)+I286*IF(I286&lt;0.1, 0, $T$5)+K286*IF(K286&lt;0.1, 0, $T$6)+M286*IF(M286&lt;0.2, 0, $T$7))/(IF(C286&lt;0.4, 0, $T$2)+IF(E286&lt;0.1, 0, $T$3)+IF(G286&lt;0.2, 0, $T$4)+IF(I286&lt;0.1, 0, $T$5)+IF(K286&lt;0.1, 0, $T$6)+IF(M286&lt;0.2, 0, $T$7))</f>
        <v>1.1163741613744529</v>
      </c>
    </row>
    <row r="287" spans="1:15" x14ac:dyDescent="0.2">
      <c r="A287" s="2" t="s">
        <v>434</v>
      </c>
      <c r="B287" s="10">
        <v>64</v>
      </c>
      <c r="C287" s="10">
        <f>B$304/(1+EXP(-B$305*(B287-B$306)))</f>
        <v>1.1314484663823265</v>
      </c>
      <c r="D287" s="10">
        <v>37.299999999999997</v>
      </c>
      <c r="E287" s="10">
        <f>D$304/(1+EXP(-D$305*(D287-D$306)))</f>
        <v>0.88564531877997854</v>
      </c>
      <c r="F287" s="10">
        <v>1148.3</v>
      </c>
      <c r="G287" s="10">
        <f>F$304/(1+EXP(-F$305*(F287-F$306)))</f>
        <v>0.42750168352805618</v>
      </c>
      <c r="H287" s="4">
        <v>2</v>
      </c>
      <c r="I287" s="10">
        <f>H$304/(1+EXP(-H$305*(H287-H$306)))</f>
        <v>3.3567372674136502</v>
      </c>
      <c r="J287" s="4"/>
      <c r="K287" s="10">
        <f>J$304/(1+EXP(-J$305*(J287-J$306)))</f>
        <v>8.2767631923176235E-8</v>
      </c>
      <c r="L287" s="10"/>
      <c r="M287" s="10">
        <f>L$304/(1+EXP(-L$305*(L287-L$306)))</f>
        <v>0.12266891645523362</v>
      </c>
      <c r="O287">
        <f>(C287*IF(C287&lt;0.4, 0, $T$2)+E287*IF(E287&lt;0.1, 0, $T$3)+G287*IF(G287&lt;0.2, 0, $T$4)+I287*IF(I287&lt;0.1, 0, $T$5)+K287*IF(K287&lt;0.1, 0, $T$6)+M287*IF(M287&lt;0.2, 0, $T$7))/(IF(C287&lt;0.4, 0, $T$2)+IF(E287&lt;0.1, 0, $T$3)+IF(G287&lt;0.2, 0, $T$4)+IF(I287&lt;0.1, 0, $T$5)+IF(K287&lt;0.1, 0, $T$6)+IF(M287&lt;0.2, 0, $T$7))</f>
        <v>1.1163741613744529</v>
      </c>
    </row>
    <row r="288" spans="1:15" x14ac:dyDescent="0.2">
      <c r="A288" s="2" t="s">
        <v>129</v>
      </c>
      <c r="B288" s="10">
        <v>64</v>
      </c>
      <c r="C288" s="10">
        <f>B$304/(1+EXP(-B$305*(B288-B$306)))</f>
        <v>1.1314484663823265</v>
      </c>
      <c r="D288" s="10">
        <v>37.299999999999997</v>
      </c>
      <c r="E288" s="10">
        <f>D$304/(1+EXP(-D$305*(D288-D$306)))</f>
        <v>0.88564531877997854</v>
      </c>
      <c r="F288" s="10">
        <v>1148.3</v>
      </c>
      <c r="G288" s="10">
        <f>F$304/(1+EXP(-F$305*(F288-F$306)))</f>
        <v>0.42750168352805618</v>
      </c>
      <c r="H288" s="4">
        <v>2</v>
      </c>
      <c r="I288" s="10">
        <f>H$304/(1+EXP(-H$305*(H288-H$306)))</f>
        <v>3.3567372674136502</v>
      </c>
      <c r="J288" s="4"/>
      <c r="K288" s="10">
        <f>J$304/(1+EXP(-J$305*(J288-J$306)))</f>
        <v>8.2767631923176235E-8</v>
      </c>
      <c r="L288" s="10"/>
      <c r="M288" s="10">
        <f>L$304/(1+EXP(-L$305*(L288-L$306)))</f>
        <v>0.12266891645523362</v>
      </c>
      <c r="O288">
        <f>(C288*IF(C288&lt;0.4, 0, $T$2)+E288*IF(E288&lt;0.1, 0, $T$3)+G288*IF(G288&lt;0.2, 0, $T$4)+I288*IF(I288&lt;0.1, 0, $T$5)+K288*IF(K288&lt;0.1, 0, $T$6)+M288*IF(M288&lt;0.2, 0, $T$7))/(IF(C288&lt;0.4, 0, $T$2)+IF(E288&lt;0.1, 0, $T$3)+IF(G288&lt;0.2, 0, $T$4)+IF(I288&lt;0.1, 0, $T$5)+IF(K288&lt;0.1, 0, $T$6)+IF(M288&lt;0.2, 0, $T$7))</f>
        <v>1.1163741613744529</v>
      </c>
    </row>
    <row r="289" spans="1:15" x14ac:dyDescent="0.2">
      <c r="A289" s="2" t="s">
        <v>110</v>
      </c>
      <c r="B289" s="10">
        <v>64</v>
      </c>
      <c r="C289" s="10">
        <f>B$304/(1+EXP(-B$305*(B289-B$306)))</f>
        <v>1.1314484663823265</v>
      </c>
      <c r="D289" s="10">
        <v>37.299999999999997</v>
      </c>
      <c r="E289" s="10">
        <f>D$304/(1+EXP(-D$305*(D289-D$306)))</f>
        <v>0.88564531877997854</v>
      </c>
      <c r="F289" s="10">
        <v>1148.3</v>
      </c>
      <c r="G289" s="10">
        <f>F$304/(1+EXP(-F$305*(F289-F$306)))</f>
        <v>0.42750168352805618</v>
      </c>
      <c r="H289" s="4">
        <v>2</v>
      </c>
      <c r="I289" s="10">
        <f>H$304/(1+EXP(-H$305*(H289-H$306)))</f>
        <v>3.3567372674136502</v>
      </c>
      <c r="J289" s="4"/>
      <c r="K289" s="10">
        <f>J$304/(1+EXP(-J$305*(J289-J$306)))</f>
        <v>8.2767631923176235E-8</v>
      </c>
      <c r="L289" s="10"/>
      <c r="M289" s="10">
        <f>L$304/(1+EXP(-L$305*(L289-L$306)))</f>
        <v>0.12266891645523362</v>
      </c>
      <c r="O289">
        <f>(C289*IF(C289&lt;0.4, 0, $T$2)+E289*IF(E289&lt;0.1, 0, $T$3)+G289*IF(G289&lt;0.2, 0, $T$4)+I289*IF(I289&lt;0.1, 0, $T$5)+K289*IF(K289&lt;0.1, 0, $T$6)+M289*IF(M289&lt;0.2, 0, $T$7))/(IF(C289&lt;0.4, 0, $T$2)+IF(E289&lt;0.1, 0, $T$3)+IF(G289&lt;0.2, 0, $T$4)+IF(I289&lt;0.1, 0, $T$5)+IF(K289&lt;0.1, 0, $T$6)+IF(M289&lt;0.2, 0, $T$7))</f>
        <v>1.1163741613744529</v>
      </c>
    </row>
    <row r="290" spans="1:15" x14ac:dyDescent="0.2">
      <c r="A290" s="13" t="s">
        <v>564</v>
      </c>
      <c r="B290" s="10">
        <v>64</v>
      </c>
      <c r="C290" s="10">
        <f>B$304/(1+EXP(-B$305*(B290-B$306)))</f>
        <v>1.1314484663823265</v>
      </c>
      <c r="D290" s="10">
        <v>37.299999999999997</v>
      </c>
      <c r="E290" s="10">
        <f>D$304/(1+EXP(-D$305*(D290-D$306)))</f>
        <v>0.88564531877997854</v>
      </c>
      <c r="F290" s="10">
        <v>1148</v>
      </c>
      <c r="G290" s="10">
        <f>F$304/(1+EXP(-F$305*(F290-F$306)))</f>
        <v>0.4273535859473292</v>
      </c>
      <c r="H290" s="4">
        <v>2</v>
      </c>
      <c r="I290" s="10">
        <f>H$304/(1+EXP(-H$305*(H290-H$306)))</f>
        <v>3.3567372674136502</v>
      </c>
      <c r="J290" s="4"/>
      <c r="K290" s="10">
        <f>J$304/(1+EXP(-J$305*(J290-J$306)))</f>
        <v>8.2767631923176235E-8</v>
      </c>
      <c r="L290" s="10"/>
      <c r="M290" s="10">
        <f>L$304/(1+EXP(-L$305*(L290-L$306)))</f>
        <v>0.12266891645523362</v>
      </c>
      <c r="O290">
        <f>(C290*IF(C290&lt;0.4, 0, $T$2)+E290*IF(E290&lt;0.1, 0, $T$3)+G290*IF(G290&lt;0.2, 0, $T$4)+I290*IF(I290&lt;0.1, 0, $T$5)+K290*IF(K290&lt;0.1, 0, $T$6)+M290*IF(M290&lt;0.2, 0, $T$7))/(IF(C290&lt;0.4, 0, $T$2)+IF(E290&lt;0.1, 0, $T$3)+IF(G290&lt;0.2, 0, $T$4)+IF(I290&lt;0.1, 0, $T$5)+IF(K290&lt;0.1, 0, $T$6)+IF(M290&lt;0.2, 0, $T$7))</f>
        <v>1.1163472345415935</v>
      </c>
    </row>
    <row r="291" spans="1:15" x14ac:dyDescent="0.2">
      <c r="A291" s="2" t="s">
        <v>519</v>
      </c>
      <c r="B291" s="10">
        <v>30</v>
      </c>
      <c r="C291" s="10">
        <f>B$304/(1+EXP(-B$305*(B291-B$306)))</f>
        <v>0.58273040042509272</v>
      </c>
      <c r="D291" s="10">
        <v>43</v>
      </c>
      <c r="E291" s="10">
        <f>D$304/(1+EXP(-D$305*(D291-D$306)))</f>
        <v>1.2815512287617636</v>
      </c>
      <c r="F291" s="10">
        <v>2800</v>
      </c>
      <c r="G291" s="10">
        <f>F$304/(1+EXP(-F$305*(F291-F$306)))</f>
        <v>2.1474859361018308</v>
      </c>
      <c r="H291" s="4">
        <v>0</v>
      </c>
      <c r="I291" s="10">
        <f>H$304/(1+EXP(-H$305*(H291-H$306)))</f>
        <v>1.6432627325863502</v>
      </c>
      <c r="J291" s="4">
        <v>4</v>
      </c>
      <c r="K291" s="10">
        <f>J$304/(1+EXP(-J$305*(J291-J$306)))</f>
        <v>1.1135006941265451</v>
      </c>
      <c r="L291" s="10">
        <v>54</v>
      </c>
      <c r="M291" s="10">
        <f>L$304/(1+EXP(-L$305*(L291-L$306)))</f>
        <v>0.45487399592541428</v>
      </c>
      <c r="O291">
        <f>(C291*IF(C291&lt;0.4, 0, $T$2)+E291*IF(E291&lt;0.1, 0, $T$3)+G291*IF(G291&lt;0.2, 0, $T$4)+I291*IF(I291&lt;0.1, 0, $T$5)+K291*IF(K291&lt;0.1, 0, $T$6)+M291*IF(M291&lt;0.2, 0, $T$7))/(IF(C291&lt;0.4, 0, $T$2)+IF(E291&lt;0.1, 0, $T$3)+IF(G291&lt;0.2, 0, $T$4)+IF(I291&lt;0.1, 0, $T$5)+IF(K291&lt;0.1, 0, $T$6)+IF(M291&lt;0.2, 0, $T$7))</f>
        <v>1.1034771699937909</v>
      </c>
    </row>
    <row r="292" spans="1:15" x14ac:dyDescent="0.2">
      <c r="A292" s="2" t="s">
        <v>78</v>
      </c>
      <c r="B292" s="10">
        <v>73</v>
      </c>
      <c r="C292" s="10">
        <f>B$304/(1+EXP(-B$305*(B292-B$306)))</f>
        <v>1.3264713404849773</v>
      </c>
      <c r="D292" s="10">
        <v>35</v>
      </c>
      <c r="E292" s="10">
        <f>D$304/(1+EXP(-D$305*(D292-D$306)))</f>
        <v>0.75559820561140789</v>
      </c>
      <c r="F292" s="10">
        <v>2400</v>
      </c>
      <c r="G292" s="10">
        <f>F$304/(1+EXP(-F$305*(F292-F$306)))</f>
        <v>1.5618438755293784</v>
      </c>
      <c r="H292" s="4">
        <v>0</v>
      </c>
      <c r="I292" s="10">
        <f>H$304/(1+EXP(-H$305*(H292-H$306)))</f>
        <v>1.6432627325863502</v>
      </c>
      <c r="J292" s="4"/>
      <c r="K292" s="10">
        <f>J$304/(1+EXP(-J$305*(J292-J$306)))</f>
        <v>8.2767631923176235E-8</v>
      </c>
      <c r="L292" s="10">
        <v>67</v>
      </c>
      <c r="M292" s="10">
        <f>L$304/(1+EXP(-L$305*(L292-L$306)))</f>
        <v>0.61231538324077361</v>
      </c>
      <c r="O292">
        <f>(C292*IF(C292&lt;0.4, 0, $T$2)+E292*IF(E292&lt;0.1, 0, $T$3)+G292*IF(G292&lt;0.2, 0, $T$4)+I292*IF(I292&lt;0.1, 0, $T$5)+K292*IF(K292&lt;0.1, 0, $T$6)+M292*IF(M292&lt;0.2, 0, $T$7))/(IF(C292&lt;0.4, 0, $T$2)+IF(E292&lt;0.1, 0, $T$3)+IF(G292&lt;0.2, 0, $T$4)+IF(I292&lt;0.1, 0, $T$5)+IF(K292&lt;0.1, 0, $T$6)+IF(M292&lt;0.2, 0, $T$7))</f>
        <v>1.1015276488086305</v>
      </c>
    </row>
    <row r="293" spans="1:15" x14ac:dyDescent="0.2">
      <c r="A293" s="2" t="s">
        <v>549</v>
      </c>
      <c r="B293" s="10">
        <v>44.4</v>
      </c>
      <c r="C293" s="10">
        <f>B$304/(1+EXP(-B$305*(B293-B$306)))</f>
        <v>0.77996436739600206</v>
      </c>
      <c r="D293" s="10">
        <v>40</v>
      </c>
      <c r="E293" s="10">
        <f>D$304/(1+EXP(-D$305*(D293-D$306)))</f>
        <v>1.0599560006485416</v>
      </c>
      <c r="F293" s="10">
        <v>1906</v>
      </c>
      <c r="G293" s="10">
        <f>F$304/(1+EXP(-F$305*(F293-F$306)))</f>
        <v>0.97884796117892792</v>
      </c>
      <c r="H293" s="4">
        <v>0</v>
      </c>
      <c r="I293" s="10">
        <f>H$304/(1+EXP(-H$305*(H293-H$306)))</f>
        <v>1.6432627325863502</v>
      </c>
      <c r="J293" s="4"/>
      <c r="K293" s="10">
        <f>J$304/(1+EXP(-J$305*(J293-J$306)))</f>
        <v>8.2767631923176235E-8</v>
      </c>
      <c r="L293" s="10"/>
      <c r="M293" s="10">
        <f>L$304/(1+EXP(-L$305*(L293-L$306)))</f>
        <v>0.12266891645523362</v>
      </c>
      <c r="O293">
        <f>(C293*IF(C293&lt;0.4, 0, $T$2)+E293*IF(E293&lt;0.1, 0, $T$3)+G293*IF(G293&lt;0.2, 0, $T$4)+I293*IF(I293&lt;0.1, 0, $T$5)+K293*IF(K293&lt;0.1, 0, $T$6)+M293*IF(M293&lt;0.2, 0, $T$7))/(IF(C293&lt;0.4, 0, $T$2)+IF(E293&lt;0.1, 0, $T$3)+IF(G293&lt;0.2, 0, $T$4)+IF(I293&lt;0.1, 0, $T$5)+IF(K293&lt;0.1, 0, $T$6)+IF(M293&lt;0.2, 0, $T$7))</f>
        <v>0.99642182973839821</v>
      </c>
    </row>
    <row r="294" spans="1:15" x14ac:dyDescent="0.2">
      <c r="A294" s="2" t="s">
        <v>515</v>
      </c>
      <c r="B294" s="10">
        <v>72.2</v>
      </c>
      <c r="C294" s="10">
        <f>B$304/(1+EXP(-B$305*(B294-B$306)))</f>
        <v>1.3082948230547413</v>
      </c>
      <c r="D294" s="10">
        <v>40.4</v>
      </c>
      <c r="E294" s="10">
        <f>D$304/(1+EXP(-D$305*(D294-D$306)))</f>
        <v>1.0878073442428062</v>
      </c>
      <c r="F294" s="10">
        <v>1738.8</v>
      </c>
      <c r="G294" s="10">
        <f>F$304/(1+EXP(-F$305*(F294-F$306)))</f>
        <v>0.82319656766597293</v>
      </c>
      <c r="H294" s="4">
        <v>0</v>
      </c>
      <c r="I294" s="10">
        <f>H$304/(1+EXP(-H$305*(H294-H$306)))</f>
        <v>1.6432627325863502</v>
      </c>
      <c r="J294" s="4">
        <v>3.7</v>
      </c>
      <c r="K294" s="10">
        <f>J$304/(1+EXP(-J$305*(J294-J$306)))</f>
        <v>0.37929090010621835</v>
      </c>
      <c r="L294" s="10"/>
      <c r="M294" s="10">
        <f>L$304/(1+EXP(-L$305*(L294-L$306)))</f>
        <v>0.12266891645523362</v>
      </c>
      <c r="O294">
        <f>(C294*IF(C294&lt;0.4, 0, $T$2)+E294*IF(E294&lt;0.1, 0, $T$3)+G294*IF(G294&lt;0.2, 0, $T$4)+I294*IF(I294&lt;0.1, 0, $T$5)+K294*IF(K294&lt;0.1, 0, $T$6)+M294*IF(M294&lt;0.2, 0, $T$7))/(IF(C294&lt;0.4, 0, $T$2)+IF(E294&lt;0.1, 0, $T$3)+IF(G294&lt;0.2, 0, $T$4)+IF(I294&lt;0.1, 0, $T$5)+IF(K294&lt;0.1, 0, $T$6)+IF(M294&lt;0.2, 0, $T$7))</f>
        <v>0.95941520916889067</v>
      </c>
    </row>
    <row r="295" spans="1:15" x14ac:dyDescent="0.2">
      <c r="A295" s="2" t="s">
        <v>180</v>
      </c>
      <c r="B295" s="10">
        <v>57.1</v>
      </c>
      <c r="C295" s="10">
        <f>B$304/(1+EXP(-B$305*(B295-B$306)))</f>
        <v>0.99627480916829259</v>
      </c>
      <c r="D295" s="10">
        <v>41</v>
      </c>
      <c r="E295" s="10">
        <f>D$304/(1+EXP(-D$305*(D295-D$306)))</f>
        <v>1.1305675239853392</v>
      </c>
      <c r="F295" s="10">
        <v>1526.6</v>
      </c>
      <c r="G295" s="10">
        <f>F$304/(1+EXP(-F$305*(F295-F$306)))</f>
        <v>0.6550279556213674</v>
      </c>
      <c r="H295" s="4">
        <v>0</v>
      </c>
      <c r="I295" s="10">
        <f>H$304/(1+EXP(-H$305*(H295-H$306)))</f>
        <v>1.6432627325863502</v>
      </c>
      <c r="J295" s="4"/>
      <c r="K295" s="10">
        <f>J$304/(1+EXP(-J$305*(J295-J$306)))</f>
        <v>8.2767631923176235E-8</v>
      </c>
      <c r="L295" s="10">
        <v>52.5</v>
      </c>
      <c r="M295" s="10">
        <f>L$304/(1+EXP(-L$305*(L295-L$306)))</f>
        <v>0.43925808659236681</v>
      </c>
      <c r="O295">
        <f>(C295*IF(C295&lt;0.4, 0, $T$2)+E295*IF(E295&lt;0.1, 0, $T$3)+G295*IF(G295&lt;0.2, 0, $T$4)+I295*IF(I295&lt;0.1, 0, $T$5)+K295*IF(K295&lt;0.1, 0, $T$6)+M295*IF(M295&lt;0.2, 0, $T$7))/(IF(C295&lt;0.4, 0, $T$2)+IF(E295&lt;0.1, 0, $T$3)+IF(G295&lt;0.2, 0, $T$4)+IF(I295&lt;0.1, 0, $T$5)+IF(K295&lt;0.1, 0, $T$6)+IF(M295&lt;0.2, 0, $T$7))</f>
        <v>0.94916954997141123</v>
      </c>
    </row>
    <row r="296" spans="1:15" x14ac:dyDescent="0.2">
      <c r="A296" s="2" t="s">
        <v>560</v>
      </c>
      <c r="B296" s="10">
        <v>57.4</v>
      </c>
      <c r="C296" s="10">
        <f>B$304/(1+EXP(-B$305*(B296-B$306)))</f>
        <v>1.0018909600928767</v>
      </c>
      <c r="D296" s="10">
        <v>34.200000000000003</v>
      </c>
      <c r="E296" s="10">
        <f>D$304/(1+EXP(-D$305*(D296-D$306)))</f>
        <v>0.71419507914572444</v>
      </c>
      <c r="F296" s="10">
        <v>1745.4</v>
      </c>
      <c r="G296" s="10">
        <f>F$304/(1+EXP(-F$305*(F296-F$306)))</f>
        <v>0.82894445460960486</v>
      </c>
      <c r="H296" s="4">
        <v>0</v>
      </c>
      <c r="I296" s="10">
        <f>H$304/(1+EXP(-H$305*(H296-H$306)))</f>
        <v>1.6432627325863502</v>
      </c>
      <c r="J296" s="4"/>
      <c r="K296" s="10">
        <f>J$304/(1+EXP(-J$305*(J296-J$306)))</f>
        <v>8.2767631923176235E-8</v>
      </c>
      <c r="L296" s="10"/>
      <c r="M296" s="10">
        <f>L$304/(1+EXP(-L$305*(L296-L$306)))</f>
        <v>0.12266891645523362</v>
      </c>
      <c r="O296">
        <f>(C296*IF(C296&lt;0.4, 0, $T$2)+E296*IF(E296&lt;0.1, 0, $T$3)+G296*IF(G296&lt;0.2, 0, $T$4)+I296*IF(I296&lt;0.1, 0, $T$5)+K296*IF(K296&lt;0.1, 0, $T$6)+M296*IF(M296&lt;0.2, 0, $T$7))/(IF(C296&lt;0.4, 0, $T$2)+IF(E296&lt;0.1, 0, $T$3)+IF(G296&lt;0.2, 0, $T$4)+IF(I296&lt;0.1, 0, $T$5)+IF(K296&lt;0.1, 0, $T$6)+IF(M296&lt;0.2, 0, $T$7))</f>
        <v>0.9241359817054513</v>
      </c>
    </row>
    <row r="297" spans="1:15" x14ac:dyDescent="0.2">
      <c r="A297" s="2" t="s">
        <v>92</v>
      </c>
      <c r="B297" s="10">
        <v>45.2</v>
      </c>
      <c r="C297" s="10">
        <f>B$304/(1+EXP(-B$305*(B297-B$306)))</f>
        <v>0.79237612527679457</v>
      </c>
      <c r="D297" s="10">
        <v>40</v>
      </c>
      <c r="E297" s="10">
        <f>D$304/(1+EXP(-D$305*(D297-D$306)))</f>
        <v>1.0599560006485416</v>
      </c>
      <c r="F297" s="10">
        <v>1960</v>
      </c>
      <c r="G297" s="10">
        <f>F$304/(1+EXP(-F$305*(F297-F$306)))</f>
        <v>1.0336499830927142</v>
      </c>
      <c r="H297" s="4">
        <v>0</v>
      </c>
      <c r="I297" s="10">
        <f>H$304/(1+EXP(-H$305*(H297-H$306)))</f>
        <v>1.6432627325863502</v>
      </c>
      <c r="J297" s="4"/>
      <c r="K297" s="10">
        <f>J$304/(1+EXP(-J$305*(J297-J$306)))</f>
        <v>8.2767631923176235E-8</v>
      </c>
      <c r="L297" s="10">
        <v>31.2</v>
      </c>
      <c r="M297" s="10">
        <f>L$304/(1+EXP(-L$305*(L297-L$306)))</f>
        <v>0.26452276193527241</v>
      </c>
      <c r="O297">
        <f>(C297*IF(C297&lt;0.4, 0, $T$2)+E297*IF(E297&lt;0.1, 0, $T$3)+G297*IF(G297&lt;0.2, 0, $T$4)+I297*IF(I297&lt;0.1, 0, $T$5)+K297*IF(K297&lt;0.1, 0, $T$6)+M297*IF(M297&lt;0.2, 0, $T$7))/(IF(C297&lt;0.4, 0, $T$2)+IF(E297&lt;0.1, 0, $T$3)+IF(G297&lt;0.2, 0, $T$4)+IF(I297&lt;0.1, 0, $T$5)+IF(K297&lt;0.1, 0, $T$6)+IF(M297&lt;0.2, 0, $T$7))</f>
        <v>0.89607205587258987</v>
      </c>
    </row>
    <row r="298" spans="1:15" x14ac:dyDescent="0.2">
      <c r="A298" s="2" t="s">
        <v>553</v>
      </c>
      <c r="B298" s="10">
        <v>36.1</v>
      </c>
      <c r="C298" s="10">
        <f>B$304/(1+EXP(-B$305*(B298-B$306)))</f>
        <v>0.66038954911787506</v>
      </c>
      <c r="D298" s="10"/>
      <c r="E298" s="10">
        <f>D$304/(1+EXP(-D$305*(D298-D$306)))</f>
        <v>4.8975975864392486E-2</v>
      </c>
      <c r="F298" s="10">
        <v>1197.5</v>
      </c>
      <c r="G298" s="10">
        <f>F$304/(1+EXP(-F$305*(F298-F$306)))</f>
        <v>0.45242744730346102</v>
      </c>
      <c r="H298" s="4">
        <v>1</v>
      </c>
      <c r="I298" s="10">
        <f>H$304/(1+EXP(-H$305*(H298-H$306)))</f>
        <v>2.5</v>
      </c>
      <c r="J298" s="4"/>
      <c r="K298" s="10">
        <f>J$304/(1+EXP(-J$305*(J298-J$306)))</f>
        <v>8.2767631923176235E-8</v>
      </c>
      <c r="L298" s="10"/>
      <c r="M298" s="10">
        <f>L$304/(1+EXP(-L$305*(L298-L$306)))</f>
        <v>0.12266891645523362</v>
      </c>
      <c r="O298">
        <f>(C298*IF(C298&lt;0.4, 0, $T$2)+E298*IF(E298&lt;0.1, 0, $T$3)+G298*IF(G298&lt;0.2, 0, $T$4)+I298*IF(I298&lt;0.1, 0, $T$5)+K298*IF(K298&lt;0.1, 0, $T$6)+M298*IF(M298&lt;0.2, 0, $T$7))/(IF(C298&lt;0.4, 0, $T$2)+IF(E298&lt;0.1, 0, $T$3)+IF(G298&lt;0.2, 0, $T$4)+IF(I298&lt;0.1, 0, $T$5)+IF(K298&lt;0.1, 0, $T$6)+IF(M298&lt;0.2, 0, $T$7))</f>
        <v>0.86377329872548891</v>
      </c>
    </row>
    <row r="299" spans="1:15" x14ac:dyDescent="0.2">
      <c r="A299" s="2" t="s">
        <v>527</v>
      </c>
      <c r="B299" s="10">
        <v>48</v>
      </c>
      <c r="C299" s="10">
        <f>B$304/(1+EXP(-B$305*(B299-B$306)))</f>
        <v>0.83708154483315655</v>
      </c>
      <c r="D299" s="10">
        <v>31</v>
      </c>
      <c r="E299" s="10">
        <f>D$304/(1+EXP(-D$305*(D299-D$306)))</f>
        <v>0.56716118151122341</v>
      </c>
      <c r="F299" s="10">
        <v>1351</v>
      </c>
      <c r="G299" s="10">
        <f>F$304/(1+EXP(-F$305*(F299-F$306)))</f>
        <v>0.53878286694717326</v>
      </c>
      <c r="H299" s="4">
        <v>0</v>
      </c>
      <c r="I299" s="10">
        <f>H$304/(1+EXP(-H$305*(H299-H$306)))</f>
        <v>1.6432627325863502</v>
      </c>
      <c r="J299" s="4"/>
      <c r="K299" s="10">
        <f>J$304/(1+EXP(-J$305*(J299-J$306)))</f>
        <v>8.2767631923176235E-8</v>
      </c>
      <c r="L299" s="10"/>
      <c r="M299" s="10">
        <f>L$304/(1+EXP(-L$305*(L299-L$306)))</f>
        <v>0.12266891645523362</v>
      </c>
      <c r="O299">
        <f>(C299*IF(C299&lt;0.4, 0, $T$2)+E299*IF(E299&lt;0.1, 0, $T$3)+G299*IF(G299&lt;0.2, 0, $T$4)+I299*IF(I299&lt;0.1, 0, $T$5)+K299*IF(K299&lt;0.1, 0, $T$6)+M299*IF(M299&lt;0.2, 0, $T$7))/(IF(C299&lt;0.4, 0, $T$2)+IF(E299&lt;0.1, 0, $T$3)+IF(G299&lt;0.2, 0, $T$4)+IF(I299&lt;0.1, 0, $T$5)+IF(K299&lt;0.1, 0, $T$6)+IF(M299&lt;0.2, 0, $T$7))</f>
        <v>0.75798176107801973</v>
      </c>
    </row>
    <row r="300" spans="1:15" x14ac:dyDescent="0.2">
      <c r="A300" s="2" t="s">
        <v>527</v>
      </c>
      <c r="B300" s="10">
        <v>53</v>
      </c>
      <c r="C300" s="10">
        <f>B$304/(1+EXP(-B$305*(B300-B$306)))</f>
        <v>0.92188759383398355</v>
      </c>
      <c r="D300" s="10">
        <v>31</v>
      </c>
      <c r="E300" s="10">
        <f>D$304/(1+EXP(-D$305*(D300-D$306)))</f>
        <v>0.56716118151122341</v>
      </c>
      <c r="F300" s="10">
        <v>1351</v>
      </c>
      <c r="G300" s="10">
        <f>F$304/(1+EXP(-F$305*(F300-F$306)))</f>
        <v>0.53878286694717326</v>
      </c>
      <c r="H300" s="4">
        <v>0</v>
      </c>
      <c r="I300" s="10">
        <f>H$304/(1+EXP(-H$305*(H300-H$306)))</f>
        <v>1.6432627325863502</v>
      </c>
      <c r="J300" s="4"/>
      <c r="K300" s="10">
        <f>J$304/(1+EXP(-J$305*(J300-J$306)))</f>
        <v>8.2767631923176235E-8</v>
      </c>
      <c r="L300" s="10">
        <v>27</v>
      </c>
      <c r="M300" s="10">
        <f>L$304/(1+EXP(-L$305*(L300-L$306)))</f>
        <v>0.23886851638284831</v>
      </c>
      <c r="O300">
        <f>(C300*IF(C300&lt;0.4, 0, $T$2)+E300*IF(E300&lt;0.1, 0, $T$3)+G300*IF(G300&lt;0.2, 0, $T$4)+I300*IF(I300&lt;0.1, 0, $T$5)+K300*IF(K300&lt;0.1, 0, $T$6)+M300*IF(M300&lt;0.2, 0, $T$7))/(IF(C300&lt;0.4, 0, $T$2)+IF(E300&lt;0.1, 0, $T$3)+IF(G300&lt;0.2, 0, $T$4)+IF(I300&lt;0.1, 0, $T$5)+IF(K300&lt;0.1, 0, $T$6)+IF(M300&lt;0.2, 0, $T$7))</f>
        <v>0.70421235389440173</v>
      </c>
    </row>
    <row r="301" spans="1:15" x14ac:dyDescent="0.2">
      <c r="A301" s="2" t="s">
        <v>177</v>
      </c>
      <c r="B301" s="10">
        <v>45.9</v>
      </c>
      <c r="C301" s="10">
        <f>B$304/(1+EXP(-B$305*(B301-B$306)))</f>
        <v>0.80336750010866353</v>
      </c>
      <c r="D301" s="10">
        <v>28</v>
      </c>
      <c r="E301" s="10">
        <f>D$304/(1+EXP(-D$305*(D301-D$306)))</f>
        <v>0.45401020244436474</v>
      </c>
      <c r="F301" s="10">
        <v>1213.9000000000001</v>
      </c>
      <c r="G301" s="10">
        <f>F$304/(1+EXP(-F$305*(F301-F$306)))</f>
        <v>0.46102271877511097</v>
      </c>
      <c r="H301" s="4">
        <v>0</v>
      </c>
      <c r="I301" s="10">
        <f>H$304/(1+EXP(-H$305*(H301-H$306)))</f>
        <v>1.6432627325863502</v>
      </c>
      <c r="J301" s="4"/>
      <c r="K301" s="10">
        <f>J$304/(1+EXP(-J$305*(J301-J$306)))</f>
        <v>8.2767631923176235E-8</v>
      </c>
      <c r="L301" s="10"/>
      <c r="M301" s="10">
        <f>L$304/(1+EXP(-L$305*(L301-L$306)))</f>
        <v>0.12266891645523362</v>
      </c>
      <c r="O301">
        <f>(C301*IF(C301&lt;0.4, 0, $T$2)+E301*IF(E301&lt;0.1, 0, $T$3)+G301*IF(G301&lt;0.2, 0, $T$4)+I301*IF(I301&lt;0.1, 0, $T$5)+K301*IF(K301&lt;0.1, 0, $T$6)+M301*IF(M301&lt;0.2, 0, $T$7))/(IF(C301&lt;0.4, 0, $T$2)+IF(E301&lt;0.1, 0, $T$3)+IF(G301&lt;0.2, 0, $T$4)+IF(I301&lt;0.1, 0, $T$5)+IF(K301&lt;0.1, 0, $T$6)+IF(M301&lt;0.2, 0, $T$7))</f>
        <v>0.69043808912260762</v>
      </c>
    </row>
    <row r="303" spans="1:15" x14ac:dyDescent="0.2">
      <c r="A303" s="23" t="s">
        <v>689</v>
      </c>
    </row>
    <row r="304" spans="1:15" x14ac:dyDescent="0.2">
      <c r="A304" s="23" t="s">
        <v>681</v>
      </c>
      <c r="B304" s="6">
        <v>5</v>
      </c>
      <c r="D304" s="6">
        <v>5</v>
      </c>
      <c r="F304" s="6">
        <v>5</v>
      </c>
      <c r="H304" s="6">
        <v>5</v>
      </c>
      <c r="J304" s="6">
        <v>5</v>
      </c>
      <c r="L304" s="6">
        <v>5</v>
      </c>
    </row>
    <row r="305" spans="1:12" x14ac:dyDescent="0.2">
      <c r="A305" s="23" t="s">
        <v>690</v>
      </c>
      <c r="B305" s="6">
        <f>10/(MAX(B2:B301)-MIN(B2:B301))</f>
        <v>2.3416790775657777E-2</v>
      </c>
      <c r="D305" s="6">
        <f>10/(MAX(D2:D301)-MIN(D2:D301))</f>
        <v>8.2576383154417843E-2</v>
      </c>
      <c r="F305" s="6">
        <f>10/(MAX(F2:F301)-MIN(F2:F301))</f>
        <v>1.2629132883736204E-3</v>
      </c>
      <c r="H305" s="6">
        <f>10/(MAX(H2:H301)-MIN(H2:H301))</f>
        <v>0.7142857142857143</v>
      </c>
      <c r="J305" s="6">
        <f>10/(MAX(J2:J301)-MIN(J2:J301))</f>
        <v>4.1666666666666661</v>
      </c>
      <c r="L305" s="6">
        <f>10/(MAX(L2:L301)-MIN(L2:L301))</f>
        <v>2.557544757033248E-2</v>
      </c>
    </row>
    <row r="306" spans="1:12" x14ac:dyDescent="0.2">
      <c r="A306" s="23" t="s">
        <v>683</v>
      </c>
      <c r="B306" s="24">
        <f>MEDIAN(B2:B301)</f>
        <v>116.5</v>
      </c>
      <c r="D306" s="24">
        <f>MEDIAN(D2:D301)</f>
        <v>55.9</v>
      </c>
      <c r="F306" s="24">
        <f>MEDIAN(F2:F301)</f>
        <v>3024.8</v>
      </c>
      <c r="H306" s="24">
        <f>MEDIAN(H2:H301)</f>
        <v>1</v>
      </c>
      <c r="J306" s="24">
        <f>MEDIAN(J2:J301)</f>
        <v>4.3</v>
      </c>
      <c r="L306" s="24">
        <f>MEDIAN(L2:L301)</f>
        <v>144</v>
      </c>
    </row>
  </sheetData>
  <sortState ref="A2:O306">
    <sortCondition descending="1" ref="O2:O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RollerCoasterData</vt:lpstr>
      <vt:lpstr>Sheet1</vt:lpstr>
      <vt:lpstr>Formal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2018-11-16T17:49:07Z</dcterms:modified>
</cp:coreProperties>
</file>