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3F4CC7BC-7A71-4047-89E4-3B9C5E758486}" xr6:coauthVersionLast="47" xr6:coauthVersionMax="47" xr10:uidLastSave="{00000000-0000-0000-0000-000000000000}"/>
  <bookViews>
    <workbookView xWindow="-120" yWindow="-120" windowWidth="29040" windowHeight="15840" tabRatio="763" firstSheet="1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<sst xmlns="http://schemas.openxmlformats.org/spreadsheetml/2006/main" count="171" uniqueCount="101">
  <si>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</si>
  <si>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</si>
  <si>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</si>
  <si>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</si>
  <si>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</si>
  <si>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</si>
  <si>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</si>
  <si>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</si>
  <si>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</si>
  <si>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</si>
  <si>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</si>
  <si>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</si>
  <si>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</si>
  <si>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</si>
  <si>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</si>
  <si>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</si>
  <si>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</si>
  <si>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</si>
  <si>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</si>
  <si>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</si>
  <si>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</si>
  <si>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</si>
  <si>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</si>
  <si>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</si>
  <si>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</si>
  <si>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</si>
  <si>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</si>
  <si>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</si>
  <si>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</si>
  <si>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</si>
  <si>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</si>
  <si>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</si>
  <si>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</si>
  <si>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</si>
  <si>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</si>
  <si>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</si>
  <si>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</si>
  <si>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</si>
  <si>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</si>
  <si>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</si>
  <si>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</si>
  <si>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</si>
  <si>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</si>
  <si>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</si>
  <si>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</si>
  <si>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</si>
  <si>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</si>
  <si>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</si>
  <si>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</si>
  <si>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</si>
  <si>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</si>
  <si>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</si>
  <si>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</si>
  <si>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</si>
  <si>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</si>
  <si>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</si>
  <si>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</si>
  <si>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</si>
  <si>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</si>
  <si>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</si>
  <si>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</si>
  <si>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</si>
  <si>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</si>
  <si>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</si>
  <si>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</si>
  <si>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</si>
  <si>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</si>
  <si>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</si>
  <si>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</si>
  <si>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</si>
  <si>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</si>
  <si>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</si>
  <si>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</si>
  <si>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</si>
  <si>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</si>
  <si>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</si>
  <si>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</si>
  <si>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</si>
  <si>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</si>
  <si>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</si>
  <si>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</si>
  <si>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</si>
  <si>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</si>
  <si>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</si>
  <si>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</si>
  <si>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</si>
  <si>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</si>
  <si>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</si>
  <si>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</si>
  <si>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</si>
  <si>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</si>
  <si>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</si>
  <si>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</si>
  <si>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</si>
  <si>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</si>
  <si>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</si>
  <si>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</si>
  <si>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</si>
  <si>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</si>
  <si>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</si>
  <si>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S22437946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</si>
</sst>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184.17171081815999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0.13407995022554051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876.35852192814207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DCHROMDEP</f>
        <v>0.1749</v>
      </c>
      <c r="E15" s="20">
        <f>ChromaticityCoordinates!G4</f>
        <v>0.49809999999999999</v>
      </c>
      <c r="F15" s="20" t="s">
        <v>49</v>
      </c>
      <c r="H15" s="26">
        <f>ChromaticityCoordinates!H4</f>
        <v>1.722846481843348E-2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DCHROMDEP</f>
        <v>0.1749</v>
      </c>
      <c r="E16" s="20">
        <f>ChromaticityCoordinates!G5</f>
        <v>0.52859999999999996</v>
      </c>
      <c r="F16" s="20" t="s">
        <v>49</v>
      </c>
      <c r="H16" s="26">
        <f>ChromaticityCoordinates!H5</f>
        <v>8.4852813742380278E-4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DCHROMDEP</f>
        <v>0.1749</v>
      </c>
      <c r="E17" s="20">
        <f>ChromaticityCoordinates!G6</f>
        <v>0.56100000000000005</v>
      </c>
      <c r="F17" s="20" t="s">
        <v>49</v>
      </c>
      <c r="H17" s="26">
        <f>ChromaticityCoordinates!H6</f>
        <v>1.3437261625792668E-2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DCHROMDEP</f>
        <v>0.1749</v>
      </c>
      <c r="E18" s="20">
        <f>ChromaticityCoordinates!G7</f>
        <v>0.3039</v>
      </c>
      <c r="F18" s="20" t="s">
        <v>49</v>
      </c>
      <c r="H18" s="26">
        <f>ChromaticityCoordinates!H7</f>
        <v>2.1279332696304207E-2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7.5691882164720004E-2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67.799892908399997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85.499265785609396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0.1749</v>
      </c>
      <c r="G4" s="4">
        <v>0.49809999999999999</v>
      </c>
      <c r="H4" s="3">
        <f>IF(OR((F4=""),(G4="")),"",SQRT((F4-C4)^2+(G4-D4)^2))</f>
        <v>1.722846481843348E-2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-2.0999999999999908E-3</v>
      </c>
      <c r="O4" s="3">
        <f>IF(G4="","",G4-D4)</f>
        <v>1.7100000000000004E-2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0.4516</v>
      </c>
      <c r="G5" s="4">
        <v>0.52859999999999996</v>
      </c>
      <c r="H5" s="3">
        <f t="shared" ref="H5:H7" si="0">IF(OR((F5=""),(G5="")),"",SQRT((F5-C5)^2+(G5-D5)^2))</f>
        <v>8.4852813742380278E-4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5.9999999999998943E-4</v>
      </c>
      <c r="O5" s="3">
        <f>IF(G5="","",G5-D5)</f>
        <v>5.9999999999993392E-4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0.12540000000000001</v>
      </c>
      <c r="G6" s="4">
        <v>0.56100000000000005</v>
      </c>
      <c r="H6" s="3">
        <f t="shared" si="0"/>
        <v>1.3437261625792668E-2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1.3400000000000009E-2</v>
      </c>
      <c r="O6" s="3">
        <f t="shared" ref="O6:O7" si="6">IF(G6="","",G6-D6)</f>
        <v>-1.0000000000000009E-3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0.11899999999999999</v>
      </c>
      <c r="G7" s="3">
        <v>0.3039</v>
      </c>
      <c r="H7" s="3">
        <f t="shared" si="0"/>
        <v>2.1279332696304207E-2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-4.0000000000000036E-3</v>
      </c>
      <c r="O7" s="3">
        <f t="shared" si="6"/>
        <v>2.090000000000003E-2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200.59778904839999</v>
      </c>
      <c r="F3" s="8"/>
    </row>
    <row r="4" spans="2:6" x14ac:dyDescent="0.25">
      <c r="B4" s="1" t="s">
        <v>39</v>
      </c>
      <c r="C4" s="18"/>
      <c r="D4" s="18"/>
      <c r="E4" s="1">
        <v>181.83096548399999</v>
      </c>
      <c r="F4" s="8"/>
    </row>
    <row r="5" spans="2:6" x14ac:dyDescent="0.25">
      <c r="B5" s="1" t="s">
        <v>40</v>
      </c>
      <c r="C5" s="18"/>
      <c r="D5" s="18"/>
      <c r="E5" s="1">
        <v>175.46834100960001</v>
      </c>
      <c r="F5" s="8"/>
    </row>
    <row r="6" spans="2:6" x14ac:dyDescent="0.25">
      <c r="B6" s="1" t="s">
        <v>41</v>
      </c>
      <c r="C6" s="18"/>
      <c r="D6" s="18"/>
      <c r="E6" s="1">
        <v>181.8017791332</v>
      </c>
      <c r="F6" s="8"/>
    </row>
    <row r="7" spans="2:6" x14ac:dyDescent="0.25">
      <c r="B7" s="1" t="s">
        <v>42</v>
      </c>
      <c r="C7" s="18"/>
      <c r="D7" s="18"/>
      <c r="E7" s="1">
        <v>181.97689723799999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58" workbookViewId="0">
      <selection activeCell="D81" sqref="D81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9.3834117822000004E-2</v>
      </c>
      <c r="D4">
        <v>0</v>
      </c>
    </row>
    <row r="5" spans="2:4" x14ac:dyDescent="0.25">
      <c r="B5">
        <v>2</v>
      </c>
      <c r="C5">
        <v>4.1357059083599997E-2</v>
      </c>
      <c r="D5">
        <v>0</v>
      </c>
    </row>
    <row r="6" spans="2:4" x14ac:dyDescent="0.25">
      <c r="B6">
        <v>3</v>
      </c>
      <c r="C6">
        <v>6.7624774803599991E-2</v>
      </c>
      <c r="D6">
        <v>0</v>
      </c>
    </row>
    <row r="7" spans="2:4" x14ac:dyDescent="0.25">
      <c r="B7">
        <v>4</v>
      </c>
      <c r="C7">
        <v>8.0729446312800004E-2</v>
      </c>
      <c r="D7">
        <v>0</v>
      </c>
    </row>
    <row r="8" spans="2:4" x14ac:dyDescent="0.25">
      <c r="B8">
        <v>5</v>
      </c>
      <c r="C8">
        <v>7.4191703733599998E-2</v>
      </c>
      <c r="D8">
        <v>0</v>
      </c>
    </row>
    <row r="9" spans="2:4" x14ac:dyDescent="0.25">
      <c r="B9">
        <v>6</v>
      </c>
      <c r="C9">
        <v>7.4250076435199999E-2</v>
      </c>
      <c r="D9">
        <v>0</v>
      </c>
    </row>
    <row r="10" spans="2:4" x14ac:dyDescent="0.25">
      <c r="B10">
        <v>7</v>
      </c>
      <c r="C10">
        <v>0.1046622539688</v>
      </c>
      <c r="D10">
        <v>0</v>
      </c>
    </row>
    <row r="11" spans="2:4" x14ac:dyDescent="0.25">
      <c r="B11">
        <v>8</v>
      </c>
      <c r="C11">
        <v>0.1312802058984</v>
      </c>
      <c r="D11">
        <v>0</v>
      </c>
    </row>
    <row r="12" spans="2:4" x14ac:dyDescent="0.25">
      <c r="B12">
        <v>9</v>
      </c>
      <c r="C12">
        <v>0.13130939224919999</v>
      </c>
      <c r="D12">
        <v>0</v>
      </c>
    </row>
    <row r="13" spans="2:4" x14ac:dyDescent="0.25">
      <c r="B13">
        <v>10</v>
      </c>
      <c r="C13">
        <v>0.17234540147400002</v>
      </c>
      <c r="D13">
        <v>0</v>
      </c>
    </row>
    <row r="14" spans="2:4" x14ac:dyDescent="0.25">
      <c r="B14">
        <v>11</v>
      </c>
      <c r="C14">
        <v>0.1623344831496</v>
      </c>
      <c r="D14">
        <v>0</v>
      </c>
    </row>
    <row r="15" spans="2:4" x14ac:dyDescent="0.25">
      <c r="B15">
        <v>12</v>
      </c>
      <c r="C15">
        <v>0.16236366950040002</v>
      </c>
      <c r="D15">
        <v>0</v>
      </c>
    </row>
    <row r="16" spans="2:4" x14ac:dyDescent="0.25">
      <c r="B16">
        <v>13</v>
      </c>
      <c r="C16">
        <v>0.2123015157192</v>
      </c>
      <c r="D16">
        <v>0</v>
      </c>
    </row>
    <row r="17" spans="2:4" x14ac:dyDescent="0.25">
      <c r="B17">
        <v>14</v>
      </c>
      <c r="C17">
        <v>0.212184770316</v>
      </c>
      <c r="D17">
        <v>0</v>
      </c>
    </row>
    <row r="18" spans="2:4" x14ac:dyDescent="0.25">
      <c r="B18">
        <v>15</v>
      </c>
      <c r="C18">
        <v>0.27178329864959999</v>
      </c>
      <c r="D18">
        <v>0</v>
      </c>
    </row>
    <row r="19" spans="2:4" x14ac:dyDescent="0.25">
      <c r="B19">
        <v>16</v>
      </c>
      <c r="C19">
        <v>0.27187085770199998</v>
      </c>
      <c r="D19">
        <v>0</v>
      </c>
    </row>
    <row r="20" spans="2:4" x14ac:dyDescent="0.25">
      <c r="B20">
        <v>17</v>
      </c>
      <c r="C20">
        <v>0.35140366363199999</v>
      </c>
      <c r="D20">
        <v>0</v>
      </c>
    </row>
    <row r="21" spans="2:4" x14ac:dyDescent="0.25">
      <c r="B21">
        <v>18</v>
      </c>
      <c r="C21">
        <v>0.34877689206000001</v>
      </c>
      <c r="D21">
        <v>0</v>
      </c>
    </row>
    <row r="22" spans="2:4" x14ac:dyDescent="0.25">
      <c r="B22">
        <v>19</v>
      </c>
      <c r="C22">
        <v>0.34877689206000001</v>
      </c>
      <c r="D22">
        <v>0</v>
      </c>
    </row>
    <row r="23" spans="2:4" x14ac:dyDescent="0.25">
      <c r="B23">
        <v>20</v>
      </c>
      <c r="C23">
        <v>0.44859421179599995</v>
      </c>
      <c r="D23">
        <v>0</v>
      </c>
    </row>
    <row r="24" spans="2:4" x14ac:dyDescent="0.25">
      <c r="B24">
        <v>21</v>
      </c>
      <c r="C24">
        <v>0.42291022309199999</v>
      </c>
      <c r="D24">
        <v>0</v>
      </c>
    </row>
    <row r="25" spans="2:4" x14ac:dyDescent="0.25">
      <c r="B25">
        <v>22</v>
      </c>
      <c r="C25">
        <v>0.42291022309199999</v>
      </c>
      <c r="D25">
        <v>0</v>
      </c>
    </row>
    <row r="26" spans="2:4" x14ac:dyDescent="0.25">
      <c r="B26">
        <v>23</v>
      </c>
      <c r="C26">
        <v>0.54520103294400002</v>
      </c>
      <c r="D26">
        <v>0</v>
      </c>
    </row>
    <row r="27" spans="2:4" x14ac:dyDescent="0.25">
      <c r="B27">
        <v>24</v>
      </c>
      <c r="C27">
        <v>0.54520103294400002</v>
      </c>
      <c r="D27">
        <v>0</v>
      </c>
    </row>
    <row r="28" spans="2:4" x14ac:dyDescent="0.25">
      <c r="B28">
        <v>25</v>
      </c>
      <c r="C28">
        <v>0.69667819359600003</v>
      </c>
      <c r="D28">
        <v>0</v>
      </c>
    </row>
    <row r="29" spans="2:4" x14ac:dyDescent="0.25">
      <c r="B29">
        <v>26</v>
      </c>
      <c r="C29">
        <v>0.69755378412000002</v>
      </c>
      <c r="D29">
        <v>0</v>
      </c>
    </row>
    <row r="30" spans="2:4" x14ac:dyDescent="0.25">
      <c r="B30">
        <v>27</v>
      </c>
      <c r="C30">
        <v>0.88814065484400007</v>
      </c>
      <c r="D30">
        <v>0</v>
      </c>
    </row>
    <row r="31" spans="2:4" x14ac:dyDescent="0.25">
      <c r="B31">
        <v>28</v>
      </c>
      <c r="C31">
        <v>0.88814065484400007</v>
      </c>
      <c r="D31">
        <v>0</v>
      </c>
    </row>
    <row r="32" spans="2:4" x14ac:dyDescent="0.25">
      <c r="B32">
        <v>29</v>
      </c>
      <c r="C32">
        <v>1.1438130878520001</v>
      </c>
      <c r="D32">
        <v>0</v>
      </c>
    </row>
    <row r="33" spans="2:4" x14ac:dyDescent="0.25">
      <c r="B33">
        <v>30</v>
      </c>
      <c r="C33">
        <v>1.1438130878520001</v>
      </c>
      <c r="D33">
        <v>0</v>
      </c>
    </row>
    <row r="34" spans="2:4" x14ac:dyDescent="0.25">
      <c r="B34">
        <v>31</v>
      </c>
      <c r="C34">
        <v>1.4502697712520001</v>
      </c>
      <c r="D34">
        <v>0</v>
      </c>
    </row>
    <row r="35" spans="2:4" x14ac:dyDescent="0.25">
      <c r="B35">
        <v>32</v>
      </c>
      <c r="C35">
        <v>1.451729088792</v>
      </c>
      <c r="D35">
        <v>0</v>
      </c>
    </row>
    <row r="36" spans="2:4" x14ac:dyDescent="0.25">
      <c r="B36">
        <v>33</v>
      </c>
      <c r="C36">
        <v>1.853041412292</v>
      </c>
      <c r="D36">
        <v>0</v>
      </c>
    </row>
    <row r="37" spans="2:4" x14ac:dyDescent="0.25">
      <c r="B37">
        <v>34</v>
      </c>
      <c r="C37">
        <v>1.8612135905159999</v>
      </c>
      <c r="D37">
        <v>0</v>
      </c>
    </row>
    <row r="38" spans="2:4" x14ac:dyDescent="0.25">
      <c r="B38">
        <v>35</v>
      </c>
      <c r="C38">
        <v>2.3678886404039998</v>
      </c>
      <c r="D38">
        <v>0</v>
      </c>
    </row>
    <row r="39" spans="2:4" x14ac:dyDescent="0.25">
      <c r="B39">
        <v>36</v>
      </c>
      <c r="C39">
        <v>2.3681805039120003</v>
      </c>
      <c r="D39">
        <v>0</v>
      </c>
    </row>
    <row r="40" spans="2:4" x14ac:dyDescent="0.25">
      <c r="B40">
        <v>37</v>
      </c>
      <c r="C40">
        <v>3.0061941324000001</v>
      </c>
      <c r="D40">
        <v>0</v>
      </c>
    </row>
    <row r="41" spans="2:4" x14ac:dyDescent="0.25">
      <c r="B41">
        <v>38</v>
      </c>
      <c r="C41">
        <v>3.0266245779599998</v>
      </c>
      <c r="D41">
        <v>0</v>
      </c>
    </row>
    <row r="42" spans="2:4" x14ac:dyDescent="0.25">
      <c r="B42">
        <v>39</v>
      </c>
      <c r="C42">
        <v>3.8234119547999996</v>
      </c>
      <c r="D42">
        <v>0</v>
      </c>
    </row>
    <row r="43" spans="2:4" x14ac:dyDescent="0.25">
      <c r="B43">
        <v>40</v>
      </c>
      <c r="C43">
        <v>3.8409237652799999</v>
      </c>
      <c r="D43">
        <v>0</v>
      </c>
    </row>
    <row r="44" spans="2:4" x14ac:dyDescent="0.25">
      <c r="B44">
        <v>41</v>
      </c>
      <c r="C44">
        <v>4.8770392186800002</v>
      </c>
      <c r="D44">
        <v>0</v>
      </c>
    </row>
    <row r="45" spans="2:4" x14ac:dyDescent="0.25">
      <c r="B45">
        <v>42</v>
      </c>
      <c r="C45">
        <v>4.8857951239199995</v>
      </c>
      <c r="D45">
        <v>0</v>
      </c>
    </row>
    <row r="46" spans="2:4" x14ac:dyDescent="0.25">
      <c r="B46">
        <v>43</v>
      </c>
      <c r="C46">
        <v>6.2020995450000003</v>
      </c>
      <c r="D46">
        <v>0</v>
      </c>
    </row>
    <row r="47" spans="2:4" x14ac:dyDescent="0.25">
      <c r="B47">
        <v>44</v>
      </c>
      <c r="C47">
        <v>6.2546349764400002</v>
      </c>
      <c r="D47">
        <v>0</v>
      </c>
    </row>
    <row r="48" spans="2:4" x14ac:dyDescent="0.25">
      <c r="B48">
        <v>45</v>
      </c>
      <c r="C48">
        <v>7.880314716</v>
      </c>
      <c r="D48">
        <v>0</v>
      </c>
    </row>
    <row r="49" spans="2:4" x14ac:dyDescent="0.25">
      <c r="B49">
        <v>46</v>
      </c>
      <c r="C49">
        <v>7.9707924034799991</v>
      </c>
      <c r="D49">
        <v>0</v>
      </c>
    </row>
    <row r="50" spans="2:4" x14ac:dyDescent="0.25">
      <c r="B50">
        <v>47</v>
      </c>
      <c r="C50">
        <v>9.9000101913599998</v>
      </c>
      <c r="D50">
        <v>0</v>
      </c>
    </row>
    <row r="51" spans="2:4" x14ac:dyDescent="0.25">
      <c r="B51">
        <v>48</v>
      </c>
      <c r="C51">
        <v>9.9087660966000009</v>
      </c>
      <c r="D51">
        <v>0</v>
      </c>
    </row>
    <row r="52" spans="2:4" x14ac:dyDescent="0.25">
      <c r="B52">
        <v>49</v>
      </c>
      <c r="C52">
        <v>13.151369670480001</v>
      </c>
      <c r="D52">
        <v>0</v>
      </c>
    </row>
    <row r="53" spans="2:4" x14ac:dyDescent="0.25">
      <c r="B53">
        <v>50</v>
      </c>
      <c r="C53">
        <v>12.681469422600001</v>
      </c>
      <c r="D53">
        <v>0</v>
      </c>
    </row>
    <row r="54" spans="2:4" x14ac:dyDescent="0.25">
      <c r="B54">
        <v>51</v>
      </c>
      <c r="C54">
        <v>12.967495660439999</v>
      </c>
      <c r="D54">
        <v>0</v>
      </c>
    </row>
    <row r="55" spans="2:4" x14ac:dyDescent="0.25">
      <c r="B55">
        <v>52</v>
      </c>
      <c r="C55">
        <v>16.493206837079999</v>
      </c>
      <c r="D55">
        <v>0</v>
      </c>
    </row>
    <row r="56" spans="2:4" x14ac:dyDescent="0.25">
      <c r="B56">
        <v>53</v>
      </c>
      <c r="C56">
        <v>16.391054609279998</v>
      </c>
      <c r="D56">
        <v>0</v>
      </c>
    </row>
    <row r="57" spans="2:4" x14ac:dyDescent="0.25">
      <c r="B57">
        <v>54</v>
      </c>
      <c r="C57">
        <v>21.79928541252</v>
      </c>
      <c r="D57">
        <v>0</v>
      </c>
    </row>
    <row r="58" spans="2:4" x14ac:dyDescent="0.25">
      <c r="B58">
        <v>55</v>
      </c>
      <c r="C58">
        <v>20.339967872519999</v>
      </c>
      <c r="D58">
        <v>0</v>
      </c>
    </row>
    <row r="59" spans="2:4" x14ac:dyDescent="0.25">
      <c r="B59">
        <v>56</v>
      </c>
      <c r="C59">
        <v>20.342886507599999</v>
      </c>
      <c r="D59">
        <v>0</v>
      </c>
    </row>
    <row r="60" spans="2:4" x14ac:dyDescent="0.25">
      <c r="B60">
        <v>57</v>
      </c>
      <c r="C60">
        <v>27.152062149239999</v>
      </c>
      <c r="D60">
        <v>0</v>
      </c>
    </row>
    <row r="61" spans="2:4" x14ac:dyDescent="0.25">
      <c r="B61">
        <v>58</v>
      </c>
      <c r="C61">
        <v>27.1287130686</v>
      </c>
      <c r="D61">
        <v>0</v>
      </c>
    </row>
    <row r="62" spans="2:4" x14ac:dyDescent="0.25">
      <c r="B62">
        <v>59</v>
      </c>
      <c r="C62">
        <v>12.646445801639999</v>
      </c>
      <c r="D62">
        <v>0</v>
      </c>
    </row>
    <row r="63" spans="2:4" x14ac:dyDescent="0.25">
      <c r="B63">
        <v>60</v>
      </c>
      <c r="C63">
        <v>19.852555814159999</v>
      </c>
      <c r="D63">
        <v>0</v>
      </c>
    </row>
    <row r="64" spans="2:4" x14ac:dyDescent="0.25">
      <c r="B64">
        <v>61</v>
      </c>
      <c r="C64">
        <v>21.743831346</v>
      </c>
      <c r="D64">
        <v>0</v>
      </c>
    </row>
    <row r="65" spans="2:4" x14ac:dyDescent="0.25">
      <c r="B65">
        <v>62</v>
      </c>
      <c r="C65">
        <v>25.40379973632</v>
      </c>
      <c r="D65">
        <v>0</v>
      </c>
    </row>
    <row r="66" spans="2:4" x14ac:dyDescent="0.25">
      <c r="B66">
        <v>63</v>
      </c>
      <c r="C66">
        <v>24.262613420039997</v>
      </c>
      <c r="D66">
        <v>0</v>
      </c>
    </row>
    <row r="67" spans="2:4" x14ac:dyDescent="0.25">
      <c r="B67">
        <v>64</v>
      </c>
      <c r="C67">
        <v>31.638004267199999</v>
      </c>
      <c r="D67">
        <v>0</v>
      </c>
    </row>
    <row r="68" spans="2:4" x14ac:dyDescent="0.25">
      <c r="B68">
        <v>65</v>
      </c>
      <c r="C68">
        <v>29.565773360399998</v>
      </c>
      <c r="D68">
        <v>0</v>
      </c>
    </row>
    <row r="69" spans="2:4" x14ac:dyDescent="0.25">
      <c r="B69">
        <v>66</v>
      </c>
      <c r="C69">
        <v>41.853227047200001</v>
      </c>
      <c r="D69">
        <v>0</v>
      </c>
    </row>
    <row r="70" spans="2:4" x14ac:dyDescent="0.25">
      <c r="B70">
        <v>67</v>
      </c>
      <c r="C70">
        <v>41.590549889999998</v>
      </c>
      <c r="D70">
        <v>0</v>
      </c>
    </row>
    <row r="71" spans="2:4" x14ac:dyDescent="0.25">
      <c r="B71">
        <v>68</v>
      </c>
      <c r="C71">
        <v>51.222045653999999</v>
      </c>
      <c r="D71">
        <v>0</v>
      </c>
    </row>
    <row r="72" spans="2:4" x14ac:dyDescent="0.25">
      <c r="B72">
        <v>69</v>
      </c>
      <c r="C72">
        <v>50.8134367428</v>
      </c>
      <c r="D72">
        <v>0</v>
      </c>
    </row>
    <row r="73" spans="2:4" x14ac:dyDescent="0.25">
      <c r="B73">
        <v>70</v>
      </c>
      <c r="C73">
        <v>64.589394320400004</v>
      </c>
      <c r="D73">
        <v>0</v>
      </c>
    </row>
    <row r="74" spans="2:4" x14ac:dyDescent="0.25">
      <c r="B74">
        <v>71</v>
      </c>
      <c r="C74">
        <v>64.910444179199999</v>
      </c>
      <c r="D74">
        <v>0</v>
      </c>
    </row>
    <row r="75" spans="2:4" x14ac:dyDescent="0.25">
      <c r="B75">
        <v>72</v>
      </c>
      <c r="C75">
        <v>82.860049921199987</v>
      </c>
      <c r="D75">
        <v>0</v>
      </c>
    </row>
    <row r="76" spans="2:4" x14ac:dyDescent="0.25">
      <c r="B76">
        <v>73</v>
      </c>
      <c r="C76">
        <v>82.188763852800008</v>
      </c>
      <c r="D76">
        <v>0</v>
      </c>
    </row>
    <row r="77" spans="2:4" x14ac:dyDescent="0.25">
      <c r="B77">
        <v>74</v>
      </c>
      <c r="C77">
        <v>104.69144031959999</v>
      </c>
      <c r="D77">
        <v>0</v>
      </c>
    </row>
    <row r="78" spans="2:4" x14ac:dyDescent="0.25">
      <c r="B78">
        <v>75</v>
      </c>
      <c r="C78">
        <v>105.04167652919999</v>
      </c>
      <c r="D78">
        <v>0</v>
      </c>
    </row>
    <row r="79" spans="2:4" x14ac:dyDescent="0.25">
      <c r="B79">
        <v>76</v>
      </c>
      <c r="C79">
        <v>133.5859276116</v>
      </c>
      <c r="D79">
        <v>0</v>
      </c>
    </row>
    <row r="80" spans="2:4" x14ac:dyDescent="0.25">
      <c r="B80">
        <v>77</v>
      </c>
      <c r="C80">
        <v>133.5859276116</v>
      </c>
      <c r="D80">
        <v>0</v>
      </c>
    </row>
    <row r="81" spans="2:4" x14ac:dyDescent="0.25">
      <c r="B81">
        <v>78</v>
      </c>
      <c r="C81">
        <v>182.09364264119998</v>
      </c>
      <c r="D81">
        <v>0</v>
      </c>
    </row>
    <row r="82" spans="2:4" x14ac:dyDescent="0.25">
      <c r="B82">
        <v>79</v>
      </c>
      <c r="C82">
        <v>50.463200533200002</v>
      </c>
      <c r="D82">
        <v>0</v>
      </c>
    </row>
    <row r="83" spans="2:4" x14ac:dyDescent="0.25">
      <c r="B83">
        <v>80</v>
      </c>
      <c r="C83">
        <v>63.859735550400003</v>
      </c>
      <c r="D83">
        <v>0</v>
      </c>
    </row>
    <row r="84" spans="2:4" x14ac:dyDescent="0.25">
      <c r="B84">
        <v>81</v>
      </c>
      <c r="C84">
        <v>64.122412707599992</v>
      </c>
      <c r="D84">
        <v>0</v>
      </c>
    </row>
    <row r="85" spans="2:4" x14ac:dyDescent="0.25">
      <c r="B85">
        <v>82</v>
      </c>
      <c r="C85">
        <v>81.429918732000004</v>
      </c>
      <c r="D85">
        <v>0</v>
      </c>
    </row>
    <row r="86" spans="2:4" x14ac:dyDescent="0.25">
      <c r="B86">
        <v>83</v>
      </c>
      <c r="C86">
        <v>82.042832098800005</v>
      </c>
      <c r="D86">
        <v>0</v>
      </c>
    </row>
    <row r="87" spans="2:4" x14ac:dyDescent="0.25">
      <c r="B87">
        <v>84</v>
      </c>
      <c r="C87">
        <v>103.84503614640001</v>
      </c>
      <c r="D87">
        <v>0</v>
      </c>
    </row>
    <row r="88" spans="2:4" x14ac:dyDescent="0.25">
      <c r="B88">
        <v>85</v>
      </c>
      <c r="C88">
        <v>103.96178154959999</v>
      </c>
      <c r="D88">
        <v>0</v>
      </c>
    </row>
    <row r="89" spans="2:4" x14ac:dyDescent="0.25">
      <c r="B89">
        <v>86</v>
      </c>
      <c r="C89">
        <v>132.506032632</v>
      </c>
      <c r="D89">
        <v>0</v>
      </c>
    </row>
    <row r="90" spans="2:4" x14ac:dyDescent="0.25">
      <c r="B90">
        <v>87</v>
      </c>
      <c r="C90">
        <v>133.2065050512</v>
      </c>
      <c r="D90">
        <v>0</v>
      </c>
    </row>
    <row r="91" spans="2:4" x14ac:dyDescent="0.25">
      <c r="B91">
        <v>88</v>
      </c>
      <c r="C91">
        <v>206.05563664799999</v>
      </c>
      <c r="D91">
        <v>0</v>
      </c>
    </row>
    <row r="92" spans="2:4" x14ac:dyDescent="0.25">
      <c r="B92">
        <v>89</v>
      </c>
      <c r="C92">
        <v>102.26897320319999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200.21836648799999</v>
      </c>
    </row>
    <row r="3" spans="2:9" x14ac:dyDescent="0.25">
      <c r="B3" s="18">
        <v>150</v>
      </c>
      <c r="C3" s="18">
        <v>200</v>
      </c>
      <c r="D3" s="1">
        <v>184.17171081815999</v>
      </c>
      <c r="E3" s="19" t="str">
        <f>IF(D3="","N/A",IF(OR(D3&lt;B3,D3&gt;C3),"FAIL","PASS"))</f>
        <v>PASS</v>
      </c>
      <c r="H3" t="s">
        <v>39</v>
      </c>
      <c r="I3">
        <v>181.48072927439998</v>
      </c>
    </row>
    <row r="4" spans="2:9" x14ac:dyDescent="0.25">
      <c r="H4" t="s">
        <v>40</v>
      </c>
      <c r="I4">
        <v>175.05973209839999</v>
      </c>
    </row>
    <row r="5" spans="2:9" x14ac:dyDescent="0.25">
      <c r="H5" t="s">
        <v>41</v>
      </c>
      <c r="I5">
        <v>182.122828992</v>
      </c>
    </row>
    <row r="6" spans="2:9" x14ac:dyDescent="0.25">
      <c r="B6" s="15" t="s">
        <v>23</v>
      </c>
      <c r="H6" t="s">
        <v>42</v>
      </c>
      <c r="I6">
        <v>181.97689723799999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0.13407995022554051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200.04324838319999</v>
      </c>
      <c r="J2" t="s">
        <v>26</v>
      </c>
    </row>
    <row r="3" spans="2:10" x14ac:dyDescent="0.25">
      <c r="B3" s="18">
        <v>100</v>
      </c>
      <c r="C3" s="18"/>
      <c r="D3" s="1">
        <v>876.35852192814207</v>
      </c>
      <c r="E3" s="19" t="str">
        <f>IF(D3="","N/A",IF(OR(D3&lt;B3),"FAIL","PASS"))</f>
        <v>PASS</v>
      </c>
      <c r="I3">
        <v>0.22826644960680001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8.2363881957599999E-2</v>
      </c>
    </row>
    <row r="3" spans="2:9" x14ac:dyDescent="0.25">
      <c r="B3" s="18">
        <v>0.05</v>
      </c>
      <c r="C3" s="18">
        <v>0.1</v>
      </c>
      <c r="D3" s="1">
        <v>7.5691882164720004E-2</v>
      </c>
      <c r="E3" s="19" t="str">
        <f>IF(D3="","N/A",IF(OR(D3&lt;B3,D3&gt;C3),"FAIL","PASS"))</f>
        <v>PASS</v>
      </c>
      <c r="H3" t="s">
        <v>39</v>
      </c>
      <c r="I3">
        <v>7.4571126294000006E-2</v>
      </c>
    </row>
    <row r="4" spans="2:9" x14ac:dyDescent="0.25">
      <c r="H4" t="s">
        <v>40</v>
      </c>
      <c r="I4">
        <v>7.1973541072800004E-2</v>
      </c>
    </row>
    <row r="5" spans="2:9" x14ac:dyDescent="0.25">
      <c r="H5" t="s">
        <v>41</v>
      </c>
      <c r="I5">
        <v>7.5038107906800003E-2</v>
      </c>
    </row>
    <row r="6" spans="2:9" x14ac:dyDescent="0.25">
      <c r="H6" t="s">
        <v>42</v>
      </c>
      <c r="I6">
        <v>7.4512753592400005E-2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199.92650298000001</v>
      </c>
      <c r="J2">
        <v>83.502149638800006</v>
      </c>
      <c r="K2">
        <v>182.23957439519998</v>
      </c>
      <c r="L2">
        <v>72.761572544399996</v>
      </c>
    </row>
    <row r="3" spans="2:12" x14ac:dyDescent="0.25">
      <c r="B3" s="18">
        <v>50</v>
      </c>
      <c r="C3" s="18"/>
      <c r="D3" s="1">
        <v>67.799892908399997</v>
      </c>
      <c r="E3" s="19" t="str">
        <f>IF(D3="","N/A",IF(OR(D3&lt;B3),"FAIL","PASS"))</f>
        <v>PASS</v>
      </c>
      <c r="H3" t="s">
        <v>39</v>
      </c>
      <c r="I3">
        <v>181.33479752039997</v>
      </c>
      <c r="J3">
        <v>77.227084216800009</v>
      </c>
      <c r="K3">
        <v>174.09658252200001</v>
      </c>
      <c r="L3">
        <v>72.498895387199994</v>
      </c>
    </row>
    <row r="4" spans="2:12" x14ac:dyDescent="0.25">
      <c r="H4" t="s">
        <v>40</v>
      </c>
      <c r="I4">
        <v>174.82624129199999</v>
      </c>
      <c r="J4">
        <v>76.234748289599992</v>
      </c>
      <c r="K4">
        <v>169.45595274480002</v>
      </c>
      <c r="L4">
        <v>71.448186758399999</v>
      </c>
    </row>
    <row r="5" spans="2:12" x14ac:dyDescent="0.25">
      <c r="H5" t="s">
        <v>41</v>
      </c>
      <c r="I5">
        <v>182.122828992</v>
      </c>
      <c r="J5">
        <v>82.918422622800009</v>
      </c>
      <c r="K5">
        <v>168.75548032560002</v>
      </c>
      <c r="L5">
        <v>67.799892908399997</v>
      </c>
    </row>
    <row r="6" spans="2:12" x14ac:dyDescent="0.25">
      <c r="H6" t="s">
        <v>42</v>
      </c>
      <c r="I6">
        <v>181.9477108872</v>
      </c>
      <c r="J6">
        <v>82.918422622800009</v>
      </c>
      <c r="K6">
        <v>170.15642516399998</v>
      </c>
      <c r="L6">
        <v>68.004197363999992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199.54708041960001</v>
      </c>
      <c r="J2">
        <v>83.385404235599992</v>
      </c>
      <c r="K2">
        <v>181.77259278239998</v>
      </c>
      <c r="L2">
        <v>72.732386193599993</v>
      </c>
    </row>
    <row r="3" spans="2:12" x14ac:dyDescent="0.25">
      <c r="B3" s="18">
        <v>20</v>
      </c>
      <c r="C3" s="18"/>
      <c r="D3" s="1">
        <v>85.499265785609396</v>
      </c>
      <c r="E3" s="19" t="str">
        <f>IF(D3="","N/A",IF(OR(D3&lt;B3),"FAIL","PASS"))</f>
        <v>PASS</v>
      </c>
      <c r="G3" t="s">
        <v>38</v>
      </c>
      <c r="H3" t="s">
        <v>27</v>
      </c>
      <c r="I3">
        <v>0.22879180392120002</v>
      </c>
      <c r="J3">
        <v>0.32922203702399994</v>
      </c>
      <c r="K3">
        <v>0.24338497932119998</v>
      </c>
      <c r="L3">
        <v>0.84115063005599999</v>
      </c>
    </row>
    <row r="4" spans="2:12" x14ac:dyDescent="0.25">
      <c r="G4" t="s">
        <v>39</v>
      </c>
      <c r="H4" t="s">
        <v>26</v>
      </c>
      <c r="I4">
        <v>180.98456131079999</v>
      </c>
      <c r="J4">
        <v>77.197897866000005</v>
      </c>
      <c r="K4">
        <v>173.77553266319998</v>
      </c>
      <c r="L4">
        <v>72.440522685600001</v>
      </c>
    </row>
    <row r="5" spans="2:12" x14ac:dyDescent="0.25">
      <c r="G5" t="s">
        <v>39</v>
      </c>
      <c r="H5" t="s">
        <v>27</v>
      </c>
      <c r="I5">
        <v>0.20964555779640001</v>
      </c>
      <c r="J5">
        <v>0.303246184812</v>
      </c>
      <c r="K5">
        <v>0.23311138383959998</v>
      </c>
      <c r="L5">
        <v>0.81721782239999996</v>
      </c>
    </row>
    <row r="6" spans="2:12" x14ac:dyDescent="0.25">
      <c r="G6" t="s">
        <v>40</v>
      </c>
      <c r="H6" t="s">
        <v>26</v>
      </c>
      <c r="I6">
        <v>174.47600508239998</v>
      </c>
      <c r="J6">
        <v>76.205561938800003</v>
      </c>
      <c r="K6">
        <v>169.01815748280001</v>
      </c>
      <c r="L6">
        <v>71.389814056799992</v>
      </c>
    </row>
    <row r="7" spans="2:12" x14ac:dyDescent="0.25">
      <c r="G7" t="s">
        <v>40</v>
      </c>
      <c r="H7" t="s">
        <v>27</v>
      </c>
      <c r="I7">
        <v>0.23173962535200002</v>
      </c>
      <c r="J7">
        <v>0.30441363884399997</v>
      </c>
      <c r="K7">
        <v>0.24650791885680001</v>
      </c>
      <c r="L7">
        <v>0.78394538248799994</v>
      </c>
    </row>
    <row r="8" spans="2:12" x14ac:dyDescent="0.25">
      <c r="G8" t="s">
        <v>41</v>
      </c>
      <c r="H8" t="s">
        <v>26</v>
      </c>
      <c r="I8">
        <v>182.00608358880001</v>
      </c>
      <c r="J8">
        <v>82.801677219599995</v>
      </c>
      <c r="K8">
        <v>168.43443046679999</v>
      </c>
      <c r="L8">
        <v>67.74152020679999</v>
      </c>
    </row>
    <row r="9" spans="2:12" x14ac:dyDescent="0.25">
      <c r="G9" t="s">
        <v>41</v>
      </c>
      <c r="H9" t="s">
        <v>27</v>
      </c>
      <c r="I9">
        <v>0.1979126447748</v>
      </c>
      <c r="J9">
        <v>0.32163358581600004</v>
      </c>
      <c r="K9">
        <v>0.2185473947904</v>
      </c>
      <c r="L9">
        <v>0.78686401756800006</v>
      </c>
    </row>
    <row r="10" spans="2:12" x14ac:dyDescent="0.25">
      <c r="G10" t="s">
        <v>42</v>
      </c>
      <c r="H10" t="s">
        <v>26</v>
      </c>
      <c r="I10">
        <v>181.77259278239998</v>
      </c>
      <c r="J10">
        <v>82.889236272000005</v>
      </c>
      <c r="K10">
        <v>169.95212070839997</v>
      </c>
      <c r="L10">
        <v>67.975011013200003</v>
      </c>
    </row>
    <row r="11" spans="2:12" x14ac:dyDescent="0.25">
      <c r="G11" t="s">
        <v>42</v>
      </c>
      <c r="H11" t="s">
        <v>27</v>
      </c>
      <c r="I11">
        <v>0.20284513805999999</v>
      </c>
      <c r="J11">
        <v>0.32659526545200002</v>
      </c>
      <c r="K11">
        <v>0.22312965186599998</v>
      </c>
      <c r="L11">
        <v>0.79503619579200002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7.4862989801999999E-2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0.13186393291439999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0.16259716030680002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0.2123015157192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0.271578994194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0.34877689206000001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0.42261835958399996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0.54432544242000003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0.69609446657999996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0.88668133730399989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1.1379758176920001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1.449977907744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1.846912278624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2.3556303730679997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3.0178686727199997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3.82633058988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4.8624460432800003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6.1612386538799999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8.0233278349199999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9.8883356510400002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12.798214825800001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16.452345945959998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20.290351076159997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25.234518901679998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31.083463601999998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40.247977753200004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50.784250391999997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65.348239441199993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82.597372763999999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104.5163222148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133.3524368052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181.7142200808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2022-12-16T10:13:42Z</dcterms:modified>
</cp:coreProperties>
</file>