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01010519-9745-4BBA-B1A3-FEC2246DC6C2}" xr6:coauthVersionLast="47" xr6:coauthVersionMax="47" xr10:uidLastSave="{00000000-0000-0000-0000-000000000000}"/>
  <bookViews>
    <workbookView xWindow="-120" yWindow="-120" windowWidth="29040" windowHeight="15840" tabRatio="763" firstSheet="1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<sst xmlns="http://schemas.openxmlformats.org/spreadsheetml/2006/main" count="171" uniqueCount="101">
  <si>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</si>
  <si>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</si>
  <si>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</si>
  <si>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</si>
  <si>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</si>
  <si>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</si>
  <si>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</si>
  <si>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</si>
  <si>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</si>
  <si>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</si>
  <si>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</si>
  <si>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</si>
  <si>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</si>
  <si>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</si>
  <si>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</si>
  <si>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</si>
  <si>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</si>
  <si>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</si>
  <si>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</si>
  <si>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</si>
  <si>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</si>
  <si>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</si>
  <si>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</si>
  <si>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</si>
  <si>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</si>
  <si>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</si>
  <si>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</si>
  <si>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</si>
  <si>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</si>
  <si>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</si>
  <si>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</si>
  <si>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</si>
  <si>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</si>
  <si>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</si>
  <si>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</si>
  <si>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</si>
  <si>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</si>
  <si>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</si>
  <si>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</si>
  <si>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</si>
  <si>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</si>
  <si>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</si>
  <si>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</si>
  <si>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</si>
  <si>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</si>
  <si>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</si>
  <si>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</si>
  <si>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</si>
  <si>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</si>
  <si>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</si>
  <si>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</si>
  <si>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</si>
  <si>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</si>
  <si>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</si>
  <si>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</si>
  <si>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</si>
  <si>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</si>
  <si>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</si>
  <si>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</si>
  <si>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</si>
  <si>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</si>
  <si>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</si>
  <si>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</si>
  <si>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</si>
  <si>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</si>
  <si>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</si>
  <si>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</si>
  <si>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</si>
  <si>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</si>
  <si>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</si>
  <si>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</si>
  <si>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</si>
  <si>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</si>
  <si>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</si>
  <si>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</si>
  <si>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</si>
  <si>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</si>
  <si>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</si>
  <si>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</si>
  <si>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</si>
  <si>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</si>
  <si>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</si>
  <si>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</si>
  <si>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</si>
  <si>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</si>
  <si>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</si>
  <si>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</si>
  <si>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</si>
  <si>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</si>
  <si>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</si>
  <si>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</si>
  <si>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</si>
  <si>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</si>
  <si>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</si>
  <si>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</si>
  <si>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</si>
  <si>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</si>
  <si>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</si>
  <si>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</si>
  <si>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</si>
  <si>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S22475216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</si>
</sst>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165.76679800367998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0.15466483563642605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811.98240165631455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DCHROMDEP</f>
        <v>0.17469999999999999</v>
      </c>
      <c r="E15" s="20">
        <f>ChromaticityCoordinates!G4</f>
        <v>0.49759999999999999</v>
      </c>
      <c r="F15" s="20" t="s">
        <v>49</v>
      </c>
      <c r="H15" s="26">
        <f>ChromaticityCoordinates!H4</f>
        <v>1.6758579892103033E-2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DCHROMDEP</f>
        <v>0.17469999999999999</v>
      </c>
      <c r="E16" s="20">
        <f>ChromaticityCoordinates!G5</f>
        <v>0.5282</v>
      </c>
      <c r="F16" s="20" t="s">
        <v>49</v>
      </c>
      <c r="H16" s="26">
        <f>ChromaticityCoordinates!H5</f>
        <v>2.4083189157584704E-3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DCHROMDEP</f>
        <v>0.17469999999999999</v>
      </c>
      <c r="E17" s="20">
        <f>ChromaticityCoordinates!G6</f>
        <v>0.5615</v>
      </c>
      <c r="F17" s="20" t="s">
        <v>49</v>
      </c>
      <c r="H17" s="26">
        <f>ChromaticityCoordinates!H6</f>
        <v>1.1810588469674144E-2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DCHROMDEP</f>
        <v>0.17469999999999999</v>
      </c>
      <c r="E18" s="20">
        <f>ChromaticityCoordinates!G7</f>
        <v>0.30330000000000001</v>
      </c>
      <c r="F18" s="20" t="s">
        <v>49</v>
      </c>
      <c r="H18" s="26">
        <f>ChromaticityCoordinates!H7</f>
        <v>2.0652602741543295E-2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7.2177845528400009E-2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55.133016661200003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77.367773677736764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0.17469999999999999</v>
      </c>
      <c r="G4" s="4">
        <v>0.49759999999999999</v>
      </c>
      <c r="H4" s="3">
        <f>IF(OR((F4=""),(G4="")),"",SQRT((F4-C4)^2+(G4-D4)^2))</f>
        <v>1.6758579892103033E-2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-2.2999999999999965E-3</v>
      </c>
      <c r="O4" s="3">
        <f>IF(G4="","",G4-D4)</f>
        <v>1.6600000000000004E-2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0.45340000000000003</v>
      </c>
      <c r="G5" s="4">
        <v>0.5282</v>
      </c>
      <c r="H5" s="3">
        <f t="shared" ref="H5:H7" si="0">IF(OR((F5=""),(G5="")),"",SQRT((F5-C5)^2+(G5-D5)^2))</f>
        <v>2.4083189157584704E-3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2.4000000000000132E-3</v>
      </c>
      <c r="O5" s="3">
        <f>IF(G5="","",G5-D5)</f>
        <v>1.9999999999997797E-4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0.12379999999999999</v>
      </c>
      <c r="G6" s="4">
        <v>0.5615</v>
      </c>
      <c r="H6" s="3">
        <f t="shared" si="0"/>
        <v>1.1810588469674144E-2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1.1799999999999991E-2</v>
      </c>
      <c r="O6" s="3">
        <f t="shared" ref="O6:O7" si="6">IF(G6="","",G6-D6)</f>
        <v>-5.0000000000005596E-4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0.1192</v>
      </c>
      <c r="G7" s="3">
        <v>0.30330000000000001</v>
      </c>
      <c r="H7" s="3">
        <f t="shared" si="0"/>
        <v>2.0652602741543295E-2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-3.7999999999999978E-3</v>
      </c>
      <c r="O7" s="3">
        <f t="shared" si="6"/>
        <v>2.030000000000004E-2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210.14172575999999</v>
      </c>
      <c r="F3" s="8"/>
    </row>
    <row r="4" spans="2:6" x14ac:dyDescent="0.25">
      <c r="B4" s="1" t="s">
        <v>39</v>
      </c>
      <c r="C4" s="18"/>
      <c r="D4" s="18"/>
      <c r="E4" s="1">
        <v>187.3471857852</v>
      </c>
      <c r="F4" s="8"/>
    </row>
    <row r="5" spans="2:6" x14ac:dyDescent="0.25">
      <c r="B5" s="1" t="s">
        <v>40</v>
      </c>
      <c r="C5" s="18"/>
      <c r="D5" s="18"/>
      <c r="E5" s="1">
        <v>179.99222538360002</v>
      </c>
      <c r="F5" s="8"/>
    </row>
    <row r="6" spans="2:6" x14ac:dyDescent="0.25">
      <c r="B6" s="1" t="s">
        <v>41</v>
      </c>
      <c r="C6" s="18"/>
      <c r="D6" s="18"/>
      <c r="E6" s="1">
        <v>182.3271334476</v>
      </c>
      <c r="F6" s="8"/>
    </row>
    <row r="7" spans="2:6" x14ac:dyDescent="0.25">
      <c r="B7" s="1" t="s">
        <v>42</v>
      </c>
      <c r="C7" s="18"/>
      <c r="D7" s="18"/>
      <c r="E7" s="1">
        <v>190.09070276039998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8" workbookViewId="0">
      <selection activeCell="D88" sqref="D88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9.8854170159600005E-2</v>
      </c>
      <c r="D4">
        <v>0</v>
      </c>
    </row>
    <row r="5" spans="2:4" x14ac:dyDescent="0.25">
      <c r="B5">
        <v>2</v>
      </c>
      <c r="C5">
        <v>4.4479998619200004E-2</v>
      </c>
      <c r="D5">
        <v>0</v>
      </c>
    </row>
    <row r="6" spans="2:4" x14ac:dyDescent="0.25">
      <c r="B6">
        <v>3</v>
      </c>
      <c r="C6">
        <v>7.1652491213999997E-2</v>
      </c>
      <c r="D6">
        <v>0</v>
      </c>
    </row>
    <row r="7" spans="2:4" x14ac:dyDescent="0.25">
      <c r="B7">
        <v>4</v>
      </c>
      <c r="C7">
        <v>7.1681677564799998E-2</v>
      </c>
      <c r="D7">
        <v>0</v>
      </c>
    </row>
    <row r="8" spans="2:4" x14ac:dyDescent="0.25">
      <c r="B8">
        <v>5</v>
      </c>
      <c r="C8">
        <v>0.1009555874172</v>
      </c>
      <c r="D8">
        <v>0</v>
      </c>
    </row>
    <row r="9" spans="2:4" x14ac:dyDescent="0.25">
      <c r="B9">
        <v>6</v>
      </c>
      <c r="C9">
        <v>0.13790550753</v>
      </c>
      <c r="D9">
        <v>0</v>
      </c>
    </row>
    <row r="10" spans="2:4" x14ac:dyDescent="0.25">
      <c r="B10">
        <v>7</v>
      </c>
      <c r="C10">
        <v>6.3801362848799989E-2</v>
      </c>
      <c r="D10">
        <v>0</v>
      </c>
    </row>
    <row r="11" spans="2:4" x14ac:dyDescent="0.25">
      <c r="B11">
        <v>8</v>
      </c>
      <c r="C11">
        <v>0.1010431464696</v>
      </c>
      <c r="D11">
        <v>0</v>
      </c>
    </row>
    <row r="12" spans="2:4" x14ac:dyDescent="0.25">
      <c r="B12">
        <v>9</v>
      </c>
      <c r="C12">
        <v>0.11980997003399999</v>
      </c>
      <c r="D12">
        <v>0</v>
      </c>
    </row>
    <row r="13" spans="2:4" x14ac:dyDescent="0.25">
      <c r="B13">
        <v>10</v>
      </c>
      <c r="C13">
        <v>0.12897448418519999</v>
      </c>
      <c r="D13">
        <v>0</v>
      </c>
    </row>
    <row r="14" spans="2:4" x14ac:dyDescent="0.25">
      <c r="B14">
        <v>11</v>
      </c>
      <c r="C14">
        <v>0.12906204323759998</v>
      </c>
      <c r="D14">
        <v>0</v>
      </c>
    </row>
    <row r="15" spans="2:4" x14ac:dyDescent="0.25">
      <c r="B15">
        <v>12</v>
      </c>
      <c r="C15">
        <v>0.16884303937799999</v>
      </c>
      <c r="D15">
        <v>0</v>
      </c>
    </row>
    <row r="16" spans="2:4" x14ac:dyDescent="0.25">
      <c r="B16">
        <v>13</v>
      </c>
      <c r="C16">
        <v>0.16890141207959999</v>
      </c>
      <c r="D16">
        <v>0</v>
      </c>
    </row>
    <row r="17" spans="2:4" x14ac:dyDescent="0.25">
      <c r="B17">
        <v>14</v>
      </c>
      <c r="C17">
        <v>0.2209990482576</v>
      </c>
      <c r="D17">
        <v>0</v>
      </c>
    </row>
    <row r="18" spans="2:4" x14ac:dyDescent="0.25">
      <c r="B18">
        <v>15</v>
      </c>
      <c r="C18">
        <v>0.22280860200719999</v>
      </c>
      <c r="D18">
        <v>0</v>
      </c>
    </row>
    <row r="19" spans="2:4" x14ac:dyDescent="0.25">
      <c r="B19">
        <v>16</v>
      </c>
      <c r="C19">
        <v>0.1054210990896</v>
      </c>
      <c r="D19">
        <v>0</v>
      </c>
    </row>
    <row r="20" spans="2:4" x14ac:dyDescent="0.25">
      <c r="B20">
        <v>17</v>
      </c>
      <c r="C20">
        <v>0.16396891879439998</v>
      </c>
      <c r="D20">
        <v>0</v>
      </c>
    </row>
    <row r="21" spans="2:4" x14ac:dyDescent="0.25">
      <c r="B21">
        <v>18</v>
      </c>
      <c r="C21">
        <v>0.1935638785056</v>
      </c>
      <c r="D21">
        <v>0</v>
      </c>
    </row>
    <row r="22" spans="2:4" x14ac:dyDescent="0.25">
      <c r="B22">
        <v>19</v>
      </c>
      <c r="C22">
        <v>0.20847810376440001</v>
      </c>
      <c r="D22">
        <v>0</v>
      </c>
    </row>
    <row r="23" spans="2:4" x14ac:dyDescent="0.25">
      <c r="B23">
        <v>20</v>
      </c>
      <c r="C23">
        <v>0.20847810376440001</v>
      </c>
      <c r="D23">
        <v>0</v>
      </c>
    </row>
    <row r="24" spans="2:4" x14ac:dyDescent="0.25">
      <c r="B24">
        <v>21</v>
      </c>
      <c r="C24">
        <v>0.26702592346920001</v>
      </c>
      <c r="D24">
        <v>0</v>
      </c>
    </row>
    <row r="25" spans="2:4" x14ac:dyDescent="0.25">
      <c r="B25">
        <v>22</v>
      </c>
      <c r="C25">
        <v>0.26714266887240001</v>
      </c>
      <c r="D25">
        <v>0</v>
      </c>
    </row>
    <row r="26" spans="2:4" x14ac:dyDescent="0.25">
      <c r="B26">
        <v>23</v>
      </c>
      <c r="C26">
        <v>0.34498266645599995</v>
      </c>
      <c r="D26">
        <v>0</v>
      </c>
    </row>
    <row r="27" spans="2:4" x14ac:dyDescent="0.25">
      <c r="B27">
        <v>24</v>
      </c>
      <c r="C27">
        <v>0.34498266645599995</v>
      </c>
      <c r="D27">
        <v>0</v>
      </c>
    </row>
    <row r="28" spans="2:4" x14ac:dyDescent="0.25">
      <c r="B28">
        <v>25</v>
      </c>
      <c r="C28">
        <v>0.44421625917599999</v>
      </c>
      <c r="D28">
        <v>0</v>
      </c>
    </row>
    <row r="29" spans="2:4" x14ac:dyDescent="0.25">
      <c r="B29">
        <v>26</v>
      </c>
      <c r="C29">
        <v>0.44421625917599999</v>
      </c>
      <c r="D29">
        <v>0</v>
      </c>
    </row>
    <row r="30" spans="2:4" x14ac:dyDescent="0.25">
      <c r="B30">
        <v>27</v>
      </c>
      <c r="C30">
        <v>0.57205247567999995</v>
      </c>
      <c r="D30">
        <v>0</v>
      </c>
    </row>
    <row r="31" spans="2:4" x14ac:dyDescent="0.25">
      <c r="B31">
        <v>28</v>
      </c>
      <c r="C31">
        <v>0.57234433918799998</v>
      </c>
      <c r="D31">
        <v>0</v>
      </c>
    </row>
    <row r="32" spans="2:4" x14ac:dyDescent="0.25">
      <c r="B32">
        <v>29</v>
      </c>
      <c r="C32">
        <v>0.27767894151119998</v>
      </c>
      <c r="D32">
        <v>0</v>
      </c>
    </row>
    <row r="33" spans="2:4" x14ac:dyDescent="0.25">
      <c r="B33">
        <v>30</v>
      </c>
      <c r="C33">
        <v>0.42378581361599998</v>
      </c>
      <c r="D33">
        <v>0</v>
      </c>
    </row>
    <row r="34" spans="2:4" x14ac:dyDescent="0.25">
      <c r="B34">
        <v>31</v>
      </c>
      <c r="C34">
        <v>0.49704355412400003</v>
      </c>
      <c r="D34">
        <v>0</v>
      </c>
    </row>
    <row r="35" spans="2:4" x14ac:dyDescent="0.25">
      <c r="B35">
        <v>32</v>
      </c>
      <c r="C35">
        <v>0.53469394665600001</v>
      </c>
      <c r="D35">
        <v>0</v>
      </c>
    </row>
    <row r="36" spans="2:4" x14ac:dyDescent="0.25">
      <c r="B36">
        <v>33</v>
      </c>
      <c r="C36">
        <v>0.53469394665600001</v>
      </c>
      <c r="D36">
        <v>0</v>
      </c>
    </row>
    <row r="37" spans="2:4" x14ac:dyDescent="0.25">
      <c r="B37">
        <v>34</v>
      </c>
      <c r="C37">
        <v>0.68383619924399996</v>
      </c>
      <c r="D37">
        <v>0</v>
      </c>
    </row>
    <row r="38" spans="2:4" x14ac:dyDescent="0.25">
      <c r="B38">
        <v>35</v>
      </c>
      <c r="C38">
        <v>0.68441992626000003</v>
      </c>
      <c r="D38">
        <v>0</v>
      </c>
    </row>
    <row r="39" spans="2:4" x14ac:dyDescent="0.25">
      <c r="B39">
        <v>36</v>
      </c>
      <c r="C39">
        <v>0.87121257137999997</v>
      </c>
      <c r="D39">
        <v>0</v>
      </c>
    </row>
    <row r="40" spans="2:4" x14ac:dyDescent="0.25">
      <c r="B40">
        <v>37</v>
      </c>
      <c r="C40">
        <v>0.87092070787199993</v>
      </c>
      <c r="D40">
        <v>0</v>
      </c>
    </row>
    <row r="41" spans="2:4" x14ac:dyDescent="0.25">
      <c r="B41">
        <v>38</v>
      </c>
      <c r="C41">
        <v>1.116669781608</v>
      </c>
      <c r="D41">
        <v>0</v>
      </c>
    </row>
    <row r="42" spans="2:4" x14ac:dyDescent="0.25">
      <c r="B42">
        <v>39</v>
      </c>
      <c r="C42">
        <v>1.1216314612439999</v>
      </c>
      <c r="D42">
        <v>0</v>
      </c>
    </row>
    <row r="43" spans="2:4" x14ac:dyDescent="0.25">
      <c r="B43">
        <v>40</v>
      </c>
      <c r="C43">
        <v>1.4275044176280001</v>
      </c>
      <c r="D43">
        <v>0</v>
      </c>
    </row>
    <row r="44" spans="2:4" x14ac:dyDescent="0.25">
      <c r="B44">
        <v>41</v>
      </c>
      <c r="C44">
        <v>1.4204996934359999</v>
      </c>
      <c r="D44">
        <v>0</v>
      </c>
    </row>
    <row r="45" spans="2:4" x14ac:dyDescent="0.25">
      <c r="B45">
        <v>42</v>
      </c>
      <c r="C45">
        <v>1.817142200808</v>
      </c>
      <c r="D45">
        <v>0</v>
      </c>
    </row>
    <row r="46" spans="2:4" x14ac:dyDescent="0.25">
      <c r="B46">
        <v>43</v>
      </c>
      <c r="C46">
        <v>1.8232713344759999</v>
      </c>
      <c r="D46">
        <v>0</v>
      </c>
    </row>
    <row r="47" spans="2:4" x14ac:dyDescent="0.25">
      <c r="B47">
        <v>44</v>
      </c>
      <c r="C47">
        <v>2.30864034828</v>
      </c>
      <c r="D47">
        <v>0</v>
      </c>
    </row>
    <row r="48" spans="2:4" x14ac:dyDescent="0.25">
      <c r="B48">
        <v>45</v>
      </c>
      <c r="C48">
        <v>2.3223579331559998</v>
      </c>
      <c r="D48">
        <v>0</v>
      </c>
    </row>
    <row r="49" spans="2:4" x14ac:dyDescent="0.25">
      <c r="B49">
        <v>46</v>
      </c>
      <c r="C49">
        <v>2.9507400658799998</v>
      </c>
      <c r="D49">
        <v>0</v>
      </c>
    </row>
    <row r="50" spans="2:4" x14ac:dyDescent="0.25">
      <c r="B50">
        <v>47</v>
      </c>
      <c r="C50">
        <v>2.9507400658799998</v>
      </c>
      <c r="D50">
        <v>0</v>
      </c>
    </row>
    <row r="51" spans="2:4" x14ac:dyDescent="0.25">
      <c r="B51">
        <v>48</v>
      </c>
      <c r="C51">
        <v>3.7679578882799998</v>
      </c>
      <c r="D51">
        <v>0</v>
      </c>
    </row>
    <row r="52" spans="2:4" x14ac:dyDescent="0.25">
      <c r="B52">
        <v>49</v>
      </c>
      <c r="C52">
        <v>3.78838833384</v>
      </c>
      <c r="D52">
        <v>0</v>
      </c>
    </row>
    <row r="53" spans="2:4" x14ac:dyDescent="0.25">
      <c r="B53">
        <v>50</v>
      </c>
      <c r="C53">
        <v>4.8157478820000001</v>
      </c>
      <c r="D53">
        <v>0</v>
      </c>
    </row>
    <row r="54" spans="2:4" x14ac:dyDescent="0.25">
      <c r="B54">
        <v>51</v>
      </c>
      <c r="C54">
        <v>4.7602938154799999</v>
      </c>
      <c r="D54">
        <v>0</v>
      </c>
    </row>
    <row r="55" spans="2:4" x14ac:dyDescent="0.25">
      <c r="B55">
        <v>52</v>
      </c>
      <c r="C55">
        <v>6.10870322244</v>
      </c>
      <c r="D55">
        <v>0</v>
      </c>
    </row>
    <row r="56" spans="2:4" x14ac:dyDescent="0.25">
      <c r="B56">
        <v>53</v>
      </c>
      <c r="C56">
        <v>6.1349709381599995</v>
      </c>
      <c r="D56">
        <v>0</v>
      </c>
    </row>
    <row r="57" spans="2:4" x14ac:dyDescent="0.25">
      <c r="B57">
        <v>54</v>
      </c>
      <c r="C57">
        <v>7.7314643269199994</v>
      </c>
      <c r="D57">
        <v>0</v>
      </c>
    </row>
    <row r="58" spans="2:4" x14ac:dyDescent="0.25">
      <c r="B58">
        <v>55</v>
      </c>
      <c r="C58">
        <v>7.8861519861599998</v>
      </c>
      <c r="D58">
        <v>0</v>
      </c>
    </row>
    <row r="59" spans="2:4" x14ac:dyDescent="0.25">
      <c r="B59">
        <v>56</v>
      </c>
      <c r="C59">
        <v>9.9642201631200003</v>
      </c>
      <c r="D59">
        <v>0</v>
      </c>
    </row>
    <row r="60" spans="2:4" x14ac:dyDescent="0.25">
      <c r="B60">
        <v>57</v>
      </c>
      <c r="C60">
        <v>10.028430134879999</v>
      </c>
      <c r="D60">
        <v>0</v>
      </c>
    </row>
    <row r="61" spans="2:4" x14ac:dyDescent="0.25">
      <c r="B61">
        <v>58</v>
      </c>
      <c r="C61">
        <v>12.328314577920001</v>
      </c>
      <c r="D61">
        <v>0</v>
      </c>
    </row>
    <row r="62" spans="2:4" x14ac:dyDescent="0.25">
      <c r="B62">
        <v>59</v>
      </c>
      <c r="C62">
        <v>12.605584910519999</v>
      </c>
      <c r="D62">
        <v>0</v>
      </c>
    </row>
    <row r="63" spans="2:4" x14ac:dyDescent="0.25">
      <c r="B63">
        <v>60</v>
      </c>
      <c r="C63">
        <v>16.186750153679998</v>
      </c>
      <c r="D63">
        <v>0</v>
      </c>
    </row>
    <row r="64" spans="2:4" x14ac:dyDescent="0.25">
      <c r="B64">
        <v>61</v>
      </c>
      <c r="C64">
        <v>15.620534948160001</v>
      </c>
      <c r="D64">
        <v>0</v>
      </c>
    </row>
    <row r="65" spans="2:4" x14ac:dyDescent="0.25">
      <c r="B65">
        <v>62</v>
      </c>
      <c r="C65">
        <v>20.716471797840001</v>
      </c>
      <c r="D65">
        <v>0</v>
      </c>
    </row>
    <row r="66" spans="2:4" x14ac:dyDescent="0.25">
      <c r="B66">
        <v>63</v>
      </c>
      <c r="C66">
        <v>20.71355316276</v>
      </c>
      <c r="D66">
        <v>0</v>
      </c>
    </row>
    <row r="67" spans="2:4" x14ac:dyDescent="0.25">
      <c r="B67">
        <v>64</v>
      </c>
      <c r="C67">
        <v>26.65005691548</v>
      </c>
      <c r="D67">
        <v>0</v>
      </c>
    </row>
    <row r="68" spans="2:4" x14ac:dyDescent="0.25">
      <c r="B68">
        <v>65</v>
      </c>
      <c r="C68">
        <v>26.6471382804</v>
      </c>
      <c r="D68">
        <v>0</v>
      </c>
    </row>
    <row r="69" spans="2:4" x14ac:dyDescent="0.25">
      <c r="B69">
        <v>66</v>
      </c>
      <c r="C69">
        <v>34.410707593200001</v>
      </c>
      <c r="D69">
        <v>0</v>
      </c>
    </row>
    <row r="70" spans="2:4" x14ac:dyDescent="0.25">
      <c r="B70">
        <v>67</v>
      </c>
      <c r="C70">
        <v>34.002098681999996</v>
      </c>
      <c r="D70">
        <v>0</v>
      </c>
    </row>
    <row r="71" spans="2:4" x14ac:dyDescent="0.25">
      <c r="B71">
        <v>68</v>
      </c>
      <c r="C71">
        <v>31.316954408399997</v>
      </c>
      <c r="D71">
        <v>0</v>
      </c>
    </row>
    <row r="72" spans="2:4" x14ac:dyDescent="0.25">
      <c r="B72">
        <v>69</v>
      </c>
      <c r="C72">
        <v>43.867085252400003</v>
      </c>
      <c r="D72">
        <v>0</v>
      </c>
    </row>
    <row r="73" spans="2:4" x14ac:dyDescent="0.25">
      <c r="B73">
        <v>70</v>
      </c>
      <c r="C73">
        <v>42.203463256799999</v>
      </c>
      <c r="D73">
        <v>0</v>
      </c>
    </row>
    <row r="74" spans="2:4" x14ac:dyDescent="0.25">
      <c r="B74">
        <v>71</v>
      </c>
      <c r="C74">
        <v>42.232649607599996</v>
      </c>
      <c r="D74">
        <v>0</v>
      </c>
    </row>
    <row r="75" spans="2:4" x14ac:dyDescent="0.25">
      <c r="B75">
        <v>72</v>
      </c>
      <c r="C75">
        <v>53.819630875199998</v>
      </c>
      <c r="D75">
        <v>0</v>
      </c>
    </row>
    <row r="76" spans="2:4" x14ac:dyDescent="0.25">
      <c r="B76">
        <v>73</v>
      </c>
      <c r="C76">
        <v>53.615326419599995</v>
      </c>
      <c r="D76">
        <v>0</v>
      </c>
    </row>
    <row r="77" spans="2:4" x14ac:dyDescent="0.25">
      <c r="B77">
        <v>74</v>
      </c>
      <c r="C77">
        <v>67.799892908399997</v>
      </c>
      <c r="D77">
        <v>0</v>
      </c>
    </row>
    <row r="78" spans="2:4" x14ac:dyDescent="0.25">
      <c r="B78">
        <v>75</v>
      </c>
      <c r="C78">
        <v>68.150129117999995</v>
      </c>
      <c r="D78">
        <v>0</v>
      </c>
    </row>
    <row r="79" spans="2:4" x14ac:dyDescent="0.25">
      <c r="B79">
        <v>76</v>
      </c>
      <c r="C79">
        <v>86.508343771199989</v>
      </c>
      <c r="D79">
        <v>0</v>
      </c>
    </row>
    <row r="80" spans="2:4" x14ac:dyDescent="0.25">
      <c r="B80">
        <v>77</v>
      </c>
      <c r="C80">
        <v>86.362412017199986</v>
      </c>
      <c r="D80">
        <v>0</v>
      </c>
    </row>
    <row r="81" spans="2:4" x14ac:dyDescent="0.25">
      <c r="B81">
        <v>78</v>
      </c>
      <c r="C81">
        <v>110.4995241288</v>
      </c>
      <c r="D81">
        <v>0</v>
      </c>
    </row>
    <row r="82" spans="2:4" x14ac:dyDescent="0.25">
      <c r="B82">
        <v>79</v>
      </c>
      <c r="C82">
        <v>110.8497603384</v>
      </c>
      <c r="D82">
        <v>0</v>
      </c>
    </row>
    <row r="83" spans="2:4" x14ac:dyDescent="0.25">
      <c r="B83">
        <v>80</v>
      </c>
      <c r="C83">
        <v>140.32797464640001</v>
      </c>
      <c r="D83">
        <v>0</v>
      </c>
    </row>
    <row r="84" spans="2:4" x14ac:dyDescent="0.25">
      <c r="B84">
        <v>81</v>
      </c>
      <c r="C84">
        <v>140.94088801319998</v>
      </c>
      <c r="D84">
        <v>0</v>
      </c>
    </row>
    <row r="85" spans="2:4" x14ac:dyDescent="0.25">
      <c r="B85">
        <v>82</v>
      </c>
      <c r="C85">
        <v>190.93710693360001</v>
      </c>
      <c r="D85">
        <v>0</v>
      </c>
    </row>
    <row r="86" spans="2:4" x14ac:dyDescent="0.25">
      <c r="B86">
        <v>83</v>
      </c>
      <c r="C86">
        <v>94.38865848719999</v>
      </c>
      <c r="D86">
        <v>0</v>
      </c>
    </row>
    <row r="87" spans="2:4" x14ac:dyDescent="0.25">
      <c r="B87">
        <v>84</v>
      </c>
      <c r="C87">
        <v>142.31264650080001</v>
      </c>
      <c r="D87">
        <v>0</v>
      </c>
    </row>
    <row r="88" spans="2:4" x14ac:dyDescent="0.25">
      <c r="B88">
        <v>85</v>
      </c>
      <c r="C88">
        <v>166.36219955999999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183.1735376208</v>
      </c>
    </row>
    <row r="3" spans="2:9" x14ac:dyDescent="0.25">
      <c r="B3" s="18">
        <v>150</v>
      </c>
      <c r="C3" s="18">
        <v>200</v>
      </c>
      <c r="D3" s="1">
        <v>165.76679800367998</v>
      </c>
      <c r="E3" s="19" t="str">
        <f>IF(D3="","N/A",IF(OR(D3&lt;B3,D3&gt;C3),"FAIL","PASS"))</f>
        <v>PASS</v>
      </c>
      <c r="H3" t="s">
        <v>39</v>
      </c>
      <c r="I3">
        <v>163.4143781292</v>
      </c>
    </row>
    <row r="4" spans="2:9" x14ac:dyDescent="0.25">
      <c r="H4" t="s">
        <v>40</v>
      </c>
      <c r="I4">
        <v>156.87663555</v>
      </c>
    </row>
    <row r="5" spans="2:9" x14ac:dyDescent="0.25">
      <c r="H5" t="s">
        <v>41</v>
      </c>
      <c r="I5">
        <v>159.09479821080001</v>
      </c>
    </row>
    <row r="6" spans="2:9" x14ac:dyDescent="0.25">
      <c r="B6" s="15" t="s">
        <v>23</v>
      </c>
      <c r="H6" t="s">
        <v>42</v>
      </c>
      <c r="I6">
        <v>166.2746405076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0.15466483563642605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183.14435126999999</v>
      </c>
      <c r="J2" t="s">
        <v>26</v>
      </c>
    </row>
    <row r="3" spans="2:10" x14ac:dyDescent="0.25">
      <c r="B3" s="18">
        <v>100</v>
      </c>
      <c r="C3" s="18"/>
      <c r="D3" s="1">
        <v>811.98240165631455</v>
      </c>
      <c r="E3" s="19" t="str">
        <f>IF(D3="","N/A",IF(OR(D3&lt;B3),"FAIL","PASS"))</f>
        <v>PASS</v>
      </c>
      <c r="I3">
        <v>0.22555211898240002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7.98830421396E-2</v>
      </c>
    </row>
    <row r="3" spans="2:9" x14ac:dyDescent="0.25">
      <c r="B3" s="18">
        <v>0.05</v>
      </c>
      <c r="C3" s="18">
        <v>0.1</v>
      </c>
      <c r="D3" s="1">
        <v>7.2177845528400009E-2</v>
      </c>
      <c r="E3" s="19" t="str">
        <f>IF(D3="","N/A",IF(OR(D3&lt;B3,D3&gt;C3),"FAIL","PASS"))</f>
        <v>PASS</v>
      </c>
      <c r="H3" t="s">
        <v>39</v>
      </c>
      <c r="I3">
        <v>7.11563232504E-2</v>
      </c>
    </row>
    <row r="4" spans="2:9" x14ac:dyDescent="0.25">
      <c r="H4" t="s">
        <v>40</v>
      </c>
      <c r="I4">
        <v>6.8266874521199991E-2</v>
      </c>
    </row>
    <row r="5" spans="2:9" x14ac:dyDescent="0.25">
      <c r="H5" t="s">
        <v>41</v>
      </c>
      <c r="I5">
        <v>6.9375955851600002E-2</v>
      </c>
    </row>
    <row r="6" spans="2:9" x14ac:dyDescent="0.25">
      <c r="H6" t="s">
        <v>42</v>
      </c>
      <c r="I6">
        <v>7.2207031879199995E-2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183.20272397160002</v>
      </c>
      <c r="J2">
        <v>71.389814056799992</v>
      </c>
      <c r="K2">
        <v>165.1071864756</v>
      </c>
      <c r="L2">
        <v>61.320523030799997</v>
      </c>
    </row>
    <row r="3" spans="2:12" x14ac:dyDescent="0.25">
      <c r="B3" s="18">
        <v>50</v>
      </c>
      <c r="C3" s="18"/>
      <c r="D3" s="1">
        <v>55.133016661200003</v>
      </c>
      <c r="E3" s="19" t="str">
        <f>IF(D3="","N/A",IF(OR(D3&lt;B3),"FAIL","PASS"))</f>
        <v>PASS</v>
      </c>
      <c r="H3" t="s">
        <v>39</v>
      </c>
      <c r="I3">
        <v>163.47275083080001</v>
      </c>
      <c r="J3">
        <v>65.961152807999994</v>
      </c>
      <c r="K3">
        <v>157.63548067080001</v>
      </c>
      <c r="L3">
        <v>61.729131942000002</v>
      </c>
    </row>
    <row r="4" spans="2:12" x14ac:dyDescent="0.25">
      <c r="H4" t="s">
        <v>40</v>
      </c>
      <c r="I4">
        <v>156.87663555</v>
      </c>
      <c r="J4">
        <v>65.085562284000005</v>
      </c>
      <c r="K4">
        <v>155.50487706239997</v>
      </c>
      <c r="L4">
        <v>61.087032224400005</v>
      </c>
    </row>
    <row r="5" spans="2:12" x14ac:dyDescent="0.25">
      <c r="H5" t="s">
        <v>41</v>
      </c>
      <c r="I5">
        <v>159.06561185999999</v>
      </c>
      <c r="J5">
        <v>70.280732726400004</v>
      </c>
      <c r="K5">
        <v>146.77815817319998</v>
      </c>
      <c r="L5">
        <v>55.133016661200003</v>
      </c>
    </row>
    <row r="6" spans="2:12" x14ac:dyDescent="0.25">
      <c r="H6" t="s">
        <v>42</v>
      </c>
      <c r="I6">
        <v>166.59569036639999</v>
      </c>
      <c r="J6">
        <v>70.689341637599995</v>
      </c>
      <c r="K6">
        <v>154.13311857479999</v>
      </c>
      <c r="L6">
        <v>56.154538939200002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182.8816741128</v>
      </c>
      <c r="J2">
        <v>71.331441355199999</v>
      </c>
      <c r="K2">
        <v>164.69857756439998</v>
      </c>
      <c r="L2">
        <v>61.291336680000001</v>
      </c>
    </row>
    <row r="3" spans="2:12" x14ac:dyDescent="0.25">
      <c r="B3" s="18">
        <v>20</v>
      </c>
      <c r="C3" s="18"/>
      <c r="D3" s="1">
        <v>77.367773677736764</v>
      </c>
      <c r="E3" s="19" t="str">
        <f>IF(D3="","N/A",IF(OR(D3&lt;B3),"FAIL","PASS"))</f>
        <v>PASS</v>
      </c>
      <c r="G3" t="s">
        <v>38</v>
      </c>
      <c r="H3" t="s">
        <v>27</v>
      </c>
      <c r="I3">
        <v>0.22563967803480001</v>
      </c>
      <c r="J3">
        <v>0.314628861624</v>
      </c>
      <c r="K3">
        <v>0.23652618688319998</v>
      </c>
      <c r="L3">
        <v>0.76555798148400001</v>
      </c>
    </row>
    <row r="4" spans="2:12" x14ac:dyDescent="0.25">
      <c r="G4" t="s">
        <v>39</v>
      </c>
      <c r="H4" t="s">
        <v>26</v>
      </c>
      <c r="I4">
        <v>163.3560054276</v>
      </c>
      <c r="J4">
        <v>66.019525509600001</v>
      </c>
      <c r="K4">
        <v>157.6646670216</v>
      </c>
      <c r="L4">
        <v>61.758318292799999</v>
      </c>
    </row>
    <row r="5" spans="2:12" x14ac:dyDescent="0.25">
      <c r="G5" t="s">
        <v>39</v>
      </c>
      <c r="H5" t="s">
        <v>27</v>
      </c>
      <c r="I5">
        <v>0.23235253871880002</v>
      </c>
      <c r="J5">
        <v>0.29163001719359999</v>
      </c>
      <c r="K5">
        <v>0.23897784035039998</v>
      </c>
      <c r="L5">
        <v>0.74921362503600009</v>
      </c>
    </row>
    <row r="6" spans="2:12" x14ac:dyDescent="0.25">
      <c r="G6" t="s">
        <v>40</v>
      </c>
      <c r="H6" t="s">
        <v>26</v>
      </c>
      <c r="I6">
        <v>156.75989014679999</v>
      </c>
      <c r="J6">
        <v>65.143934985599998</v>
      </c>
      <c r="K6">
        <v>155.44650436079999</v>
      </c>
      <c r="L6">
        <v>61.087032224400005</v>
      </c>
    </row>
    <row r="7" spans="2:12" x14ac:dyDescent="0.25">
      <c r="G7" t="s">
        <v>40</v>
      </c>
      <c r="H7" t="s">
        <v>27</v>
      </c>
      <c r="I7">
        <v>0.1996930121736</v>
      </c>
      <c r="J7">
        <v>0.2821736395344</v>
      </c>
      <c r="K7">
        <v>0.22984251254999999</v>
      </c>
      <c r="L7">
        <v>0.73199367806399995</v>
      </c>
    </row>
    <row r="8" spans="2:12" x14ac:dyDescent="0.25">
      <c r="G8" t="s">
        <v>41</v>
      </c>
      <c r="H8" t="s">
        <v>26</v>
      </c>
      <c r="I8">
        <v>158.77374835199998</v>
      </c>
      <c r="J8">
        <v>70.193173673999993</v>
      </c>
      <c r="K8">
        <v>146.45710831439999</v>
      </c>
      <c r="L8">
        <v>55.074643959599996</v>
      </c>
    </row>
    <row r="9" spans="2:12" x14ac:dyDescent="0.25">
      <c r="G9" t="s">
        <v>41</v>
      </c>
      <c r="H9" t="s">
        <v>27</v>
      </c>
      <c r="I9">
        <v>0.17958361647239998</v>
      </c>
      <c r="J9">
        <v>0.308499727956</v>
      </c>
      <c r="K9">
        <v>0.19878823529880002</v>
      </c>
      <c r="L9">
        <v>0.71185509601200003</v>
      </c>
    </row>
    <row r="10" spans="2:12" x14ac:dyDescent="0.25">
      <c r="G10" t="s">
        <v>42</v>
      </c>
      <c r="H10" t="s">
        <v>26</v>
      </c>
      <c r="I10">
        <v>166.53731766480001</v>
      </c>
      <c r="J10">
        <v>70.689341637599995</v>
      </c>
      <c r="K10">
        <v>154.04555952239997</v>
      </c>
      <c r="L10">
        <v>56.125352588400006</v>
      </c>
    </row>
    <row r="11" spans="2:12" x14ac:dyDescent="0.25">
      <c r="G11" t="s">
        <v>42</v>
      </c>
      <c r="H11" t="s">
        <v>27</v>
      </c>
      <c r="I11">
        <v>0.19385574201360001</v>
      </c>
      <c r="J11">
        <v>0.31083463602</v>
      </c>
      <c r="K11">
        <v>0.21259337922720001</v>
      </c>
      <c r="L11">
        <v>0.711563232504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7.2586454439600004E-2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0.13011275186639998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0.17006886611159999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0.20947043969160001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0.26810581844879999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0.34615012048799998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0.44509184969999999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0.53644512770399999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0.68500365327599999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0.87354747944399991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1.1233826422920001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1.4257532365799999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1.8168503372999998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2.3360755180319996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2.9565773360400001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3.7504460777999999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4.7748869908799998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6.1670759240399997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7.84237245996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9.8912542861200006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12.348745023480001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15.614697677999999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21.095894358239999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25.578917841119999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34.352334891600002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39.897741543599999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54.111494383200004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68.354433573599991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86.595902823599999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110.64545588280001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140.70739720680001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166.62487671719998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2023-02-23T10:25:29Z</dcterms:modified>
</cp:coreProperties>
</file>