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1EEC9EE5-F56B-4D20-87F8-D9C862E93E0C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<sst xmlns="http://schemas.openxmlformats.org/spreadsheetml/2006/main" count="171" uniqueCount="101">
  <si>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</si>
  <si>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</si>
  <si>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</si>
  <si>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</si>
  <si>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</si>
  <si>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</si>
  <si>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</si>
  <si>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</si>
  <si>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</si>
  <si>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</si>
  <si>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</si>
  <si>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</si>
  <si>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</si>
  <si>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</si>
  <si>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</si>
  <si>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</si>
  <si>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</si>
  <si>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</si>
  <si>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</si>
  <si>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</si>
  <si>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</si>
  <si>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</si>
  <si>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</si>
  <si>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</si>
  <si>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</si>
  <si>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</si>
  <si>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</si>
  <si>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</si>
  <si>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</si>
  <si>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</si>
  <si>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</si>
  <si>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</si>
  <si>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</si>
  <si>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</si>
  <si>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</si>
  <si>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</si>
  <si>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</si>
  <si>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</si>
  <si>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</si>
  <si>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</si>
  <si>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</si>
  <si>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</si>
  <si>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</si>
  <si>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</si>
  <si>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</si>
  <si>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</si>
  <si>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</si>
  <si>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</si>
  <si>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</si>
  <si>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</si>
  <si>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</si>
  <si>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</si>
  <si>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</si>
  <si>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</si>
  <si>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</si>
  <si>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</si>
  <si>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</si>
  <si>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</si>
  <si>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</si>
  <si>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</si>
  <si>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</si>
  <si>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</si>
  <si>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</si>
  <si>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</si>
  <si>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</si>
  <si>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</si>
  <si>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</si>
  <si>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</si>
  <si>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</si>
  <si>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</si>
  <si>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</si>
  <si>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</si>
  <si>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</si>
  <si>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</si>
  <si>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</si>
  <si>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</si>
  <si>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</si>
  <si>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</si>
  <si>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</si>
  <si>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</si>
  <si>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</si>
  <si>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</si>
  <si>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</si>
  <si>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</si>
  <si>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</si>
  <si>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</si>
  <si>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</si>
  <si>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</si>
  <si>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</si>
  <si>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</si>
  <si>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</si>
  <si>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</si>
  <si>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</si>
  <si>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</si>
  <si>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</si>
  <si>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</si>
  <si>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</si>
  <si>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</si>
  <si>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</si>
  <si>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</si>
  <si>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S22475217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</si>
</sst>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175.67264546519999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0.1265570503238666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664.45113718973937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DCHROMDEP</f>
        <v>0.17530000000000001</v>
      </c>
      <c r="E15" s="20">
        <f>ChromaticityCoordinates!G4</f>
        <v>0.49959999999999999</v>
      </c>
      <c r="F15" s="20" t="s">
        <v>49</v>
      </c>
      <c r="H15" s="26">
        <f>ChromaticityCoordinates!H4</f>
        <v>1.8677526602845468E-2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DCHROMDEP</f>
        <v>0.17530000000000001</v>
      </c>
      <c r="E16" s="20">
        <f>ChromaticityCoordinates!G5</f>
        <v>0.52849999999999997</v>
      </c>
      <c r="F16" s="20" t="s">
        <v>49</v>
      </c>
      <c r="H16" s="26">
        <f>ChromaticityCoordinates!H5</f>
        <v>1.5811388300841734E-3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DCHROMDEP</f>
        <v>0.17530000000000001</v>
      </c>
      <c r="E17" s="20">
        <f>ChromaticityCoordinates!G6</f>
        <v>0.56159999999999999</v>
      </c>
      <c r="F17" s="20" t="s">
        <v>49</v>
      </c>
      <c r="H17" s="26">
        <f>ChromaticityCoordinates!H6</f>
        <v>1.3505924625881785E-2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DCHROMDEP</f>
        <v>0.17530000000000001</v>
      </c>
      <c r="E18" s="20">
        <f>ChromaticityCoordinates!G7</f>
        <v>0.30609999999999998</v>
      </c>
      <c r="F18" s="20" t="s">
        <v>49</v>
      </c>
      <c r="H18" s="26">
        <f>ChromaticityCoordinates!H7</f>
        <v>2.3496808293893886E-2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7.632230734199999E-2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62.750654220000001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90.301810865191143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7.6614170849999996E-2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0.1271357440848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0.16659569036639998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0.2049465553176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0.26203505748240002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0.33914539629599999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0.435752217444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0.56125352588400002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0.71944354721999992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0.85516007844000008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1.101492879192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1.400069247876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1.786496532468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2.2797458609880001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2.8984964979479999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3.7008292814399999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4.6990024788000007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6.0094696297199999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7.6847661656399993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9.8533120300799997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12.377931374279999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15.59134859736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19.633658183159998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24.779211829200001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32.075799529199998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40.247977753200004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52.652176843200003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66.603252525599999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85.545194194800004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108.0770570124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137.2050351108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175.64345911439997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0.17530000000000001</v>
      </c>
      <c r="G4" s="4">
        <v>0.49959999999999999</v>
      </c>
      <c r="H4" s="3">
        <f>IF(OR((F4=""),(G4="")),"",SQRT((F4-C4)^2+(G4-D4)^2))</f>
        <v>1.8677526602845468E-2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-1.6999999999999793E-3</v>
      </c>
      <c r="O4" s="3">
        <f>IF(G4="","",G4-D4)</f>
        <v>1.8600000000000005E-2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0.45250000000000001</v>
      </c>
      <c r="G5" s="4">
        <v>0.52849999999999997</v>
      </c>
      <c r="H5" s="3">
        <f t="shared" ref="H5:H7" si="0">IF(OR((F5=""),(G5="")),"",SQRT((F5-C5)^2+(G5-D5)^2))</f>
        <v>1.5811388300841734E-3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1.5000000000000013E-3</v>
      </c>
      <c r="O5" s="3">
        <f>IF(G5="","",G5-D5)</f>
        <v>4.9999999999994493E-4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0.1255</v>
      </c>
      <c r="G6" s="4">
        <v>0.56159999999999999</v>
      </c>
      <c r="H6" s="3">
        <f t="shared" si="0"/>
        <v>1.3505924625881785E-2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1.3499999999999998E-2</v>
      </c>
      <c r="O6" s="3">
        <f t="shared" ref="O6:O7" si="6">IF(G6="","",G6-D6)</f>
        <v>-4.0000000000006697E-4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0.1187</v>
      </c>
      <c r="G7" s="3">
        <v>0.30609999999999998</v>
      </c>
      <c r="H7" s="3">
        <f t="shared" si="0"/>
        <v>2.3496808293893886E-2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-4.2999999999999983E-3</v>
      </c>
      <c r="O7" s="3">
        <f t="shared" si="6"/>
        <v>2.3100000000000009E-2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214.14025581960001</v>
      </c>
      <c r="F3" s="8"/>
    </row>
    <row r="4" spans="2:6" x14ac:dyDescent="0.25">
      <c r="B4" s="1" t="s">
        <v>39</v>
      </c>
      <c r="C4" s="18"/>
      <c r="D4" s="18"/>
      <c r="E4" s="1">
        <v>202.1738519916</v>
      </c>
      <c r="F4" s="8"/>
    </row>
    <row r="5" spans="2:6" x14ac:dyDescent="0.25">
      <c r="B5" s="1" t="s">
        <v>40</v>
      </c>
      <c r="C5" s="18"/>
      <c r="D5" s="18"/>
      <c r="E5" s="1">
        <v>188.39789441400001</v>
      </c>
      <c r="F5" s="8"/>
    </row>
    <row r="6" spans="2:6" x14ac:dyDescent="0.25">
      <c r="B6" s="1" t="s">
        <v>41</v>
      </c>
      <c r="C6" s="18"/>
      <c r="D6" s="18"/>
      <c r="E6" s="1">
        <v>204.88818261599999</v>
      </c>
      <c r="F6" s="8"/>
    </row>
    <row r="7" spans="2:6" x14ac:dyDescent="0.25">
      <c r="B7" s="1" t="s">
        <v>42</v>
      </c>
      <c r="C7" s="18"/>
      <c r="D7" s="18"/>
      <c r="E7" s="1">
        <v>196.54088628719998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83" sqref="D8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0.10510004923079999</v>
      </c>
      <c r="D4">
        <v>0</v>
      </c>
    </row>
    <row r="5" spans="2:4" x14ac:dyDescent="0.25">
      <c r="B5">
        <v>2</v>
      </c>
      <c r="C5">
        <v>4.7778056259600001E-2</v>
      </c>
      <c r="D5">
        <v>0</v>
      </c>
    </row>
    <row r="6" spans="2:4" x14ac:dyDescent="0.25">
      <c r="B6">
        <v>3</v>
      </c>
      <c r="C6">
        <v>7.6526611797599994E-2</v>
      </c>
      <c r="D6">
        <v>0</v>
      </c>
    </row>
    <row r="7" spans="2:4" x14ac:dyDescent="0.25">
      <c r="B7">
        <v>4</v>
      </c>
      <c r="C7">
        <v>7.6526611797599994E-2</v>
      </c>
      <c r="D7">
        <v>0</v>
      </c>
    </row>
    <row r="8" spans="2:4" x14ac:dyDescent="0.25">
      <c r="B8">
        <v>5</v>
      </c>
      <c r="C8">
        <v>0.10772682080279999</v>
      </c>
      <c r="D8">
        <v>0</v>
      </c>
    </row>
    <row r="9" spans="2:4" x14ac:dyDescent="0.25">
      <c r="B9">
        <v>6</v>
      </c>
      <c r="C9">
        <v>0.14657385371759998</v>
      </c>
      <c r="D9">
        <v>0</v>
      </c>
    </row>
    <row r="10" spans="2:4" x14ac:dyDescent="0.25">
      <c r="B10">
        <v>7</v>
      </c>
      <c r="C10">
        <v>6.8296060872000006E-2</v>
      </c>
      <c r="D10">
        <v>0</v>
      </c>
    </row>
    <row r="11" spans="2:4" x14ac:dyDescent="0.25">
      <c r="B11">
        <v>8</v>
      </c>
      <c r="C11">
        <v>0.10775600715359999</v>
      </c>
      <c r="D11">
        <v>0</v>
      </c>
    </row>
    <row r="12" spans="2:4" x14ac:dyDescent="0.25">
      <c r="B12">
        <v>9</v>
      </c>
      <c r="C12">
        <v>0.1274276075928</v>
      </c>
      <c r="D12">
        <v>0</v>
      </c>
    </row>
    <row r="13" spans="2:4" x14ac:dyDescent="0.25">
      <c r="B13">
        <v>10</v>
      </c>
      <c r="C13">
        <v>0.12739842124199999</v>
      </c>
      <c r="D13">
        <v>0</v>
      </c>
    </row>
    <row r="14" spans="2:4" x14ac:dyDescent="0.25">
      <c r="B14">
        <v>11</v>
      </c>
      <c r="C14">
        <v>0.16720860373319998</v>
      </c>
      <c r="D14">
        <v>0</v>
      </c>
    </row>
    <row r="15" spans="2:4" x14ac:dyDescent="0.25">
      <c r="B15">
        <v>12</v>
      </c>
      <c r="C15">
        <v>0.1673545354872</v>
      </c>
      <c r="D15">
        <v>0</v>
      </c>
    </row>
    <row r="16" spans="2:4" x14ac:dyDescent="0.25">
      <c r="B16">
        <v>13</v>
      </c>
      <c r="C16">
        <v>0.21851820843960001</v>
      </c>
      <c r="D16">
        <v>0</v>
      </c>
    </row>
    <row r="17" spans="2:4" x14ac:dyDescent="0.25">
      <c r="B17">
        <v>14</v>
      </c>
      <c r="C17">
        <v>0.2367304913388</v>
      </c>
      <c r="D17">
        <v>0</v>
      </c>
    </row>
    <row r="18" spans="2:4" x14ac:dyDescent="0.25">
      <c r="B18">
        <v>15</v>
      </c>
      <c r="C18">
        <v>0.11277605949120001</v>
      </c>
      <c r="D18">
        <v>0</v>
      </c>
    </row>
    <row r="19" spans="2:4" x14ac:dyDescent="0.25">
      <c r="B19">
        <v>16</v>
      </c>
      <c r="C19">
        <v>0.174826241292</v>
      </c>
      <c r="D19">
        <v>0</v>
      </c>
    </row>
    <row r="20" spans="2:4" x14ac:dyDescent="0.25">
      <c r="B20">
        <v>17</v>
      </c>
      <c r="C20">
        <v>0.20590970489400001</v>
      </c>
      <c r="D20">
        <v>0</v>
      </c>
    </row>
    <row r="21" spans="2:4" x14ac:dyDescent="0.25">
      <c r="B21">
        <v>18</v>
      </c>
      <c r="C21">
        <v>0.20585133219240001</v>
      </c>
      <c r="D21">
        <v>0</v>
      </c>
    </row>
    <row r="22" spans="2:4" x14ac:dyDescent="0.25">
      <c r="B22">
        <v>19</v>
      </c>
      <c r="C22">
        <v>0.2633192569176</v>
      </c>
      <c r="D22">
        <v>0</v>
      </c>
    </row>
    <row r="23" spans="2:4" x14ac:dyDescent="0.25">
      <c r="B23">
        <v>20</v>
      </c>
      <c r="C23">
        <v>0.26346518867159996</v>
      </c>
      <c r="D23">
        <v>0</v>
      </c>
    </row>
    <row r="24" spans="2:4" x14ac:dyDescent="0.25">
      <c r="B24">
        <v>21</v>
      </c>
      <c r="C24">
        <v>0.34118844085200001</v>
      </c>
      <c r="D24">
        <v>0</v>
      </c>
    </row>
    <row r="25" spans="2:4" x14ac:dyDescent="0.25">
      <c r="B25">
        <v>22</v>
      </c>
      <c r="C25">
        <v>0.34118844085200001</v>
      </c>
      <c r="D25">
        <v>0</v>
      </c>
    </row>
    <row r="26" spans="2:4" x14ac:dyDescent="0.25">
      <c r="B26">
        <v>23</v>
      </c>
      <c r="C26">
        <v>0.43837898901599998</v>
      </c>
      <c r="D26">
        <v>0</v>
      </c>
    </row>
    <row r="27" spans="2:4" x14ac:dyDescent="0.25">
      <c r="B27">
        <v>24</v>
      </c>
      <c r="C27">
        <v>0.43896271603199999</v>
      </c>
      <c r="D27">
        <v>0</v>
      </c>
    </row>
    <row r="28" spans="2:4" x14ac:dyDescent="0.25">
      <c r="B28">
        <v>25</v>
      </c>
      <c r="C28">
        <v>0.56533961499600005</v>
      </c>
      <c r="D28">
        <v>0</v>
      </c>
    </row>
    <row r="29" spans="2:4" x14ac:dyDescent="0.25">
      <c r="B29">
        <v>26</v>
      </c>
      <c r="C29">
        <v>0.56533961499600005</v>
      </c>
      <c r="D29">
        <v>0</v>
      </c>
    </row>
    <row r="30" spans="2:4" x14ac:dyDescent="0.25">
      <c r="B30">
        <v>27</v>
      </c>
      <c r="C30">
        <v>0.72148659177599994</v>
      </c>
      <c r="D30">
        <v>0</v>
      </c>
    </row>
    <row r="31" spans="2:4" x14ac:dyDescent="0.25">
      <c r="B31">
        <v>28</v>
      </c>
      <c r="C31">
        <v>0.72323777282400004</v>
      </c>
      <c r="D31">
        <v>0</v>
      </c>
    </row>
    <row r="32" spans="2:4" x14ac:dyDescent="0.25">
      <c r="B32">
        <v>29</v>
      </c>
      <c r="C32">
        <v>0.92112123124800005</v>
      </c>
      <c r="D32">
        <v>0</v>
      </c>
    </row>
    <row r="33" spans="2:4" x14ac:dyDescent="0.25">
      <c r="B33">
        <v>30</v>
      </c>
      <c r="C33">
        <v>0.98620679353200003</v>
      </c>
      <c r="D33">
        <v>0</v>
      </c>
    </row>
    <row r="34" spans="2:4" x14ac:dyDescent="0.25">
      <c r="B34">
        <v>31</v>
      </c>
      <c r="C34">
        <v>0.48595274082000001</v>
      </c>
      <c r="D34">
        <v>0</v>
      </c>
    </row>
    <row r="35" spans="2:4" x14ac:dyDescent="0.25">
      <c r="B35">
        <v>32</v>
      </c>
      <c r="C35">
        <v>0.73462044963599993</v>
      </c>
      <c r="D35">
        <v>0</v>
      </c>
    </row>
    <row r="36" spans="2:4" x14ac:dyDescent="0.25">
      <c r="B36">
        <v>33</v>
      </c>
      <c r="C36">
        <v>0.86099734859999999</v>
      </c>
      <c r="D36">
        <v>0</v>
      </c>
    </row>
    <row r="37" spans="2:4" x14ac:dyDescent="0.25">
      <c r="B37">
        <v>34</v>
      </c>
      <c r="C37">
        <v>0.86070548509199996</v>
      </c>
      <c r="D37">
        <v>0</v>
      </c>
    </row>
    <row r="38" spans="2:4" x14ac:dyDescent="0.25">
      <c r="B38">
        <v>35</v>
      </c>
      <c r="C38">
        <v>1.1041196507639999</v>
      </c>
      <c r="D38">
        <v>0</v>
      </c>
    </row>
    <row r="39" spans="2:4" x14ac:dyDescent="0.25">
      <c r="B39">
        <v>36</v>
      </c>
      <c r="C39">
        <v>1.1079138763679999</v>
      </c>
      <c r="D39">
        <v>0</v>
      </c>
    </row>
    <row r="40" spans="2:4" x14ac:dyDescent="0.25">
      <c r="B40">
        <v>37</v>
      </c>
      <c r="C40">
        <v>1.4091170166240001</v>
      </c>
      <c r="D40">
        <v>0</v>
      </c>
    </row>
    <row r="41" spans="2:4" x14ac:dyDescent="0.25">
      <c r="B41">
        <v>38</v>
      </c>
      <c r="C41">
        <v>1.411743788196</v>
      </c>
      <c r="D41">
        <v>0</v>
      </c>
    </row>
    <row r="42" spans="2:4" x14ac:dyDescent="0.25">
      <c r="B42">
        <v>39</v>
      </c>
      <c r="C42">
        <v>1.7952524377079999</v>
      </c>
      <c r="D42">
        <v>0</v>
      </c>
    </row>
    <row r="43" spans="2:4" x14ac:dyDescent="0.25">
      <c r="B43">
        <v>40</v>
      </c>
      <c r="C43">
        <v>1.8007978443599999</v>
      </c>
      <c r="D43">
        <v>0</v>
      </c>
    </row>
    <row r="44" spans="2:4" x14ac:dyDescent="0.25">
      <c r="B44">
        <v>41</v>
      </c>
      <c r="C44">
        <v>2.2879180392120002</v>
      </c>
      <c r="D44">
        <v>0</v>
      </c>
    </row>
    <row r="45" spans="2:4" x14ac:dyDescent="0.25">
      <c r="B45">
        <v>42</v>
      </c>
      <c r="C45">
        <v>2.2995925795319998</v>
      </c>
      <c r="D45">
        <v>0</v>
      </c>
    </row>
    <row r="46" spans="2:4" x14ac:dyDescent="0.25">
      <c r="B46">
        <v>43</v>
      </c>
      <c r="C46">
        <v>2.9244723501599998</v>
      </c>
      <c r="D46">
        <v>0</v>
      </c>
    </row>
    <row r="47" spans="2:4" x14ac:dyDescent="0.25">
      <c r="B47">
        <v>44</v>
      </c>
      <c r="C47">
        <v>2.9154245814120001</v>
      </c>
      <c r="D47">
        <v>0</v>
      </c>
    </row>
    <row r="48" spans="2:4" x14ac:dyDescent="0.25">
      <c r="B48">
        <v>45</v>
      </c>
      <c r="C48">
        <v>3.7183410919200002</v>
      </c>
      <c r="D48">
        <v>0</v>
      </c>
    </row>
    <row r="49" spans="2:4" x14ac:dyDescent="0.25">
      <c r="B49">
        <v>46</v>
      </c>
      <c r="C49">
        <v>3.7183410919200002</v>
      </c>
      <c r="D49">
        <v>0</v>
      </c>
    </row>
    <row r="50" spans="2:4" x14ac:dyDescent="0.25">
      <c r="B50">
        <v>47</v>
      </c>
      <c r="C50">
        <v>4.7573751804000004</v>
      </c>
      <c r="D50">
        <v>0</v>
      </c>
    </row>
    <row r="51" spans="2:4" x14ac:dyDescent="0.25">
      <c r="B51">
        <v>48</v>
      </c>
      <c r="C51">
        <v>4.7661310856399997</v>
      </c>
      <c r="D51">
        <v>0</v>
      </c>
    </row>
    <row r="52" spans="2:4" x14ac:dyDescent="0.25">
      <c r="B52">
        <v>49</v>
      </c>
      <c r="C52">
        <v>6.0386559805200006</v>
      </c>
      <c r="D52">
        <v>0</v>
      </c>
    </row>
    <row r="53" spans="2:4" x14ac:dyDescent="0.25">
      <c r="B53">
        <v>50</v>
      </c>
      <c r="C53">
        <v>6.0386559805200006</v>
      </c>
      <c r="D53">
        <v>0</v>
      </c>
    </row>
    <row r="54" spans="2:4" x14ac:dyDescent="0.25">
      <c r="B54">
        <v>51</v>
      </c>
      <c r="C54">
        <v>7.6818475305599998</v>
      </c>
      <c r="D54">
        <v>0</v>
      </c>
    </row>
    <row r="55" spans="2:4" x14ac:dyDescent="0.25">
      <c r="B55">
        <v>52</v>
      </c>
      <c r="C55">
        <v>7.5680207624399998</v>
      </c>
      <c r="D55">
        <v>0</v>
      </c>
    </row>
    <row r="56" spans="2:4" x14ac:dyDescent="0.25">
      <c r="B56">
        <v>53</v>
      </c>
      <c r="C56">
        <v>9.7599157075199994</v>
      </c>
      <c r="D56">
        <v>0</v>
      </c>
    </row>
    <row r="57" spans="2:4" x14ac:dyDescent="0.25">
      <c r="B57">
        <v>54</v>
      </c>
      <c r="C57">
        <v>9.7424038970400009</v>
      </c>
      <c r="D57">
        <v>0</v>
      </c>
    </row>
    <row r="58" spans="2:4" x14ac:dyDescent="0.25">
      <c r="B58">
        <v>55</v>
      </c>
      <c r="C58">
        <v>12.421710900480001</v>
      </c>
      <c r="D58">
        <v>0</v>
      </c>
    </row>
    <row r="59" spans="2:4" x14ac:dyDescent="0.25">
      <c r="B59">
        <v>56</v>
      </c>
      <c r="C59">
        <v>12.41587363032</v>
      </c>
      <c r="D59">
        <v>0</v>
      </c>
    </row>
    <row r="60" spans="2:4" x14ac:dyDescent="0.25">
      <c r="B60">
        <v>57</v>
      </c>
      <c r="C60">
        <v>15.932828901720001</v>
      </c>
      <c r="D60">
        <v>0</v>
      </c>
    </row>
    <row r="61" spans="2:4" x14ac:dyDescent="0.25">
      <c r="B61">
        <v>58</v>
      </c>
      <c r="C61">
        <v>15.929910266639999</v>
      </c>
      <c r="D61">
        <v>0</v>
      </c>
    </row>
    <row r="62" spans="2:4" x14ac:dyDescent="0.25">
      <c r="B62">
        <v>59</v>
      </c>
      <c r="C62">
        <v>19.788345842399998</v>
      </c>
      <c r="D62">
        <v>0</v>
      </c>
    </row>
    <row r="63" spans="2:4" x14ac:dyDescent="0.25">
      <c r="B63">
        <v>60</v>
      </c>
      <c r="C63">
        <v>20.46838781604</v>
      </c>
      <c r="D63">
        <v>0</v>
      </c>
    </row>
    <row r="64" spans="2:4" x14ac:dyDescent="0.25">
      <c r="B64">
        <v>61</v>
      </c>
      <c r="C64">
        <v>26.27939026032</v>
      </c>
      <c r="D64">
        <v>0</v>
      </c>
    </row>
    <row r="65" spans="2:4" x14ac:dyDescent="0.25">
      <c r="B65">
        <v>62</v>
      </c>
      <c r="C65">
        <v>26.326088421600002</v>
      </c>
      <c r="D65">
        <v>0</v>
      </c>
    </row>
    <row r="66" spans="2:4" x14ac:dyDescent="0.25">
      <c r="B66">
        <v>63</v>
      </c>
      <c r="C66">
        <v>33.0681354564</v>
      </c>
      <c r="D66">
        <v>0</v>
      </c>
    </row>
    <row r="67" spans="2:4" x14ac:dyDescent="0.25">
      <c r="B67">
        <v>64</v>
      </c>
      <c r="C67">
        <v>31.959054125999998</v>
      </c>
      <c r="D67">
        <v>0</v>
      </c>
    </row>
    <row r="68" spans="2:4" x14ac:dyDescent="0.25">
      <c r="B68">
        <v>65</v>
      </c>
      <c r="C68">
        <v>39.343200878400005</v>
      </c>
      <c r="D68">
        <v>0</v>
      </c>
    </row>
    <row r="69" spans="2:4" x14ac:dyDescent="0.25">
      <c r="B69">
        <v>66</v>
      </c>
      <c r="C69">
        <v>43.400103639599998</v>
      </c>
      <c r="D69">
        <v>0</v>
      </c>
    </row>
    <row r="70" spans="2:4" x14ac:dyDescent="0.25">
      <c r="B70">
        <v>67</v>
      </c>
      <c r="C70">
        <v>53.119158456000001</v>
      </c>
      <c r="D70">
        <v>0</v>
      </c>
    </row>
    <row r="71" spans="2:4" x14ac:dyDescent="0.25">
      <c r="B71">
        <v>68</v>
      </c>
      <c r="C71">
        <v>52.710549544799996</v>
      </c>
      <c r="D71">
        <v>0</v>
      </c>
    </row>
    <row r="72" spans="2:4" x14ac:dyDescent="0.25">
      <c r="B72">
        <v>69</v>
      </c>
      <c r="C72">
        <v>66.661625227200005</v>
      </c>
      <c r="D72">
        <v>0</v>
      </c>
    </row>
    <row r="73" spans="2:4" x14ac:dyDescent="0.25">
      <c r="B73">
        <v>70</v>
      </c>
      <c r="C73">
        <v>67.274538593999992</v>
      </c>
      <c r="D73">
        <v>0</v>
      </c>
    </row>
    <row r="74" spans="2:4" x14ac:dyDescent="0.25">
      <c r="B74">
        <v>71</v>
      </c>
      <c r="C74">
        <v>85.807871351999992</v>
      </c>
      <c r="D74">
        <v>0</v>
      </c>
    </row>
    <row r="75" spans="2:4" x14ac:dyDescent="0.25">
      <c r="B75">
        <v>72</v>
      </c>
      <c r="C75">
        <v>85.953803105999995</v>
      </c>
      <c r="D75">
        <v>0</v>
      </c>
    </row>
    <row r="76" spans="2:4" x14ac:dyDescent="0.25">
      <c r="B76">
        <v>73</v>
      </c>
      <c r="C76">
        <v>108.281361468</v>
      </c>
      <c r="D76">
        <v>0</v>
      </c>
    </row>
    <row r="77" spans="2:4" x14ac:dyDescent="0.25">
      <c r="B77">
        <v>74</v>
      </c>
      <c r="C77">
        <v>107.7560071536</v>
      </c>
      <c r="D77">
        <v>0</v>
      </c>
    </row>
    <row r="78" spans="2:4" x14ac:dyDescent="0.25">
      <c r="B78">
        <v>75</v>
      </c>
      <c r="C78">
        <v>138.54760724759998</v>
      </c>
      <c r="D78">
        <v>0</v>
      </c>
    </row>
    <row r="79" spans="2:4" x14ac:dyDescent="0.25">
      <c r="B79">
        <v>76</v>
      </c>
      <c r="C79">
        <v>138.40167549359998</v>
      </c>
      <c r="D79">
        <v>0</v>
      </c>
    </row>
    <row r="80" spans="2:4" x14ac:dyDescent="0.25">
      <c r="B80">
        <v>77</v>
      </c>
      <c r="C80">
        <v>202.1738519916</v>
      </c>
      <c r="D80">
        <v>0</v>
      </c>
    </row>
    <row r="81" spans="2:4" x14ac:dyDescent="0.25">
      <c r="B81">
        <v>78</v>
      </c>
      <c r="C81">
        <v>100.45941945359999</v>
      </c>
      <c r="D81">
        <v>0</v>
      </c>
    </row>
    <row r="82" spans="2:4" x14ac:dyDescent="0.25">
      <c r="B82">
        <v>79</v>
      </c>
      <c r="C82">
        <v>151.185297144</v>
      </c>
      <c r="D82">
        <v>0</v>
      </c>
    </row>
    <row r="83" spans="2:4" x14ac:dyDescent="0.25">
      <c r="B83">
        <v>80</v>
      </c>
      <c r="C83">
        <v>176.54823598919998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186.85101782160001</v>
      </c>
    </row>
    <row r="3" spans="2:9" x14ac:dyDescent="0.25">
      <c r="B3" s="18">
        <v>150</v>
      </c>
      <c r="C3" s="18">
        <v>200</v>
      </c>
      <c r="D3" s="1">
        <v>175.67264546519999</v>
      </c>
      <c r="E3" s="19" t="str">
        <f>IF(D3="","N/A",IF(OR(D3&lt;B3,D3&gt;C3),"FAIL","PASS"))</f>
        <v>PASS</v>
      </c>
      <c r="H3" t="s">
        <v>39</v>
      </c>
      <c r="I3">
        <v>176.40230423519998</v>
      </c>
    </row>
    <row r="4" spans="2:9" x14ac:dyDescent="0.25">
      <c r="H4" t="s">
        <v>40</v>
      </c>
      <c r="I4">
        <v>164.61101851199999</v>
      </c>
    </row>
    <row r="5" spans="2:9" x14ac:dyDescent="0.25">
      <c r="H5" t="s">
        <v>41</v>
      </c>
      <c r="I5">
        <v>178.76639864999999</v>
      </c>
    </row>
    <row r="6" spans="2:9" x14ac:dyDescent="0.25">
      <c r="B6" s="15" t="s">
        <v>23</v>
      </c>
      <c r="H6" t="s">
        <v>42</v>
      </c>
      <c r="I6">
        <v>171.7324881072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0.1265570503238666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186.7342724184</v>
      </c>
      <c r="J2" t="s">
        <v>26</v>
      </c>
    </row>
    <row r="3" spans="2:10" x14ac:dyDescent="0.25">
      <c r="B3" s="18">
        <v>100</v>
      </c>
      <c r="C3" s="18"/>
      <c r="D3" s="1">
        <v>664.45113718973937</v>
      </c>
      <c r="E3" s="19" t="str">
        <f>IF(D3="","N/A",IF(OR(D3&lt;B3),"FAIL","PASS"))</f>
        <v>PASS</v>
      </c>
      <c r="I3">
        <v>0.28103537185319999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8.1283986978000003E-2</v>
      </c>
    </row>
    <row r="3" spans="2:9" x14ac:dyDescent="0.25">
      <c r="B3" s="18">
        <v>0.05</v>
      </c>
      <c r="C3" s="18">
        <v>0.1</v>
      </c>
      <c r="D3" s="1">
        <v>7.632230734199999E-2</v>
      </c>
      <c r="E3" s="19" t="str">
        <f>IF(D3="","N/A",IF(OR(D3&lt;B3,D3&gt;C3),"FAIL","PASS"))</f>
        <v>PASS</v>
      </c>
      <c r="H3" t="s">
        <v>39</v>
      </c>
      <c r="I3">
        <v>7.6643357200799997E-2</v>
      </c>
    </row>
    <row r="4" spans="2:9" x14ac:dyDescent="0.25">
      <c r="H4" t="s">
        <v>40</v>
      </c>
      <c r="I4">
        <v>7.1594118512399996E-2</v>
      </c>
    </row>
    <row r="5" spans="2:9" x14ac:dyDescent="0.25">
      <c r="H5" t="s">
        <v>41</v>
      </c>
      <c r="I5">
        <v>7.7839997583599996E-2</v>
      </c>
    </row>
    <row r="6" spans="2:9" x14ac:dyDescent="0.25">
      <c r="H6" t="s">
        <v>42</v>
      </c>
      <c r="I6">
        <v>7.4250076435199999E-2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186.70508606760001</v>
      </c>
      <c r="J2">
        <v>78.219420143999997</v>
      </c>
      <c r="K2">
        <v>169.68944355119999</v>
      </c>
      <c r="L2">
        <v>68.150129117999995</v>
      </c>
    </row>
    <row r="3" spans="2:12" x14ac:dyDescent="0.25">
      <c r="B3" s="18">
        <v>50</v>
      </c>
      <c r="C3" s="18"/>
      <c r="D3" s="1">
        <v>62.750654220000001</v>
      </c>
      <c r="E3" s="19" t="str">
        <f>IF(D3="","N/A",IF(OR(D3&lt;B3),"FAIL","PASS"))</f>
        <v>PASS</v>
      </c>
      <c r="H3" t="s">
        <v>39</v>
      </c>
      <c r="I3">
        <v>176.22718613039999</v>
      </c>
      <c r="J3">
        <v>74.921362503599994</v>
      </c>
      <c r="K3">
        <v>167.61721264439998</v>
      </c>
      <c r="L3">
        <v>70.485037181999999</v>
      </c>
    </row>
    <row r="4" spans="2:12" x14ac:dyDescent="0.25">
      <c r="H4" t="s">
        <v>40</v>
      </c>
      <c r="I4">
        <v>164.61101851199999</v>
      </c>
      <c r="J4">
        <v>72.031913774399996</v>
      </c>
      <c r="K4">
        <v>157.898157828</v>
      </c>
      <c r="L4">
        <v>66.3697617192</v>
      </c>
    </row>
    <row r="5" spans="2:12" x14ac:dyDescent="0.25">
      <c r="H5" t="s">
        <v>41</v>
      </c>
      <c r="I5">
        <v>178.56209419439998</v>
      </c>
      <c r="J5">
        <v>81.896900344800002</v>
      </c>
      <c r="K5">
        <v>164.5818321612</v>
      </c>
      <c r="L5">
        <v>65.552543896800003</v>
      </c>
    </row>
    <row r="6" spans="2:12" x14ac:dyDescent="0.25">
      <c r="H6" t="s">
        <v>42</v>
      </c>
      <c r="I6">
        <v>171.67411540560002</v>
      </c>
      <c r="J6">
        <v>77.110338813599995</v>
      </c>
      <c r="K6">
        <v>161.108656416</v>
      </c>
      <c r="L6">
        <v>62.750654220000001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186.44240891039999</v>
      </c>
      <c r="J2">
        <v>78.161047442400005</v>
      </c>
      <c r="K2">
        <v>169.3392073416</v>
      </c>
      <c r="L2">
        <v>68.150129117999995</v>
      </c>
    </row>
    <row r="3" spans="2:12" x14ac:dyDescent="0.25">
      <c r="B3" s="18">
        <v>20</v>
      </c>
      <c r="C3" s="18"/>
      <c r="D3" s="1">
        <v>90.301810865191143</v>
      </c>
      <c r="E3" s="19" t="str">
        <f>IF(D3="","N/A",IF(OR(D3&lt;B3),"FAIL","PASS"))</f>
        <v>PASS</v>
      </c>
      <c r="G3" t="s">
        <v>38</v>
      </c>
      <c r="H3" t="s">
        <v>27</v>
      </c>
      <c r="I3">
        <v>0.2816190988692</v>
      </c>
      <c r="J3">
        <v>0.32630340194400004</v>
      </c>
      <c r="K3">
        <v>0.28182340332479999</v>
      </c>
      <c r="L3">
        <v>0.71506559460000008</v>
      </c>
    </row>
    <row r="4" spans="2:12" x14ac:dyDescent="0.25">
      <c r="G4" t="s">
        <v>39</v>
      </c>
      <c r="H4" t="s">
        <v>26</v>
      </c>
      <c r="I4">
        <v>175.84776356999998</v>
      </c>
      <c r="J4">
        <v>74.892176152800005</v>
      </c>
      <c r="K4">
        <v>167.1210446808</v>
      </c>
      <c r="L4">
        <v>70.426664480400007</v>
      </c>
    </row>
    <row r="5" spans="2:12" x14ac:dyDescent="0.25">
      <c r="G5" t="s">
        <v>39</v>
      </c>
      <c r="H5" t="s">
        <v>27</v>
      </c>
      <c r="I5">
        <v>0.31929867775199999</v>
      </c>
      <c r="J5">
        <v>0.32396849388000004</v>
      </c>
      <c r="K5">
        <v>0.31988240476800001</v>
      </c>
      <c r="L5">
        <v>0.72002727423599999</v>
      </c>
    </row>
    <row r="6" spans="2:12" x14ac:dyDescent="0.25">
      <c r="G6" t="s">
        <v>40</v>
      </c>
      <c r="H6" t="s">
        <v>26</v>
      </c>
      <c r="I6">
        <v>164.31915500400001</v>
      </c>
      <c r="J6">
        <v>72.031913774399996</v>
      </c>
      <c r="K6">
        <v>157.60629431999999</v>
      </c>
      <c r="L6">
        <v>66.398948070000003</v>
      </c>
    </row>
    <row r="7" spans="2:12" x14ac:dyDescent="0.25">
      <c r="G7" t="s">
        <v>40</v>
      </c>
      <c r="H7" t="s">
        <v>27</v>
      </c>
      <c r="I7">
        <v>0.32688712896000005</v>
      </c>
      <c r="J7">
        <v>0.31375327109999995</v>
      </c>
      <c r="K7">
        <v>0.32104985880000003</v>
      </c>
      <c r="L7">
        <v>0.65640102949199997</v>
      </c>
    </row>
    <row r="8" spans="2:12" x14ac:dyDescent="0.25">
      <c r="G8" t="s">
        <v>41</v>
      </c>
      <c r="H8" t="s">
        <v>26</v>
      </c>
      <c r="I8">
        <v>178.21185798479999</v>
      </c>
      <c r="J8">
        <v>81.838527643199996</v>
      </c>
      <c r="K8">
        <v>164.23159595160001</v>
      </c>
      <c r="L8">
        <v>65.494171195199996</v>
      </c>
    </row>
    <row r="9" spans="2:12" x14ac:dyDescent="0.25">
      <c r="G9" t="s">
        <v>41</v>
      </c>
      <c r="H9" t="s">
        <v>27</v>
      </c>
      <c r="I9">
        <v>0.20529679152720001</v>
      </c>
      <c r="J9">
        <v>0.33564303419999997</v>
      </c>
      <c r="K9">
        <v>0.22998844430400001</v>
      </c>
      <c r="L9">
        <v>0.72528081737999994</v>
      </c>
    </row>
    <row r="10" spans="2:12" x14ac:dyDescent="0.25">
      <c r="G10" t="s">
        <v>42</v>
      </c>
      <c r="H10" t="s">
        <v>26</v>
      </c>
      <c r="I10">
        <v>171.52818365160002</v>
      </c>
      <c r="J10">
        <v>77.139525164399998</v>
      </c>
      <c r="K10">
        <v>160.99191101280002</v>
      </c>
      <c r="L10">
        <v>62.779840570799998</v>
      </c>
    </row>
    <row r="11" spans="2:12" x14ac:dyDescent="0.25">
      <c r="G11" t="s">
        <v>42</v>
      </c>
      <c r="H11" t="s">
        <v>27</v>
      </c>
      <c r="I11">
        <v>0.2177009906172</v>
      </c>
      <c r="J11">
        <v>0.320757995292</v>
      </c>
      <c r="K11">
        <v>0.2409041395032</v>
      </c>
      <c r="L11">
        <v>0.67362097646399999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2023-02-23T11:17:21Z</dcterms:modified>
</cp:coreProperties>
</file>