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16ED9BC7-A981-4AFD-A93B-C43953F5B2ED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<sst xmlns="http://schemas.openxmlformats.org/spreadsheetml/2006/main" count="171" uniqueCount="101">
  <si>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</si>
  <si>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</si>
  <si>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</si>
  <si>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</si>
  <si>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</si>
  <si>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</si>
  <si>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</si>
  <si>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</si>
  <si>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</si>
  <si>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</si>
  <si>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</si>
  <si>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</si>
  <si>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</si>
  <si>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</si>
  <si>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</si>
  <si>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</si>
  <si>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</si>
  <si>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</si>
  <si>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</si>
  <si>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</si>
  <si>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</si>
  <si>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</si>
  <si>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</si>
  <si>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</si>
  <si>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</si>
  <si>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</si>
  <si>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</si>
  <si>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</si>
  <si>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</si>
  <si>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</si>
  <si>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</si>
  <si>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</si>
  <si>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</si>
  <si>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</si>
  <si>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</si>
  <si>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</si>
  <si>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</si>
  <si>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</si>
  <si>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</si>
  <si>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</si>
  <si>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</si>
  <si>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</si>
  <si>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</si>
  <si>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</si>
  <si>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</si>
  <si>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</si>
  <si>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</si>
  <si>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</si>
  <si>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</si>
  <si>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</si>
  <si>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</si>
  <si>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</si>
  <si>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</si>
  <si>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</si>
  <si>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</si>
  <si>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</si>
  <si>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</si>
  <si>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</si>
  <si>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</si>
  <si>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</si>
  <si>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</si>
  <si>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</si>
  <si>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</si>
  <si>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</si>
  <si>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</si>
  <si>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</si>
  <si>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</si>
  <si>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</si>
  <si>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</si>
  <si>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</si>
  <si>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</si>
  <si>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</si>
  <si>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</si>
  <si>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</si>
  <si>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</si>
  <si>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</si>
  <si>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</si>
  <si>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</si>
  <si>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</si>
  <si>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</si>
  <si>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</si>
  <si>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</si>
  <si>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</si>
  <si>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</si>
  <si>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</si>
  <si>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</si>
  <si>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</si>
  <si>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</si>
  <si>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</si>
  <si>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</si>
  <si>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</si>
  <si>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</si>
  <si>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</si>
  <si>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</si>
  <si>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</si>
  <si>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</si>
  <si>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</si>
  <si>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</si>
  <si>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</si>
  <si>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</si>
  <si>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S22475220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</si>
</sst>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170.95029390576002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0.14471181675349376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658.73983739837399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DCHROMDEP</f>
        <v>0.1749</v>
      </c>
      <c r="E15" s="20">
        <f>ChromaticityCoordinates!G4</f>
        <v>0.49540000000000001</v>
      </c>
      <c r="F15" s="20" t="s">
        <v>49</v>
      </c>
      <c r="H15" s="26">
        <f>ChromaticityCoordinates!H4</f>
        <v>1.4552319402761906E-2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DCHROMDEP</f>
        <v>0.1749</v>
      </c>
      <c r="E16" s="20">
        <f>ChromaticityCoordinates!G5</f>
        <v>0.5282</v>
      </c>
      <c r="F16" s="20" t="s">
        <v>49</v>
      </c>
      <c r="H16" s="26">
        <f>ChromaticityCoordinates!H5</f>
        <v>7.2801098892807839E-4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DCHROMDEP</f>
        <v>0.1749</v>
      </c>
      <c r="E17" s="20">
        <f>ChromaticityCoordinates!G6</f>
        <v>0.56100000000000005</v>
      </c>
      <c r="F17" s="20" t="s">
        <v>49</v>
      </c>
      <c r="H17" s="26">
        <f>ChromaticityCoordinates!H6</f>
        <v>1.1742657280190036E-2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DCHROMDEP</f>
        <v>0.1749</v>
      </c>
      <c r="E18" s="20">
        <f>ChromaticityCoordinates!G7</f>
        <v>0.30070000000000002</v>
      </c>
      <c r="F18" s="20" t="s">
        <v>49</v>
      </c>
      <c r="H18" s="26">
        <f>ChromaticityCoordinates!H7</f>
        <v>1.7920100446147107E-2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7.4034097439279994E-2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57.672229180799995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81.249999999999986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0.1749</v>
      </c>
      <c r="G4" s="4">
        <v>0.49540000000000001</v>
      </c>
      <c r="H4" s="3">
        <f>IF(OR((F4=""),(G4="")),"",SQRT((F4-C4)^2+(G4-D4)^2))</f>
        <v>1.4552319402761906E-2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-2.0999999999999908E-3</v>
      </c>
      <c r="O4" s="3">
        <f>IF(G4="","",G4-D4)</f>
        <v>1.4400000000000024E-2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0.45029999999999998</v>
      </c>
      <c r="G5" s="4">
        <v>0.5282</v>
      </c>
      <c r="H5" s="3">
        <f t="shared" ref="H5:H7" si="0">IF(OR((F5=""),(G5="")),"",SQRT((F5-C5)^2+(G5-D5)^2))</f>
        <v>7.2801098892807839E-4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-7.0000000000003393E-4</v>
      </c>
      <c r="O5" s="3">
        <f>IF(G5="","",G5-D5)</f>
        <v>1.9999999999997797E-4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0.1237</v>
      </c>
      <c r="G6" s="4">
        <v>0.56100000000000005</v>
      </c>
      <c r="H6" s="3">
        <f t="shared" si="0"/>
        <v>1.1742657280190036E-2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1.1700000000000002E-2</v>
      </c>
      <c r="O6" s="3">
        <f t="shared" ref="O6:O7" si="6">IF(G6="","",G6-D6)</f>
        <v>-1.0000000000000009E-3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0.1202</v>
      </c>
      <c r="G7" s="3">
        <v>0.30070000000000002</v>
      </c>
      <c r="H7" s="3">
        <f t="shared" si="0"/>
        <v>1.7920100446147107E-2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-2.7999999999999969E-3</v>
      </c>
      <c r="O7" s="3">
        <f t="shared" si="6"/>
        <v>1.7700000000000049E-2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216.91295914560001</v>
      </c>
      <c r="F3" s="8"/>
    </row>
    <row r="4" spans="2:6" x14ac:dyDescent="0.25">
      <c r="B4" s="1" t="s">
        <v>39</v>
      </c>
      <c r="C4" s="18"/>
      <c r="D4" s="18"/>
      <c r="E4" s="1">
        <v>191.7251384052</v>
      </c>
      <c r="F4" s="8"/>
    </row>
    <row r="5" spans="2:6" x14ac:dyDescent="0.25">
      <c r="B5" s="1" t="s">
        <v>40</v>
      </c>
      <c r="C5" s="18"/>
      <c r="D5" s="18"/>
      <c r="E5" s="1">
        <v>187.814167398</v>
      </c>
      <c r="F5" s="8"/>
    </row>
    <row r="6" spans="2:6" x14ac:dyDescent="0.25">
      <c r="B6" s="1" t="s">
        <v>41</v>
      </c>
      <c r="C6" s="18"/>
      <c r="D6" s="18"/>
      <c r="E6" s="1">
        <v>190.84954788119998</v>
      </c>
      <c r="F6" s="8"/>
    </row>
    <row r="7" spans="2:6" x14ac:dyDescent="0.25">
      <c r="B7" s="1" t="s">
        <v>42</v>
      </c>
      <c r="C7" s="18"/>
      <c r="D7" s="18"/>
      <c r="E7" s="1">
        <v>192.54235622760001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5"/>
  <sheetViews>
    <sheetView topLeftCell="A58" workbookViewId="0">
      <selection activeCell="D95" sqref="D95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0.1000216241916</v>
      </c>
      <c r="D4">
        <v>0</v>
      </c>
    </row>
    <row r="5" spans="2:4" x14ac:dyDescent="0.25">
      <c r="B5">
        <v>2</v>
      </c>
      <c r="C5">
        <v>4.46259303732E-2</v>
      </c>
      <c r="D5">
        <v>0</v>
      </c>
    </row>
    <row r="6" spans="2:4" x14ac:dyDescent="0.25">
      <c r="B6">
        <v>3</v>
      </c>
      <c r="C6">
        <v>7.2323777282399998E-2</v>
      </c>
      <c r="D6">
        <v>0</v>
      </c>
    </row>
    <row r="7" spans="2:4" x14ac:dyDescent="0.25">
      <c r="B7">
        <v>4</v>
      </c>
      <c r="C7">
        <v>7.2294590931599997E-2</v>
      </c>
      <c r="D7">
        <v>0</v>
      </c>
    </row>
    <row r="8" spans="2:4" x14ac:dyDescent="0.25">
      <c r="B8">
        <v>5</v>
      </c>
      <c r="C8">
        <v>0.10197710969519999</v>
      </c>
      <c r="D8">
        <v>0</v>
      </c>
    </row>
    <row r="9" spans="2:4" x14ac:dyDescent="0.25">
      <c r="B9">
        <v>6</v>
      </c>
      <c r="C9">
        <v>0.13953994317480001</v>
      </c>
      <c r="D9">
        <v>0</v>
      </c>
    </row>
    <row r="10" spans="2:4" x14ac:dyDescent="0.25">
      <c r="B10">
        <v>7</v>
      </c>
      <c r="C10">
        <v>6.4122412707599996E-2</v>
      </c>
      <c r="D10">
        <v>0</v>
      </c>
    </row>
    <row r="11" spans="2:4" x14ac:dyDescent="0.25">
      <c r="B11">
        <v>8</v>
      </c>
      <c r="C11">
        <v>0.10200629604599999</v>
      </c>
      <c r="D11">
        <v>0</v>
      </c>
    </row>
    <row r="12" spans="2:4" x14ac:dyDescent="0.25">
      <c r="B12">
        <v>9</v>
      </c>
      <c r="C12">
        <v>0.1209190513644</v>
      </c>
      <c r="D12">
        <v>0</v>
      </c>
    </row>
    <row r="13" spans="2:4" x14ac:dyDescent="0.25">
      <c r="B13">
        <v>10</v>
      </c>
      <c r="C13">
        <v>0.1303754290236</v>
      </c>
      <c r="D13">
        <v>0</v>
      </c>
    </row>
    <row r="14" spans="2:4" x14ac:dyDescent="0.25">
      <c r="B14">
        <v>11</v>
      </c>
      <c r="C14">
        <v>0.13040461537439998</v>
      </c>
      <c r="D14">
        <v>0</v>
      </c>
    </row>
    <row r="15" spans="2:4" x14ac:dyDescent="0.25">
      <c r="B15">
        <v>12</v>
      </c>
      <c r="C15">
        <v>0.17117794744199999</v>
      </c>
      <c r="D15">
        <v>0</v>
      </c>
    </row>
    <row r="16" spans="2:4" x14ac:dyDescent="0.25">
      <c r="B16">
        <v>13</v>
      </c>
      <c r="C16">
        <v>0.17252051957879999</v>
      </c>
      <c r="D16">
        <v>0</v>
      </c>
    </row>
    <row r="17" spans="2:4" x14ac:dyDescent="0.25">
      <c r="B17">
        <v>14</v>
      </c>
      <c r="C17">
        <v>8.0174905647599992E-2</v>
      </c>
      <c r="D17">
        <v>0</v>
      </c>
    </row>
    <row r="18" spans="2:4" x14ac:dyDescent="0.25">
      <c r="B18">
        <v>15</v>
      </c>
      <c r="C18">
        <v>0.12649364436720001</v>
      </c>
      <c r="D18">
        <v>0</v>
      </c>
    </row>
    <row r="19" spans="2:4" x14ac:dyDescent="0.25">
      <c r="B19">
        <v>16</v>
      </c>
      <c r="C19">
        <v>0.14958004784999998</v>
      </c>
      <c r="D19">
        <v>0</v>
      </c>
    </row>
    <row r="20" spans="2:4" x14ac:dyDescent="0.25">
      <c r="B20">
        <v>17</v>
      </c>
      <c r="C20">
        <v>0.16113784276680002</v>
      </c>
      <c r="D20">
        <v>0</v>
      </c>
    </row>
    <row r="21" spans="2:4" x14ac:dyDescent="0.25">
      <c r="B21">
        <v>18</v>
      </c>
      <c r="C21">
        <v>0.16113784276680002</v>
      </c>
      <c r="D21">
        <v>0</v>
      </c>
    </row>
    <row r="22" spans="2:4" x14ac:dyDescent="0.25">
      <c r="B22">
        <v>19</v>
      </c>
      <c r="C22">
        <v>0.21063789372360001</v>
      </c>
      <c r="D22">
        <v>0</v>
      </c>
    </row>
    <row r="23" spans="2:4" x14ac:dyDescent="0.25">
      <c r="B23">
        <v>20</v>
      </c>
      <c r="C23">
        <v>0.21066708007439999</v>
      </c>
      <c r="D23">
        <v>0</v>
      </c>
    </row>
    <row r="24" spans="2:4" x14ac:dyDescent="0.25">
      <c r="B24">
        <v>21</v>
      </c>
      <c r="C24">
        <v>0.26947757693640001</v>
      </c>
      <c r="D24">
        <v>0</v>
      </c>
    </row>
    <row r="25" spans="2:4" x14ac:dyDescent="0.25">
      <c r="B25">
        <v>22</v>
      </c>
      <c r="C25">
        <v>0.26950676328719997</v>
      </c>
      <c r="D25">
        <v>0</v>
      </c>
    </row>
    <row r="26" spans="2:4" x14ac:dyDescent="0.25">
      <c r="B26">
        <v>23</v>
      </c>
      <c r="C26">
        <v>0.34848502855199998</v>
      </c>
      <c r="D26">
        <v>0</v>
      </c>
    </row>
    <row r="27" spans="2:4" x14ac:dyDescent="0.25">
      <c r="B27">
        <v>24</v>
      </c>
      <c r="C27">
        <v>0.34877689206000001</v>
      </c>
      <c r="D27">
        <v>0</v>
      </c>
    </row>
    <row r="28" spans="2:4" x14ac:dyDescent="0.25">
      <c r="B28">
        <v>25</v>
      </c>
      <c r="C28">
        <v>0.44888607530399999</v>
      </c>
      <c r="D28">
        <v>0</v>
      </c>
    </row>
    <row r="29" spans="2:4" x14ac:dyDescent="0.25">
      <c r="B29">
        <v>26</v>
      </c>
      <c r="C29">
        <v>0.44917793881199997</v>
      </c>
      <c r="D29">
        <v>0</v>
      </c>
    </row>
    <row r="30" spans="2:4" x14ac:dyDescent="0.25">
      <c r="B30">
        <v>27</v>
      </c>
      <c r="C30">
        <v>0.21559957335960001</v>
      </c>
      <c r="D30">
        <v>0</v>
      </c>
    </row>
    <row r="31" spans="2:4" x14ac:dyDescent="0.25">
      <c r="B31">
        <v>28</v>
      </c>
      <c r="C31">
        <v>0.33214067210399995</v>
      </c>
      <c r="D31">
        <v>0</v>
      </c>
    </row>
    <row r="32" spans="2:4" x14ac:dyDescent="0.25">
      <c r="B32">
        <v>29</v>
      </c>
      <c r="C32">
        <v>0.39022151019599999</v>
      </c>
      <c r="D32">
        <v>0</v>
      </c>
    </row>
    <row r="33" spans="2:4" x14ac:dyDescent="0.25">
      <c r="B33">
        <v>30</v>
      </c>
      <c r="C33">
        <v>0.41969972450399995</v>
      </c>
      <c r="D33">
        <v>0</v>
      </c>
    </row>
    <row r="34" spans="2:4" x14ac:dyDescent="0.25">
      <c r="B34">
        <v>31</v>
      </c>
      <c r="C34">
        <v>0.41969972450399995</v>
      </c>
      <c r="D34">
        <v>0</v>
      </c>
    </row>
    <row r="35" spans="2:4" x14ac:dyDescent="0.25">
      <c r="B35">
        <v>32</v>
      </c>
      <c r="C35">
        <v>0.54023935330799999</v>
      </c>
      <c r="D35">
        <v>0</v>
      </c>
    </row>
    <row r="36" spans="2:4" x14ac:dyDescent="0.25">
      <c r="B36">
        <v>33</v>
      </c>
      <c r="C36">
        <v>0.54082308032399995</v>
      </c>
      <c r="D36">
        <v>0</v>
      </c>
    </row>
    <row r="37" spans="2:4" x14ac:dyDescent="0.25">
      <c r="B37">
        <v>34</v>
      </c>
      <c r="C37">
        <v>0.69171651396</v>
      </c>
      <c r="D37">
        <v>0</v>
      </c>
    </row>
    <row r="38" spans="2:4" x14ac:dyDescent="0.25">
      <c r="B38">
        <v>35</v>
      </c>
      <c r="C38">
        <v>0.69230024097599996</v>
      </c>
      <c r="D38">
        <v>0</v>
      </c>
    </row>
    <row r="39" spans="2:4" x14ac:dyDescent="0.25">
      <c r="B39">
        <v>36</v>
      </c>
      <c r="C39">
        <v>0.88347083871600007</v>
      </c>
      <c r="D39">
        <v>0</v>
      </c>
    </row>
    <row r="40" spans="2:4" x14ac:dyDescent="0.25">
      <c r="B40">
        <v>37</v>
      </c>
      <c r="C40">
        <v>0.88317897520799993</v>
      </c>
      <c r="D40">
        <v>0</v>
      </c>
    </row>
    <row r="41" spans="2:4" x14ac:dyDescent="0.25">
      <c r="B41">
        <v>38</v>
      </c>
      <c r="C41">
        <v>1.131554820516</v>
      </c>
      <c r="D41">
        <v>0</v>
      </c>
    </row>
    <row r="42" spans="2:4" x14ac:dyDescent="0.25">
      <c r="B42">
        <v>39</v>
      </c>
      <c r="C42">
        <v>1.1312629570079999</v>
      </c>
      <c r="D42">
        <v>0</v>
      </c>
    </row>
    <row r="43" spans="2:4" x14ac:dyDescent="0.25">
      <c r="B43">
        <v>40</v>
      </c>
      <c r="C43">
        <v>1.4374277768999999</v>
      </c>
      <c r="D43">
        <v>0</v>
      </c>
    </row>
    <row r="44" spans="2:4" x14ac:dyDescent="0.25">
      <c r="B44">
        <v>41</v>
      </c>
      <c r="C44">
        <v>1.442097593028</v>
      </c>
      <c r="D44">
        <v>0</v>
      </c>
    </row>
    <row r="45" spans="2:4" x14ac:dyDescent="0.25">
      <c r="B45">
        <v>42</v>
      </c>
      <c r="C45">
        <v>1.839615690924</v>
      </c>
      <c r="D45">
        <v>0</v>
      </c>
    </row>
    <row r="46" spans="2:4" x14ac:dyDescent="0.25">
      <c r="B46">
        <v>43</v>
      </c>
      <c r="C46">
        <v>1.8384482368920001</v>
      </c>
      <c r="D46">
        <v>0</v>
      </c>
    </row>
    <row r="47" spans="2:4" x14ac:dyDescent="0.25">
      <c r="B47">
        <v>44</v>
      </c>
      <c r="C47">
        <v>2.3594245986719997</v>
      </c>
      <c r="D47">
        <v>0</v>
      </c>
    </row>
    <row r="48" spans="2:4" x14ac:dyDescent="0.25">
      <c r="B48">
        <v>45</v>
      </c>
      <c r="C48">
        <v>2.3480419218599997</v>
      </c>
      <c r="D48">
        <v>0</v>
      </c>
    </row>
    <row r="49" spans="2:4" x14ac:dyDescent="0.25">
      <c r="B49">
        <v>46</v>
      </c>
      <c r="C49">
        <v>2.9945195920800001</v>
      </c>
      <c r="D49">
        <v>0</v>
      </c>
    </row>
    <row r="50" spans="2:4" x14ac:dyDescent="0.25">
      <c r="B50">
        <v>47</v>
      </c>
      <c r="C50">
        <v>3.0003568622399999</v>
      </c>
      <c r="D50">
        <v>0</v>
      </c>
    </row>
    <row r="51" spans="2:4" x14ac:dyDescent="0.25">
      <c r="B51">
        <v>48</v>
      </c>
      <c r="C51">
        <v>3.8380051302</v>
      </c>
      <c r="D51">
        <v>0</v>
      </c>
    </row>
    <row r="52" spans="2:4" x14ac:dyDescent="0.25">
      <c r="B52">
        <v>49</v>
      </c>
      <c r="C52">
        <v>3.8088187794000001</v>
      </c>
      <c r="D52">
        <v>0</v>
      </c>
    </row>
    <row r="53" spans="2:4" x14ac:dyDescent="0.25">
      <c r="B53">
        <v>50</v>
      </c>
      <c r="C53">
        <v>4.8040733416800006</v>
      </c>
      <c r="D53">
        <v>0</v>
      </c>
    </row>
    <row r="54" spans="2:4" x14ac:dyDescent="0.25">
      <c r="B54">
        <v>51</v>
      </c>
      <c r="C54">
        <v>4.8011547065999993</v>
      </c>
      <c r="D54">
        <v>0</v>
      </c>
    </row>
    <row r="55" spans="2:4" x14ac:dyDescent="0.25">
      <c r="B55">
        <v>52</v>
      </c>
      <c r="C55">
        <v>6.1524827486399998</v>
      </c>
      <c r="D55">
        <v>0</v>
      </c>
    </row>
    <row r="56" spans="2:4" x14ac:dyDescent="0.25">
      <c r="B56">
        <v>53</v>
      </c>
      <c r="C56">
        <v>6.2546349764400002</v>
      </c>
      <c r="D56">
        <v>0</v>
      </c>
    </row>
    <row r="57" spans="2:4" x14ac:dyDescent="0.25">
      <c r="B57">
        <v>54</v>
      </c>
      <c r="C57">
        <v>7.9532805929999997</v>
      </c>
      <c r="D57">
        <v>0</v>
      </c>
    </row>
    <row r="58" spans="2:4" x14ac:dyDescent="0.25">
      <c r="B58">
        <v>55</v>
      </c>
      <c r="C58">
        <v>7.9240942421999998</v>
      </c>
      <c r="D58">
        <v>0</v>
      </c>
    </row>
    <row r="59" spans="2:4" x14ac:dyDescent="0.25">
      <c r="B59">
        <v>56</v>
      </c>
      <c r="C59">
        <v>9.9963251490000005</v>
      </c>
      <c r="D59">
        <v>0</v>
      </c>
    </row>
    <row r="60" spans="2:4" x14ac:dyDescent="0.25">
      <c r="B60">
        <v>57</v>
      </c>
      <c r="C60">
        <v>9.8533120300799997</v>
      </c>
      <c r="D60">
        <v>0</v>
      </c>
    </row>
    <row r="61" spans="2:4" x14ac:dyDescent="0.25">
      <c r="B61">
        <v>58</v>
      </c>
      <c r="C61">
        <v>12.923716134239999</v>
      </c>
      <c r="D61">
        <v>0</v>
      </c>
    </row>
    <row r="62" spans="2:4" x14ac:dyDescent="0.25">
      <c r="B62">
        <v>59</v>
      </c>
      <c r="C62">
        <v>12.468409061759999</v>
      </c>
      <c r="D62">
        <v>0</v>
      </c>
    </row>
    <row r="63" spans="2:4" x14ac:dyDescent="0.25">
      <c r="B63">
        <v>60</v>
      </c>
      <c r="C63">
        <v>16.528230458039999</v>
      </c>
      <c r="D63">
        <v>0</v>
      </c>
    </row>
    <row r="64" spans="2:4" x14ac:dyDescent="0.25">
      <c r="B64">
        <v>61</v>
      </c>
      <c r="C64">
        <v>15.760629432</v>
      </c>
      <c r="D64">
        <v>0</v>
      </c>
    </row>
    <row r="65" spans="2:4" x14ac:dyDescent="0.25">
      <c r="B65">
        <v>62</v>
      </c>
      <c r="C65">
        <v>21.253500652559996</v>
      </c>
      <c r="D65">
        <v>0</v>
      </c>
    </row>
    <row r="66" spans="2:4" x14ac:dyDescent="0.25">
      <c r="B66">
        <v>63</v>
      </c>
      <c r="C66">
        <v>23.109752563440001</v>
      </c>
      <c r="D66">
        <v>0</v>
      </c>
    </row>
    <row r="67" spans="2:4" x14ac:dyDescent="0.25">
      <c r="B67">
        <v>64</v>
      </c>
      <c r="C67">
        <v>10.784356620600001</v>
      </c>
      <c r="D67">
        <v>0</v>
      </c>
    </row>
    <row r="68" spans="2:4" x14ac:dyDescent="0.25">
      <c r="B68">
        <v>65</v>
      </c>
      <c r="C68">
        <v>16.539904998360001</v>
      </c>
      <c r="D68">
        <v>0</v>
      </c>
    </row>
    <row r="69" spans="2:4" x14ac:dyDescent="0.25">
      <c r="B69">
        <v>66</v>
      </c>
      <c r="C69">
        <v>19.47313325376</v>
      </c>
      <c r="D69">
        <v>0</v>
      </c>
    </row>
    <row r="70" spans="2:4" x14ac:dyDescent="0.25">
      <c r="B70">
        <v>67</v>
      </c>
      <c r="C70">
        <v>19.000314370799998</v>
      </c>
      <c r="D70">
        <v>0</v>
      </c>
    </row>
    <row r="71" spans="2:4" x14ac:dyDescent="0.25">
      <c r="B71">
        <v>68</v>
      </c>
      <c r="C71">
        <v>24.531127847399997</v>
      </c>
      <c r="D71">
        <v>0</v>
      </c>
    </row>
    <row r="72" spans="2:4" x14ac:dyDescent="0.25">
      <c r="B72">
        <v>69</v>
      </c>
      <c r="C72">
        <v>24.55447692804</v>
      </c>
      <c r="D72">
        <v>0</v>
      </c>
    </row>
    <row r="73" spans="2:4" x14ac:dyDescent="0.25">
      <c r="B73">
        <v>70</v>
      </c>
      <c r="C73">
        <v>30.441363884399998</v>
      </c>
      <c r="D73">
        <v>0</v>
      </c>
    </row>
    <row r="74" spans="2:4" x14ac:dyDescent="0.25">
      <c r="B74">
        <v>71</v>
      </c>
      <c r="C74">
        <v>34.556639347200004</v>
      </c>
      <c r="D74">
        <v>0</v>
      </c>
    </row>
    <row r="75" spans="2:4" x14ac:dyDescent="0.25">
      <c r="B75">
        <v>72</v>
      </c>
      <c r="C75">
        <v>16.586603159639999</v>
      </c>
      <c r="D75">
        <v>0</v>
      </c>
    </row>
    <row r="76" spans="2:4" x14ac:dyDescent="0.25">
      <c r="B76">
        <v>73</v>
      </c>
      <c r="C76">
        <v>24.271369325279998</v>
      </c>
      <c r="D76">
        <v>0</v>
      </c>
    </row>
    <row r="77" spans="2:4" x14ac:dyDescent="0.25">
      <c r="B77">
        <v>74</v>
      </c>
      <c r="C77">
        <v>28.777741888799998</v>
      </c>
      <c r="D77">
        <v>0</v>
      </c>
    </row>
    <row r="78" spans="2:4" x14ac:dyDescent="0.25">
      <c r="B78">
        <v>75</v>
      </c>
      <c r="C78">
        <v>30.820786444799996</v>
      </c>
      <c r="D78">
        <v>0</v>
      </c>
    </row>
    <row r="79" spans="2:4" x14ac:dyDescent="0.25">
      <c r="B79">
        <v>76</v>
      </c>
      <c r="C79">
        <v>31.141836303600002</v>
      </c>
      <c r="D79">
        <v>0</v>
      </c>
    </row>
    <row r="80" spans="2:4" x14ac:dyDescent="0.25">
      <c r="B80">
        <v>77</v>
      </c>
      <c r="C80">
        <v>41.1235682772</v>
      </c>
      <c r="D80">
        <v>0</v>
      </c>
    </row>
    <row r="81" spans="2:4" x14ac:dyDescent="0.25">
      <c r="B81">
        <v>78</v>
      </c>
      <c r="C81">
        <v>38.350864951200002</v>
      </c>
      <c r="D81">
        <v>0</v>
      </c>
    </row>
    <row r="82" spans="2:4" x14ac:dyDescent="0.25">
      <c r="B82">
        <v>79</v>
      </c>
      <c r="C82">
        <v>51.017741198400003</v>
      </c>
      <c r="D82">
        <v>0</v>
      </c>
    </row>
    <row r="83" spans="2:4" x14ac:dyDescent="0.25">
      <c r="B83">
        <v>80</v>
      </c>
      <c r="C83">
        <v>50.696691339599994</v>
      </c>
      <c r="D83">
        <v>0</v>
      </c>
    </row>
    <row r="84" spans="2:4" x14ac:dyDescent="0.25">
      <c r="B84">
        <v>81</v>
      </c>
      <c r="C84">
        <v>64.647767021999996</v>
      </c>
      <c r="D84">
        <v>0</v>
      </c>
    </row>
    <row r="85" spans="2:4" x14ac:dyDescent="0.25">
      <c r="B85">
        <v>82</v>
      </c>
      <c r="C85">
        <v>64.151599058399995</v>
      </c>
      <c r="D85">
        <v>0</v>
      </c>
    </row>
    <row r="86" spans="2:4" x14ac:dyDescent="0.25">
      <c r="B86">
        <v>83</v>
      </c>
      <c r="C86">
        <v>82.597372763999999</v>
      </c>
      <c r="D86">
        <v>0</v>
      </c>
    </row>
    <row r="87" spans="2:4" x14ac:dyDescent="0.25">
      <c r="B87">
        <v>84</v>
      </c>
      <c r="C87">
        <v>81.809341292400006</v>
      </c>
      <c r="D87">
        <v>0</v>
      </c>
    </row>
    <row r="88" spans="2:4" x14ac:dyDescent="0.25">
      <c r="B88">
        <v>85</v>
      </c>
      <c r="C88">
        <v>103.9325951988</v>
      </c>
      <c r="D88">
        <v>0</v>
      </c>
    </row>
    <row r="89" spans="2:4" x14ac:dyDescent="0.25">
      <c r="B89">
        <v>86</v>
      </c>
      <c r="C89">
        <v>104.2536450576</v>
      </c>
      <c r="D89">
        <v>0</v>
      </c>
    </row>
    <row r="90" spans="2:4" x14ac:dyDescent="0.25">
      <c r="B90">
        <v>87</v>
      </c>
      <c r="C90">
        <v>132.9730142448</v>
      </c>
      <c r="D90">
        <v>0</v>
      </c>
    </row>
    <row r="91" spans="2:4" x14ac:dyDescent="0.25">
      <c r="B91">
        <v>88</v>
      </c>
      <c r="C91">
        <v>133.4983685592</v>
      </c>
      <c r="D91">
        <v>0</v>
      </c>
    </row>
    <row r="92" spans="2:4" x14ac:dyDescent="0.25">
      <c r="B92">
        <v>89</v>
      </c>
      <c r="C92">
        <v>192.9509651388</v>
      </c>
      <c r="D92">
        <v>0</v>
      </c>
    </row>
    <row r="93" spans="2:4" x14ac:dyDescent="0.25">
      <c r="B93">
        <v>90</v>
      </c>
      <c r="C93">
        <v>94.826453749199985</v>
      </c>
      <c r="D93">
        <v>0</v>
      </c>
    </row>
    <row r="94" spans="2:4" x14ac:dyDescent="0.25">
      <c r="B94">
        <v>91</v>
      </c>
      <c r="C94">
        <v>143.83033674239999</v>
      </c>
      <c r="D94">
        <v>0</v>
      </c>
    </row>
    <row r="95" spans="2:4" x14ac:dyDescent="0.25">
      <c r="B95">
        <v>92</v>
      </c>
      <c r="C95">
        <v>168.259312362</v>
      </c>
      <c r="D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189.24429858719998</v>
      </c>
    </row>
    <row r="3" spans="2:9" x14ac:dyDescent="0.25">
      <c r="B3" s="18">
        <v>150</v>
      </c>
      <c r="C3" s="18">
        <v>200</v>
      </c>
      <c r="D3" s="1">
        <v>170.95029390576002</v>
      </c>
      <c r="E3" s="19" t="str">
        <f>IF(D3="","N/A",IF(OR(D3&lt;B3,D3&gt;C3),"FAIL","PASS"))</f>
        <v>PASS</v>
      </c>
      <c r="H3" t="s">
        <v>39</v>
      </c>
      <c r="I3">
        <v>166.94592657600001</v>
      </c>
    </row>
    <row r="4" spans="2:9" x14ac:dyDescent="0.25">
      <c r="H4" t="s">
        <v>40</v>
      </c>
      <c r="I4">
        <v>163.70624163719998</v>
      </c>
    </row>
    <row r="5" spans="2:9" x14ac:dyDescent="0.25">
      <c r="H5" t="s">
        <v>41</v>
      </c>
      <c r="I5">
        <v>166.62487671719998</v>
      </c>
    </row>
    <row r="6" spans="2:9" x14ac:dyDescent="0.25">
      <c r="B6" s="15" t="s">
        <v>23</v>
      </c>
      <c r="H6" t="s">
        <v>42</v>
      </c>
      <c r="I6">
        <v>168.23012601119999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0.14471181675349376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189.1859258856</v>
      </c>
      <c r="J2" t="s">
        <v>26</v>
      </c>
    </row>
    <row r="3" spans="2:10" x14ac:dyDescent="0.25">
      <c r="B3" s="18">
        <v>100</v>
      </c>
      <c r="C3" s="18"/>
      <c r="D3" s="1">
        <v>658.73983739837399</v>
      </c>
      <c r="E3" s="19" t="str">
        <f>IF(D3="","N/A",IF(OR(D3&lt;B3),"FAIL","PASS"))</f>
        <v>PASS</v>
      </c>
      <c r="I3">
        <v>0.287193691872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8.2072018449600007E-2</v>
      </c>
    </row>
    <row r="3" spans="2:9" x14ac:dyDescent="0.25">
      <c r="B3" s="18">
        <v>0.05</v>
      </c>
      <c r="C3" s="18">
        <v>0.1</v>
      </c>
      <c r="D3" s="1">
        <v>7.4034097439279994E-2</v>
      </c>
      <c r="E3" s="19" t="str">
        <f>IF(D3="","N/A",IF(OR(D3&lt;B3,D3&gt;C3),"FAIL","PASS"))</f>
        <v>PASS</v>
      </c>
      <c r="H3" t="s">
        <v>39</v>
      </c>
      <c r="I3">
        <v>7.2265404580799997E-2</v>
      </c>
    </row>
    <row r="4" spans="2:9" x14ac:dyDescent="0.25">
      <c r="H4" t="s">
        <v>40</v>
      </c>
      <c r="I4">
        <v>7.0893646093199994E-2</v>
      </c>
    </row>
    <row r="5" spans="2:9" x14ac:dyDescent="0.25">
      <c r="H5" t="s">
        <v>41</v>
      </c>
      <c r="I5">
        <v>7.2352963633199999E-2</v>
      </c>
    </row>
    <row r="6" spans="2:9" x14ac:dyDescent="0.25">
      <c r="H6" t="s">
        <v>42</v>
      </c>
      <c r="I6">
        <v>7.2586454439600004E-2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189.419416692</v>
      </c>
      <c r="J2">
        <v>73.607976717599996</v>
      </c>
      <c r="K2">
        <v>170.7985248816</v>
      </c>
      <c r="L2">
        <v>63.130076780400003</v>
      </c>
    </row>
    <row r="3" spans="2:12" x14ac:dyDescent="0.25">
      <c r="B3" s="18">
        <v>50</v>
      </c>
      <c r="C3" s="18"/>
      <c r="D3" s="1">
        <v>57.672229180799995</v>
      </c>
      <c r="E3" s="19" t="str">
        <f>IF(D3="","N/A",IF(OR(D3&lt;B3),"FAIL","PASS"))</f>
        <v>PASS</v>
      </c>
      <c r="H3" t="s">
        <v>39</v>
      </c>
      <c r="I3">
        <v>166.85836752360001</v>
      </c>
      <c r="J3">
        <v>66.632438876400002</v>
      </c>
      <c r="K3">
        <v>163.00576921799998</v>
      </c>
      <c r="L3">
        <v>63.9472946028</v>
      </c>
    </row>
    <row r="4" spans="2:12" x14ac:dyDescent="0.25">
      <c r="H4" t="s">
        <v>40</v>
      </c>
      <c r="I4">
        <v>163.735427988</v>
      </c>
      <c r="J4">
        <v>66.340575368399996</v>
      </c>
      <c r="K4">
        <v>160.64167480319998</v>
      </c>
      <c r="L4">
        <v>62.487977062799999</v>
      </c>
    </row>
    <row r="5" spans="2:12" x14ac:dyDescent="0.25">
      <c r="H5" t="s">
        <v>41</v>
      </c>
      <c r="I5">
        <v>166.77080847119998</v>
      </c>
      <c r="J5">
        <v>73.929026576400005</v>
      </c>
      <c r="K5">
        <v>155.1838272036</v>
      </c>
      <c r="L5">
        <v>58.401887950799996</v>
      </c>
    </row>
    <row r="6" spans="2:12" x14ac:dyDescent="0.25">
      <c r="H6" t="s">
        <v>42</v>
      </c>
      <c r="I6">
        <v>168.31768506360001</v>
      </c>
      <c r="J6">
        <v>72.528081737999997</v>
      </c>
      <c r="K6">
        <v>157.25605811039998</v>
      </c>
      <c r="L6">
        <v>57.672229180799995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189.15673953480001</v>
      </c>
      <c r="J2">
        <v>73.549604016000004</v>
      </c>
      <c r="K2">
        <v>170.71096582919998</v>
      </c>
      <c r="L2">
        <v>63.159263131199999</v>
      </c>
    </row>
    <row r="3" spans="2:12" x14ac:dyDescent="0.25">
      <c r="B3" s="18">
        <v>20</v>
      </c>
      <c r="C3" s="18"/>
      <c r="D3" s="1">
        <v>81.249999999999986</v>
      </c>
      <c r="E3" s="19" t="str">
        <f>IF(D3="","N/A",IF(OR(D3&lt;B3),"FAIL","PASS"))</f>
        <v>PASS</v>
      </c>
      <c r="G3" t="s">
        <v>38</v>
      </c>
      <c r="H3" t="s">
        <v>27</v>
      </c>
      <c r="I3">
        <v>0.2879817233436</v>
      </c>
      <c r="J3">
        <v>0.330681354564</v>
      </c>
      <c r="K3">
        <v>0.29101710382680002</v>
      </c>
      <c r="L3">
        <v>0.76847661656400001</v>
      </c>
    </row>
    <row r="4" spans="2:12" x14ac:dyDescent="0.25">
      <c r="G4" t="s">
        <v>39</v>
      </c>
      <c r="H4" t="s">
        <v>26</v>
      </c>
      <c r="I4">
        <v>166.7416221204</v>
      </c>
      <c r="J4">
        <v>66.603252525599999</v>
      </c>
      <c r="K4">
        <v>162.83065111319999</v>
      </c>
      <c r="L4">
        <v>64.005667304400006</v>
      </c>
    </row>
    <row r="5" spans="2:12" x14ac:dyDescent="0.25">
      <c r="G5" t="s">
        <v>39</v>
      </c>
      <c r="H5" t="s">
        <v>27</v>
      </c>
      <c r="I5">
        <v>0.303246184812</v>
      </c>
      <c r="J5">
        <v>0.304705502352</v>
      </c>
      <c r="K5">
        <v>0.30616481989199995</v>
      </c>
      <c r="L5">
        <v>0.74746244398799999</v>
      </c>
    </row>
    <row r="6" spans="2:12" x14ac:dyDescent="0.25">
      <c r="G6" t="s">
        <v>40</v>
      </c>
      <c r="H6" t="s">
        <v>26</v>
      </c>
      <c r="I6">
        <v>163.56030988319998</v>
      </c>
      <c r="J6">
        <v>66.340575368399996</v>
      </c>
      <c r="K6">
        <v>160.4957430492</v>
      </c>
      <c r="L6">
        <v>62.517163413599995</v>
      </c>
    </row>
    <row r="7" spans="2:12" x14ac:dyDescent="0.25">
      <c r="G7" t="s">
        <v>40</v>
      </c>
      <c r="H7" t="s">
        <v>27</v>
      </c>
      <c r="I7">
        <v>0.28771904618639998</v>
      </c>
      <c r="J7">
        <v>0.30120314025599998</v>
      </c>
      <c r="K7">
        <v>0.29565773360399994</v>
      </c>
      <c r="L7">
        <v>0.74045771979599995</v>
      </c>
    </row>
    <row r="8" spans="2:12" x14ac:dyDescent="0.25">
      <c r="G8" t="s">
        <v>41</v>
      </c>
      <c r="H8" t="s">
        <v>26</v>
      </c>
      <c r="I8">
        <v>166.68324941880002</v>
      </c>
      <c r="J8">
        <v>73.929026576400005</v>
      </c>
      <c r="K8">
        <v>155.271386256</v>
      </c>
      <c r="L8">
        <v>58.431074301599999</v>
      </c>
    </row>
    <row r="9" spans="2:12" x14ac:dyDescent="0.25">
      <c r="G9" t="s">
        <v>41</v>
      </c>
      <c r="H9" t="s">
        <v>27</v>
      </c>
      <c r="I9">
        <v>0.2245597830552</v>
      </c>
      <c r="J9">
        <v>0.330681354564</v>
      </c>
      <c r="K9">
        <v>0.24682896871560001</v>
      </c>
      <c r="L9">
        <v>0.70630968935999994</v>
      </c>
    </row>
    <row r="10" spans="2:12" x14ac:dyDescent="0.25">
      <c r="G10" t="s">
        <v>42</v>
      </c>
      <c r="H10" t="s">
        <v>26</v>
      </c>
      <c r="I10">
        <v>168.2009396604</v>
      </c>
      <c r="J10">
        <v>72.557268088800001</v>
      </c>
      <c r="K10">
        <v>157.25605811039998</v>
      </c>
      <c r="L10">
        <v>57.672229180799995</v>
      </c>
    </row>
    <row r="11" spans="2:12" x14ac:dyDescent="0.25">
      <c r="G11" t="s">
        <v>42</v>
      </c>
      <c r="H11" t="s">
        <v>27</v>
      </c>
      <c r="I11">
        <v>0.23407453341600001</v>
      </c>
      <c r="J11">
        <v>0.32542781141999999</v>
      </c>
      <c r="K11">
        <v>0.25403799736319999</v>
      </c>
      <c r="L11">
        <v>0.70981205145600001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7.2965876999999998E-2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0.13119264684599999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0.1617215697828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0.2111340616872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0.2702364220572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0.349652482584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0.420575315028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0.54140680734000002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0.69288396799200003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0.88230338468400005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1.1324304110399999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1.443848774076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1.8364051923359999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2.3521280109719997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2.9799264166800001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4.8799578537599997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6.1933436397599992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7.9328501474399999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9.999243784079999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12.483002237160001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16.391054609279998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19.508156874720001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23.182718440440002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31.200209005200001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41.794854345599994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51.105300250799999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64.647767021999996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82.655745465599992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104.778999372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133.17731870040001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168.46361681760001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2023-02-21T13:39:09Z</dcterms:modified>
</cp:coreProperties>
</file>