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0DA9C31-0857-4116-82A8-3671C0B3CA52}" xr6:coauthVersionLast="47" xr6:coauthVersionMax="47" xr10:uidLastSave="{00000000-0000-0000-0000-000000000000}"/>
  <bookViews>
    <workbookView minimized="1" xWindow="345" yWindow="795" windowWidth="15360" windowHeight="10500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<sst xmlns="http://schemas.openxmlformats.org/spreadsheetml/2006/main" count="171" uniqueCount="101">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</sst>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16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182.84665049184002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0.14568512217754415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681.13948919449899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0.1754</v>
      </c>
      <c r="E15" s="20">
        <f>ChromaticityCoordinates!G4</f>
        <v>0.49769999999999998</v>
      </c>
      <c r="F15" s="20" t="s">
        <v>49</v>
      </c>
      <c r="H15" s="26">
        <f>ChromaticityCoordinates!H4</f>
        <v>1.67764716195033E-2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0.1754</v>
      </c>
      <c r="E16" s="20">
        <f>ChromaticityCoordinates!G5</f>
        <v>0.52849999999999997</v>
      </c>
      <c r="F16" s="20" t="s">
        <v>49</v>
      </c>
      <c r="H16" s="26">
        <f>ChromaticityCoordinates!H5</f>
        <v>1.2999999999999594E-3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0.1754</v>
      </c>
      <c r="E17" s="20">
        <f>ChromaticityCoordinates!G6</f>
        <v>0.5615</v>
      </c>
      <c r="F17" s="20" t="s">
        <v>49</v>
      </c>
      <c r="H17" s="26">
        <f>ChromaticityCoordinates!H6</f>
        <v>1.4608559134972884E-2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0.1754</v>
      </c>
      <c r="E18" s="20">
        <f>ChromaticityCoordinates!G7</f>
        <v>0.30220000000000002</v>
      </c>
      <c r="F18" s="20" t="s">
        <v>49</v>
      </c>
      <c r="H18" s="26">
        <f>ChromaticityCoordinates!H7</f>
        <v>1.9481529714065113E-2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7.9310989663920001E-2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62.1377408532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64.377044305679448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7.8598842704399999E-2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0.13060891983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0.16107947006519999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0.21031684386480001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0.26909815437599999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0.348193165044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0.41794854345599997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0.53907189927599997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0.68821415186400003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0.87704984153999999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1.130095502976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1.43450914182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1.8381563733840001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2.3389941531119995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2.9624146061999999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3.7942256039999998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4.8566087731200005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6.1524827486399998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7.8277792845600001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9.7686716127599986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12.69898123308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16.07584202064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20.856566281679999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26.822256385199999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34.994434609199999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41.502990837599995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50.842623093599997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64.209971760000002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81.371546030399998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104.924931126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132.62277803519999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179.99222538360002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0.1754</v>
      </c>
      <c r="G4" s="4">
        <v>0.49769999999999998</v>
      </c>
      <c r="H4" s="3">
        <f>IF(OR((F4=""),(G4="")),"",SQRT((F4-C4)^2+(G4-D4)^2))</f>
        <v>1.67764716195033E-2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-1.5999999999999903E-3</v>
      </c>
      <c r="O4" s="3">
        <f>IF(G4="","",G4-D4)</f>
        <v>1.6699999999999993E-2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0.45219999999999999</v>
      </c>
      <c r="G5" s="4">
        <v>0.52849999999999997</v>
      </c>
      <c r="H5" s="3">
        <f t="shared" ref="H5:H7" si="0">IF(OR((F5=""),(G5="")),"",SQRT((F5-C5)^2+(G5-D5)^2))</f>
        <v>1.2999999999999594E-3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1.1999999999999789E-3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0.12659999999999999</v>
      </c>
      <c r="G6" s="4">
        <v>0.5615</v>
      </c>
      <c r="H6" s="3">
        <f t="shared" si="0"/>
        <v>1.4608559134972884E-2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1.4599999999999988E-2</v>
      </c>
      <c r="O6" s="3">
        <f t="shared" ref="O6:O7" si="6">IF(G6="","",G6-D6)</f>
        <v>-5.0000000000005596E-4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0.1197</v>
      </c>
      <c r="G7" s="3">
        <v>0.30220000000000002</v>
      </c>
      <c r="H7" s="3">
        <f t="shared" si="0"/>
        <v>1.9481529714065113E-2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-3.2999999999999974E-3</v>
      </c>
      <c r="O7" s="3">
        <f t="shared" si="6"/>
        <v>1.920000000000005E-2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232.44009777119999</v>
      </c>
      <c r="F3" s="8"/>
    </row>
    <row r="4" spans="2:6" x14ac:dyDescent="0.25">
      <c r="B4" s="1" t="s">
        <v>39</v>
      </c>
      <c r="C4" s="18"/>
      <c r="D4" s="18"/>
      <c r="E4" s="1">
        <v>204.91736896680001</v>
      </c>
      <c r="F4" s="8"/>
    </row>
    <row r="5" spans="2:6" x14ac:dyDescent="0.25">
      <c r="B5" s="1" t="s">
        <v>40</v>
      </c>
      <c r="C5" s="18"/>
      <c r="D5" s="18"/>
      <c r="E5" s="1">
        <v>200.97721160879999</v>
      </c>
      <c r="F5" s="8"/>
    </row>
    <row r="6" spans="2:6" x14ac:dyDescent="0.25">
      <c r="B6" s="1" t="s">
        <v>41</v>
      </c>
      <c r="C6" s="18"/>
      <c r="D6" s="18"/>
      <c r="E6" s="1">
        <v>206.49343191</v>
      </c>
      <c r="F6" s="8"/>
    </row>
    <row r="7" spans="2:6" x14ac:dyDescent="0.25">
      <c r="B7" s="1" t="s">
        <v>42</v>
      </c>
      <c r="C7" s="18"/>
      <c r="D7" s="18"/>
      <c r="E7" s="1">
        <v>204.4212010032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6"/>
  <sheetViews>
    <sheetView topLeftCell="A73" workbookViewId="0">
      <selection activeCell="D96" sqref="D9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0.10758088904879999</v>
      </c>
      <c r="D4">
        <v>0</v>
      </c>
    </row>
    <row r="5" spans="2:4" x14ac:dyDescent="0.25">
      <c r="B5">
        <v>2</v>
      </c>
      <c r="C5">
        <v>4.8712019485199994E-2</v>
      </c>
      <c r="D5">
        <v>0</v>
      </c>
    </row>
    <row r="6" spans="2:4" x14ac:dyDescent="0.25">
      <c r="B6">
        <v>3</v>
      </c>
      <c r="C6">
        <v>7.8161047442399989E-2</v>
      </c>
      <c r="D6">
        <v>0</v>
      </c>
    </row>
    <row r="7" spans="2:4" x14ac:dyDescent="0.25">
      <c r="B7">
        <v>4</v>
      </c>
      <c r="C7">
        <v>7.8131861091600002E-2</v>
      </c>
      <c r="D7">
        <v>0</v>
      </c>
    </row>
    <row r="8" spans="2:4" x14ac:dyDescent="0.25">
      <c r="B8">
        <v>5</v>
      </c>
      <c r="C8">
        <v>0.1099741698144</v>
      </c>
      <c r="D8">
        <v>0</v>
      </c>
    </row>
    <row r="9" spans="2:4" x14ac:dyDescent="0.25">
      <c r="B9">
        <v>6</v>
      </c>
      <c r="C9">
        <v>0.14987191135799999</v>
      </c>
      <c r="D9">
        <v>0</v>
      </c>
    </row>
    <row r="10" spans="2:4" x14ac:dyDescent="0.25">
      <c r="B10">
        <v>7</v>
      </c>
      <c r="C10">
        <v>6.9697005710399995E-2</v>
      </c>
      <c r="D10">
        <v>0</v>
      </c>
    </row>
    <row r="11" spans="2:4" x14ac:dyDescent="0.25">
      <c r="B11">
        <v>8</v>
      </c>
      <c r="C11">
        <v>0.10994498346359999</v>
      </c>
      <c r="D11">
        <v>0</v>
      </c>
    </row>
    <row r="12" spans="2:4" x14ac:dyDescent="0.25">
      <c r="B12">
        <v>9</v>
      </c>
      <c r="C12">
        <v>0.13011275186639998</v>
      </c>
      <c r="D12">
        <v>0</v>
      </c>
    </row>
    <row r="13" spans="2:4" x14ac:dyDescent="0.25">
      <c r="B13">
        <v>10</v>
      </c>
      <c r="C13">
        <v>0.13020031091879999</v>
      </c>
      <c r="D13">
        <v>0</v>
      </c>
    </row>
    <row r="14" spans="2:4" x14ac:dyDescent="0.25">
      <c r="B14">
        <v>11</v>
      </c>
      <c r="C14">
        <v>0.17076933853079998</v>
      </c>
      <c r="D14">
        <v>0</v>
      </c>
    </row>
    <row r="15" spans="2:4" x14ac:dyDescent="0.25">
      <c r="B15">
        <v>12</v>
      </c>
      <c r="C15">
        <v>0.1852457685276</v>
      </c>
      <c r="D15">
        <v>0</v>
      </c>
    </row>
    <row r="16" spans="2:4" x14ac:dyDescent="0.25">
      <c r="B16">
        <v>13</v>
      </c>
      <c r="C16">
        <v>8.7033698085600006E-2</v>
      </c>
      <c r="D16">
        <v>0</v>
      </c>
    </row>
    <row r="17" spans="2:4" x14ac:dyDescent="0.25">
      <c r="B17">
        <v>14</v>
      </c>
      <c r="C17">
        <v>0.1361835128328</v>
      </c>
      <c r="D17">
        <v>0</v>
      </c>
    </row>
    <row r="18" spans="2:4" x14ac:dyDescent="0.25">
      <c r="B18">
        <v>15</v>
      </c>
      <c r="C18">
        <v>0.16090435196040001</v>
      </c>
      <c r="D18">
        <v>0</v>
      </c>
    </row>
    <row r="19" spans="2:4" x14ac:dyDescent="0.25">
      <c r="B19">
        <v>16</v>
      </c>
      <c r="C19">
        <v>0.1609335383112</v>
      </c>
      <c r="D19">
        <v>0</v>
      </c>
    </row>
    <row r="20" spans="2:4" x14ac:dyDescent="0.25">
      <c r="B20">
        <v>17</v>
      </c>
      <c r="C20">
        <v>0.2103460302156</v>
      </c>
      <c r="D20">
        <v>0</v>
      </c>
    </row>
    <row r="21" spans="2:4" x14ac:dyDescent="0.25">
      <c r="B21">
        <v>18</v>
      </c>
      <c r="C21">
        <v>0.21031684386480001</v>
      </c>
      <c r="D21">
        <v>0</v>
      </c>
    </row>
    <row r="22" spans="2:4" x14ac:dyDescent="0.25">
      <c r="B22">
        <v>19</v>
      </c>
      <c r="C22">
        <v>0.26924408613</v>
      </c>
      <c r="D22">
        <v>0</v>
      </c>
    </row>
    <row r="23" spans="2:4" x14ac:dyDescent="0.25">
      <c r="B23">
        <v>20</v>
      </c>
      <c r="C23">
        <v>0.26933164518239999</v>
      </c>
      <c r="D23">
        <v>0</v>
      </c>
    </row>
    <row r="24" spans="2:4" x14ac:dyDescent="0.25">
      <c r="B24">
        <v>21</v>
      </c>
      <c r="C24">
        <v>0.34848502855199998</v>
      </c>
      <c r="D24">
        <v>0</v>
      </c>
    </row>
    <row r="25" spans="2:4" x14ac:dyDescent="0.25">
      <c r="B25">
        <v>22</v>
      </c>
      <c r="C25">
        <v>0.348193165044</v>
      </c>
      <c r="D25">
        <v>0</v>
      </c>
    </row>
    <row r="26" spans="2:4" x14ac:dyDescent="0.25">
      <c r="B26">
        <v>23</v>
      </c>
      <c r="C26">
        <v>0.44771862127200002</v>
      </c>
      <c r="D26">
        <v>0</v>
      </c>
    </row>
    <row r="27" spans="2:4" x14ac:dyDescent="0.25">
      <c r="B27">
        <v>24</v>
      </c>
      <c r="C27">
        <v>0.48157478819999994</v>
      </c>
      <c r="D27">
        <v>0</v>
      </c>
    </row>
    <row r="28" spans="2:4" x14ac:dyDescent="0.25">
      <c r="B28">
        <v>25</v>
      </c>
      <c r="C28">
        <v>0.23322812924280001</v>
      </c>
      <c r="D28">
        <v>0</v>
      </c>
    </row>
    <row r="29" spans="2:4" x14ac:dyDescent="0.25">
      <c r="B29">
        <v>26</v>
      </c>
      <c r="C29">
        <v>0.35694907028400003</v>
      </c>
      <c r="D29">
        <v>0</v>
      </c>
    </row>
    <row r="30" spans="2:4" x14ac:dyDescent="0.25">
      <c r="B30">
        <v>27</v>
      </c>
      <c r="C30">
        <v>0.41882413398000001</v>
      </c>
      <c r="D30">
        <v>0</v>
      </c>
    </row>
    <row r="31" spans="2:4" x14ac:dyDescent="0.25">
      <c r="B31">
        <v>28</v>
      </c>
      <c r="C31">
        <v>0.41882413398000001</v>
      </c>
      <c r="D31">
        <v>0</v>
      </c>
    </row>
    <row r="32" spans="2:4" x14ac:dyDescent="0.25">
      <c r="B32">
        <v>29</v>
      </c>
      <c r="C32">
        <v>0.53994748980000007</v>
      </c>
      <c r="D32">
        <v>0</v>
      </c>
    </row>
    <row r="33" spans="2:4" x14ac:dyDescent="0.25">
      <c r="B33">
        <v>30</v>
      </c>
      <c r="C33">
        <v>0.53965562629200003</v>
      </c>
      <c r="D33">
        <v>0</v>
      </c>
    </row>
    <row r="34" spans="2:4" x14ac:dyDescent="0.25">
      <c r="B34">
        <v>31</v>
      </c>
      <c r="C34">
        <v>0.69025719642000005</v>
      </c>
      <c r="D34">
        <v>0</v>
      </c>
    </row>
    <row r="35" spans="2:4" x14ac:dyDescent="0.25">
      <c r="B35">
        <v>32</v>
      </c>
      <c r="C35">
        <v>0.69142465045200008</v>
      </c>
      <c r="D35">
        <v>0</v>
      </c>
    </row>
    <row r="36" spans="2:4" x14ac:dyDescent="0.25">
      <c r="B36">
        <v>33</v>
      </c>
      <c r="C36">
        <v>0.87996847662</v>
      </c>
      <c r="D36">
        <v>0</v>
      </c>
    </row>
    <row r="37" spans="2:4" x14ac:dyDescent="0.25">
      <c r="B37">
        <v>34</v>
      </c>
      <c r="C37">
        <v>0.87792543206399998</v>
      </c>
      <c r="D37">
        <v>0</v>
      </c>
    </row>
    <row r="38" spans="2:4" x14ac:dyDescent="0.25">
      <c r="B38">
        <v>35</v>
      </c>
      <c r="C38">
        <v>1.1321385475320001</v>
      </c>
      <c r="D38">
        <v>0</v>
      </c>
    </row>
    <row r="39" spans="2:4" x14ac:dyDescent="0.25">
      <c r="B39">
        <v>36</v>
      </c>
      <c r="C39">
        <v>1.1309710934999999</v>
      </c>
      <c r="D39">
        <v>0</v>
      </c>
    </row>
    <row r="40" spans="2:4" x14ac:dyDescent="0.25">
      <c r="B40">
        <v>37</v>
      </c>
      <c r="C40">
        <v>1.432757960772</v>
      </c>
      <c r="D40">
        <v>0</v>
      </c>
    </row>
    <row r="41" spans="2:4" x14ac:dyDescent="0.25">
      <c r="B41">
        <v>38</v>
      </c>
      <c r="C41">
        <v>1.432757960772</v>
      </c>
      <c r="D41">
        <v>0</v>
      </c>
    </row>
    <row r="42" spans="2:4" x14ac:dyDescent="0.25">
      <c r="B42">
        <v>39</v>
      </c>
      <c r="C42">
        <v>1.8364051923359999</v>
      </c>
      <c r="D42">
        <v>0</v>
      </c>
    </row>
    <row r="43" spans="2:4" x14ac:dyDescent="0.25">
      <c r="B43">
        <v>40</v>
      </c>
      <c r="C43">
        <v>1.8331946937479999</v>
      </c>
      <c r="D43">
        <v>0</v>
      </c>
    </row>
    <row r="44" spans="2:4" x14ac:dyDescent="0.25">
      <c r="B44">
        <v>41</v>
      </c>
      <c r="C44">
        <v>2.3375348355720003</v>
      </c>
      <c r="D44">
        <v>0</v>
      </c>
    </row>
    <row r="45" spans="2:4" x14ac:dyDescent="0.25">
      <c r="B45">
        <v>42</v>
      </c>
      <c r="C45">
        <v>2.350376829924</v>
      </c>
      <c r="D45">
        <v>0</v>
      </c>
    </row>
    <row r="46" spans="2:4" x14ac:dyDescent="0.25">
      <c r="B46">
        <v>43</v>
      </c>
      <c r="C46">
        <v>2.9682518763600001</v>
      </c>
      <c r="D46">
        <v>0</v>
      </c>
    </row>
    <row r="47" spans="2:4" x14ac:dyDescent="0.25">
      <c r="B47">
        <v>44</v>
      </c>
      <c r="C47">
        <v>2.9799264166800001</v>
      </c>
      <c r="D47">
        <v>0</v>
      </c>
    </row>
    <row r="48" spans="2:4" x14ac:dyDescent="0.25">
      <c r="B48">
        <v>45</v>
      </c>
      <c r="C48">
        <v>3.8146560495599999</v>
      </c>
      <c r="D48">
        <v>0</v>
      </c>
    </row>
    <row r="49" spans="2:4" x14ac:dyDescent="0.25">
      <c r="B49">
        <v>46</v>
      </c>
      <c r="C49">
        <v>3.8204933197199997</v>
      </c>
      <c r="D49">
        <v>0</v>
      </c>
    </row>
    <row r="50" spans="2:4" x14ac:dyDescent="0.25">
      <c r="B50">
        <v>47</v>
      </c>
      <c r="C50">
        <v>4.8303410574000001</v>
      </c>
      <c r="D50">
        <v>0</v>
      </c>
    </row>
    <row r="51" spans="2:4" x14ac:dyDescent="0.25">
      <c r="B51">
        <v>48</v>
      </c>
      <c r="C51">
        <v>4.8303410574000001</v>
      </c>
      <c r="D51">
        <v>0</v>
      </c>
    </row>
    <row r="52" spans="2:4" x14ac:dyDescent="0.25">
      <c r="B52">
        <v>49</v>
      </c>
      <c r="C52">
        <v>6.1787504643600002</v>
      </c>
      <c r="D52">
        <v>0</v>
      </c>
    </row>
    <row r="53" spans="2:4" x14ac:dyDescent="0.25">
      <c r="B53">
        <v>50</v>
      </c>
      <c r="C53">
        <v>6.1670759240399997</v>
      </c>
      <c r="D53">
        <v>0</v>
      </c>
    </row>
    <row r="54" spans="2:4" x14ac:dyDescent="0.25">
      <c r="B54">
        <v>51</v>
      </c>
      <c r="C54">
        <v>7.9240942421999998</v>
      </c>
      <c r="D54">
        <v>0</v>
      </c>
    </row>
    <row r="55" spans="2:4" x14ac:dyDescent="0.25">
      <c r="B55">
        <v>52</v>
      </c>
      <c r="C55">
        <v>7.8598842704399994</v>
      </c>
      <c r="D55">
        <v>0</v>
      </c>
    </row>
    <row r="56" spans="2:4" x14ac:dyDescent="0.25">
      <c r="B56">
        <v>53</v>
      </c>
      <c r="C56">
        <v>10.010918324399999</v>
      </c>
      <c r="D56">
        <v>0</v>
      </c>
    </row>
    <row r="57" spans="2:4" x14ac:dyDescent="0.25">
      <c r="B57">
        <v>54</v>
      </c>
      <c r="C57">
        <v>10.00799968932</v>
      </c>
      <c r="D57">
        <v>0</v>
      </c>
    </row>
    <row r="58" spans="2:4" x14ac:dyDescent="0.25">
      <c r="B58">
        <v>55</v>
      </c>
      <c r="C58">
        <v>12.447978616199999</v>
      </c>
      <c r="D58">
        <v>0</v>
      </c>
    </row>
    <row r="59" spans="2:4" x14ac:dyDescent="0.25">
      <c r="B59">
        <v>56</v>
      </c>
      <c r="C59">
        <v>12.979170200759999</v>
      </c>
      <c r="D59">
        <v>0</v>
      </c>
    </row>
    <row r="60" spans="2:4" x14ac:dyDescent="0.25">
      <c r="B60">
        <v>57</v>
      </c>
      <c r="C60">
        <v>16.53114909312</v>
      </c>
      <c r="D60">
        <v>0</v>
      </c>
    </row>
    <row r="61" spans="2:4" x14ac:dyDescent="0.25">
      <c r="B61">
        <v>58</v>
      </c>
      <c r="C61">
        <v>16.326844637520001</v>
      </c>
      <c r="D61">
        <v>0</v>
      </c>
    </row>
    <row r="62" spans="2:4" x14ac:dyDescent="0.25">
      <c r="B62">
        <v>59</v>
      </c>
      <c r="C62">
        <v>20.903264442960001</v>
      </c>
      <c r="D62">
        <v>0</v>
      </c>
    </row>
    <row r="63" spans="2:4" x14ac:dyDescent="0.25">
      <c r="B63">
        <v>60</v>
      </c>
      <c r="C63">
        <v>20.882833997399999</v>
      </c>
      <c r="D63">
        <v>0</v>
      </c>
    </row>
    <row r="64" spans="2:4" x14ac:dyDescent="0.25">
      <c r="B64">
        <v>61</v>
      </c>
      <c r="C64">
        <v>26.889384992039997</v>
      </c>
      <c r="D64">
        <v>0</v>
      </c>
    </row>
    <row r="65" spans="2:4" x14ac:dyDescent="0.25">
      <c r="B65">
        <v>62</v>
      </c>
      <c r="C65">
        <v>29.419841606399999</v>
      </c>
      <c r="D65">
        <v>0</v>
      </c>
    </row>
    <row r="66" spans="2:4" x14ac:dyDescent="0.25">
      <c r="B66">
        <v>63</v>
      </c>
      <c r="C66">
        <v>14.55231450888</v>
      </c>
      <c r="D66">
        <v>0</v>
      </c>
    </row>
    <row r="67" spans="2:4" x14ac:dyDescent="0.25">
      <c r="B67">
        <v>64</v>
      </c>
      <c r="C67">
        <v>21.951054436679996</v>
      </c>
      <c r="D67">
        <v>0</v>
      </c>
    </row>
    <row r="68" spans="2:4" x14ac:dyDescent="0.25">
      <c r="B68">
        <v>65</v>
      </c>
      <c r="C68">
        <v>25.83283909308</v>
      </c>
      <c r="D68">
        <v>0</v>
      </c>
    </row>
    <row r="69" spans="2:4" x14ac:dyDescent="0.25">
      <c r="B69">
        <v>66</v>
      </c>
      <c r="C69">
        <v>26.778476858999998</v>
      </c>
      <c r="D69">
        <v>0</v>
      </c>
    </row>
    <row r="70" spans="2:4" x14ac:dyDescent="0.25">
      <c r="B70">
        <v>67</v>
      </c>
      <c r="C70">
        <v>34.060471383600003</v>
      </c>
      <c r="D70">
        <v>0</v>
      </c>
    </row>
    <row r="71" spans="2:4" x14ac:dyDescent="0.25">
      <c r="B71">
        <v>68</v>
      </c>
      <c r="C71">
        <v>36.745615657199998</v>
      </c>
      <c r="D71">
        <v>0</v>
      </c>
    </row>
    <row r="72" spans="2:4" x14ac:dyDescent="0.25">
      <c r="B72">
        <v>69</v>
      </c>
      <c r="C72">
        <v>17.95836164724</v>
      </c>
      <c r="D72">
        <v>0</v>
      </c>
    </row>
    <row r="73" spans="2:4" x14ac:dyDescent="0.25">
      <c r="B73">
        <v>70</v>
      </c>
      <c r="C73">
        <v>27.350529334679997</v>
      </c>
      <c r="D73">
        <v>0</v>
      </c>
    </row>
    <row r="74" spans="2:4" x14ac:dyDescent="0.25">
      <c r="B74">
        <v>71</v>
      </c>
      <c r="C74">
        <v>30.674854690799997</v>
      </c>
      <c r="D74">
        <v>0</v>
      </c>
    </row>
    <row r="75" spans="2:4" x14ac:dyDescent="0.25">
      <c r="B75">
        <v>72</v>
      </c>
      <c r="C75">
        <v>31.200209005200001</v>
      </c>
      <c r="D75">
        <v>0</v>
      </c>
    </row>
    <row r="76" spans="2:4" x14ac:dyDescent="0.25">
      <c r="B76">
        <v>73</v>
      </c>
      <c r="C76">
        <v>35.081993661600002</v>
      </c>
      <c r="D76">
        <v>0</v>
      </c>
    </row>
    <row r="77" spans="2:4" x14ac:dyDescent="0.25">
      <c r="B77">
        <v>74</v>
      </c>
      <c r="C77">
        <v>43.6044080952</v>
      </c>
      <c r="D77">
        <v>0</v>
      </c>
    </row>
    <row r="78" spans="2:4" x14ac:dyDescent="0.25">
      <c r="B78">
        <v>75</v>
      </c>
      <c r="C78">
        <v>47.690497207200004</v>
      </c>
      <c r="D78">
        <v>0</v>
      </c>
    </row>
    <row r="79" spans="2:4" x14ac:dyDescent="0.25">
      <c r="B79">
        <v>76</v>
      </c>
      <c r="C79">
        <v>22.1962197834</v>
      </c>
      <c r="D79">
        <v>0</v>
      </c>
    </row>
    <row r="80" spans="2:4" x14ac:dyDescent="0.25">
      <c r="B80">
        <v>77</v>
      </c>
      <c r="C80">
        <v>35.607347976</v>
      </c>
      <c r="D80">
        <v>0</v>
      </c>
    </row>
    <row r="81" spans="2:4" x14ac:dyDescent="0.25">
      <c r="B81">
        <v>78</v>
      </c>
      <c r="C81">
        <v>41.678108942400002</v>
      </c>
      <c r="D81">
        <v>0</v>
      </c>
    </row>
    <row r="82" spans="2:4" x14ac:dyDescent="0.25">
      <c r="B82">
        <v>79</v>
      </c>
      <c r="C82">
        <v>40.831704769200002</v>
      </c>
      <c r="D82">
        <v>0</v>
      </c>
    </row>
    <row r="83" spans="2:4" x14ac:dyDescent="0.25">
      <c r="B83">
        <v>80</v>
      </c>
      <c r="C83">
        <v>50.696691339599994</v>
      </c>
      <c r="D83">
        <v>0</v>
      </c>
    </row>
    <row r="84" spans="2:4" x14ac:dyDescent="0.25">
      <c r="B84">
        <v>81</v>
      </c>
      <c r="C84">
        <v>50.930182146</v>
      </c>
      <c r="D84">
        <v>0</v>
      </c>
    </row>
    <row r="85" spans="2:4" x14ac:dyDescent="0.25">
      <c r="B85">
        <v>82</v>
      </c>
      <c r="C85">
        <v>64.5602079696</v>
      </c>
      <c r="D85">
        <v>0</v>
      </c>
    </row>
    <row r="86" spans="2:4" x14ac:dyDescent="0.25">
      <c r="B86">
        <v>83</v>
      </c>
      <c r="C86">
        <v>64.735326074400007</v>
      </c>
      <c r="D86">
        <v>0</v>
      </c>
    </row>
    <row r="87" spans="2:4" x14ac:dyDescent="0.25">
      <c r="B87">
        <v>84</v>
      </c>
      <c r="C87">
        <v>81.605036836800011</v>
      </c>
      <c r="D87">
        <v>0</v>
      </c>
    </row>
    <row r="88" spans="2:4" x14ac:dyDescent="0.25">
      <c r="B88">
        <v>85</v>
      </c>
      <c r="C88">
        <v>82.568186413199996</v>
      </c>
      <c r="D88">
        <v>0</v>
      </c>
    </row>
    <row r="89" spans="2:4" x14ac:dyDescent="0.25">
      <c r="B89">
        <v>86</v>
      </c>
      <c r="C89">
        <v>104.54550856559999</v>
      </c>
      <c r="D89">
        <v>0</v>
      </c>
    </row>
    <row r="90" spans="2:4" x14ac:dyDescent="0.25">
      <c r="B90">
        <v>87</v>
      </c>
      <c r="C90">
        <v>104.10771330359999</v>
      </c>
      <c r="D90">
        <v>0</v>
      </c>
    </row>
    <row r="91" spans="2:4" x14ac:dyDescent="0.25">
      <c r="B91">
        <v>88</v>
      </c>
      <c r="C91">
        <v>132.76870978919999</v>
      </c>
      <c r="D91">
        <v>0</v>
      </c>
    </row>
    <row r="92" spans="2:4" x14ac:dyDescent="0.25">
      <c r="B92">
        <v>89</v>
      </c>
      <c r="C92">
        <v>132.71033708759998</v>
      </c>
      <c r="D92">
        <v>0</v>
      </c>
    </row>
    <row r="93" spans="2:4" x14ac:dyDescent="0.25">
      <c r="B93">
        <v>90</v>
      </c>
      <c r="C93">
        <v>206.66855001479999</v>
      </c>
      <c r="D93">
        <v>0</v>
      </c>
    </row>
    <row r="94" spans="2:4" x14ac:dyDescent="0.25">
      <c r="B94">
        <v>91</v>
      </c>
      <c r="C94">
        <v>102.3273459048</v>
      </c>
      <c r="D94">
        <v>0</v>
      </c>
    </row>
    <row r="95" spans="2:4" x14ac:dyDescent="0.25">
      <c r="B95">
        <v>92</v>
      </c>
      <c r="C95">
        <v>154.36660938119999</v>
      </c>
      <c r="D95">
        <v>0</v>
      </c>
    </row>
    <row r="96" spans="2:4" x14ac:dyDescent="0.25">
      <c r="B96">
        <v>93</v>
      </c>
      <c r="C96">
        <v>180.28408889160002</v>
      </c>
      <c r="D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202.46571549960001</v>
      </c>
    </row>
    <row r="3" spans="2:9" x14ac:dyDescent="0.25">
      <c r="B3" s="18">
        <v>150</v>
      </c>
      <c r="C3" s="18">
        <v>200</v>
      </c>
      <c r="D3" s="1">
        <v>182.84665049184002</v>
      </c>
      <c r="E3" s="19" t="str">
        <f>IF(D3="","N/A",IF(OR(D3&lt;B3,D3&gt;C3),"FAIL","PASS"))</f>
        <v>PASS</v>
      </c>
      <c r="H3" t="s">
        <v>39</v>
      </c>
      <c r="I3">
        <v>178.328603388</v>
      </c>
    </row>
    <row r="4" spans="2:9" x14ac:dyDescent="0.25">
      <c r="H4" t="s">
        <v>40</v>
      </c>
      <c r="I4">
        <v>174.97217304599999</v>
      </c>
    </row>
    <row r="5" spans="2:9" x14ac:dyDescent="0.25">
      <c r="H5" t="s">
        <v>41</v>
      </c>
      <c r="I5">
        <v>180.13815713760002</v>
      </c>
    </row>
    <row r="6" spans="2:9" x14ac:dyDescent="0.25">
      <c r="B6" s="15" t="s">
        <v>23</v>
      </c>
      <c r="H6" t="s">
        <v>42</v>
      </c>
      <c r="I6">
        <v>178.328603388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0.14568512217754415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202.37815644719998</v>
      </c>
      <c r="J2" t="s">
        <v>26</v>
      </c>
    </row>
    <row r="3" spans="2:10" x14ac:dyDescent="0.25">
      <c r="B3" s="18">
        <v>100</v>
      </c>
      <c r="C3" s="18"/>
      <c r="D3" s="1">
        <v>681.13948919449899</v>
      </c>
      <c r="E3" s="19" t="str">
        <f>IF(D3="","N/A",IF(OR(D3&lt;B3),"FAIL","PASS"))</f>
        <v>PASS</v>
      </c>
      <c r="I3">
        <v>0.297117051144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8.7938474960399998E-2</v>
      </c>
    </row>
    <row r="3" spans="2:9" x14ac:dyDescent="0.25">
      <c r="B3" s="18">
        <v>0.05</v>
      </c>
      <c r="C3" s="18">
        <v>0.1</v>
      </c>
      <c r="D3" s="1">
        <v>7.9310989663920001E-2</v>
      </c>
      <c r="E3" s="19" t="str">
        <f>IF(D3="","N/A",IF(OR(D3&lt;B3,D3&gt;C3),"FAIL","PASS"))</f>
        <v>PASS</v>
      </c>
      <c r="H3" t="s">
        <v>39</v>
      </c>
      <c r="I3">
        <v>7.7343829619999999E-2</v>
      </c>
    </row>
    <row r="4" spans="2:9" x14ac:dyDescent="0.25">
      <c r="H4" t="s">
        <v>40</v>
      </c>
      <c r="I4">
        <v>7.5913698430799995E-2</v>
      </c>
    </row>
    <row r="5" spans="2:9" x14ac:dyDescent="0.25">
      <c r="H5" t="s">
        <v>41</v>
      </c>
      <c r="I5">
        <v>7.8365351898000007E-2</v>
      </c>
    </row>
    <row r="6" spans="2:9" x14ac:dyDescent="0.25">
      <c r="H6" t="s">
        <v>42</v>
      </c>
      <c r="I6">
        <v>7.6993593410399991E-2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202.49490185039997</v>
      </c>
      <c r="J2">
        <v>79.270128772800007</v>
      </c>
      <c r="K2">
        <v>181.36398387119999</v>
      </c>
      <c r="L2">
        <v>68.296060871999998</v>
      </c>
    </row>
    <row r="3" spans="2:12" x14ac:dyDescent="0.25">
      <c r="B3" s="18">
        <v>50</v>
      </c>
      <c r="C3" s="18"/>
      <c r="D3" s="1">
        <v>62.1377408532</v>
      </c>
      <c r="E3" s="19" t="str">
        <f>IF(D3="","N/A",IF(OR(D3&lt;B3),"FAIL","PASS"))</f>
        <v>PASS</v>
      </c>
      <c r="H3" t="s">
        <v>39</v>
      </c>
      <c r="I3">
        <v>178.24104433560001</v>
      </c>
      <c r="J3">
        <v>71.623304863200005</v>
      </c>
      <c r="K3">
        <v>173.62960090919998</v>
      </c>
      <c r="L3">
        <v>69.551073956400003</v>
      </c>
    </row>
    <row r="4" spans="2:12" x14ac:dyDescent="0.25">
      <c r="H4" t="s">
        <v>40</v>
      </c>
      <c r="I4">
        <v>174.85542764280001</v>
      </c>
      <c r="J4">
        <v>71.448186758399999</v>
      </c>
      <c r="K4">
        <v>168.93059843039998</v>
      </c>
      <c r="L4">
        <v>67.420470347999995</v>
      </c>
    </row>
    <row r="5" spans="2:12" x14ac:dyDescent="0.25">
      <c r="H5" t="s">
        <v>41</v>
      </c>
      <c r="I5">
        <v>180.1965298392</v>
      </c>
      <c r="J5">
        <v>80.525141857199998</v>
      </c>
      <c r="K5">
        <v>166.47894496319998</v>
      </c>
      <c r="L5">
        <v>63.276008534399999</v>
      </c>
    </row>
    <row r="6" spans="2:12" x14ac:dyDescent="0.25">
      <c r="H6" t="s">
        <v>42</v>
      </c>
      <c r="I6">
        <v>178.35778973879999</v>
      </c>
      <c r="J6">
        <v>78.306979196400007</v>
      </c>
      <c r="K6">
        <v>166.44975861239999</v>
      </c>
      <c r="L6">
        <v>62.1377408532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202.08629293919998</v>
      </c>
      <c r="J2">
        <v>79.211756071199986</v>
      </c>
      <c r="K2">
        <v>181.0429340124</v>
      </c>
      <c r="L2">
        <v>68.266874521199995</v>
      </c>
    </row>
    <row r="3" spans="2:12" x14ac:dyDescent="0.25">
      <c r="B3" s="18">
        <v>20</v>
      </c>
      <c r="C3" s="18"/>
      <c r="D3" s="1">
        <v>64.377044305679448</v>
      </c>
      <c r="E3" s="19" t="str">
        <f>IF(D3="","N/A",IF(OR(D3&lt;B3),"FAIL","PASS"))</f>
        <v>PASS</v>
      </c>
      <c r="G3" t="s">
        <v>38</v>
      </c>
      <c r="H3" t="s">
        <v>27</v>
      </c>
      <c r="I3">
        <v>0.29857636868399995</v>
      </c>
      <c r="J3">
        <v>0.38350864951200003</v>
      </c>
      <c r="K3">
        <v>0.31054277251200002</v>
      </c>
      <c r="L3">
        <v>1.0267758211439999</v>
      </c>
    </row>
    <row r="4" spans="2:12" x14ac:dyDescent="0.25">
      <c r="G4" t="s">
        <v>39</v>
      </c>
      <c r="H4" t="s">
        <v>26</v>
      </c>
      <c r="I4">
        <v>178.09511258160001</v>
      </c>
      <c r="J4">
        <v>71.623304863200005</v>
      </c>
      <c r="K4">
        <v>173.51285550599999</v>
      </c>
      <c r="L4">
        <v>69.492701254799996</v>
      </c>
    </row>
    <row r="5" spans="2:12" x14ac:dyDescent="0.25">
      <c r="G5" t="s">
        <v>39</v>
      </c>
      <c r="H5" t="s">
        <v>27</v>
      </c>
      <c r="I5">
        <v>0.271141198932</v>
      </c>
      <c r="J5">
        <v>0.343523348916</v>
      </c>
      <c r="K5">
        <v>0.30061941324000002</v>
      </c>
      <c r="L5">
        <v>1.0378666344480001</v>
      </c>
    </row>
    <row r="6" spans="2:12" x14ac:dyDescent="0.25">
      <c r="G6" t="s">
        <v>40</v>
      </c>
      <c r="H6" t="s">
        <v>26</v>
      </c>
      <c r="I6">
        <v>174.59275048560002</v>
      </c>
      <c r="J6">
        <v>71.477373109200002</v>
      </c>
      <c r="K6">
        <v>168.75548032560002</v>
      </c>
      <c r="L6">
        <v>67.391283997200006</v>
      </c>
    </row>
    <row r="7" spans="2:12" x14ac:dyDescent="0.25">
      <c r="G7" t="s">
        <v>40</v>
      </c>
      <c r="H7" t="s">
        <v>27</v>
      </c>
      <c r="I7">
        <v>0.26223936193799996</v>
      </c>
      <c r="J7">
        <v>0.33914539629599999</v>
      </c>
      <c r="K7">
        <v>0.29449027957199997</v>
      </c>
      <c r="L7">
        <v>0.96898684655999989</v>
      </c>
    </row>
    <row r="8" spans="2:12" x14ac:dyDescent="0.25">
      <c r="G8" t="s">
        <v>41</v>
      </c>
      <c r="H8" t="s">
        <v>26</v>
      </c>
      <c r="I8">
        <v>179.99222538360002</v>
      </c>
      <c r="J8">
        <v>80.466769155599991</v>
      </c>
      <c r="K8">
        <v>166.33301320919998</v>
      </c>
      <c r="L8">
        <v>63.188449481999996</v>
      </c>
    </row>
    <row r="9" spans="2:12" x14ac:dyDescent="0.25">
      <c r="G9" t="s">
        <v>41</v>
      </c>
      <c r="H9" t="s">
        <v>27</v>
      </c>
      <c r="I9">
        <v>0.26641301010239998</v>
      </c>
      <c r="J9">
        <v>0.38788660213199999</v>
      </c>
      <c r="K9">
        <v>0.28751474173079999</v>
      </c>
      <c r="L9">
        <v>0.98153697740399992</v>
      </c>
    </row>
    <row r="10" spans="2:12" x14ac:dyDescent="0.25">
      <c r="G10" t="s">
        <v>42</v>
      </c>
      <c r="H10" t="s">
        <v>26</v>
      </c>
      <c r="I10">
        <v>178.1242989324</v>
      </c>
      <c r="J10">
        <v>78.248606494800001</v>
      </c>
      <c r="K10">
        <v>166.30382685839999</v>
      </c>
      <c r="L10">
        <v>62.020995450000001</v>
      </c>
    </row>
    <row r="11" spans="2:12" x14ac:dyDescent="0.25">
      <c r="G11" t="s">
        <v>42</v>
      </c>
      <c r="H11" t="s">
        <v>27</v>
      </c>
      <c r="I11">
        <v>0.2628814616556</v>
      </c>
      <c r="J11">
        <v>0.37883883338399998</v>
      </c>
      <c r="K11">
        <v>0.28532576542080001</v>
      </c>
      <c r="L11">
        <v>0.9406760862839999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2023-02-23T13:07:58Z</dcterms:modified>
</cp:coreProperties>
</file>