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6A48D397-428B-4489-9C28-49A01CBB312A}" xr6:coauthVersionLast="47" xr6:coauthVersionMax="47" xr10:uidLastSave="{00000000-0000-0000-0000-000000000000}"/>
  <bookViews>
    <workbookView xWindow="-120" yWindow="-120" windowWidth="29040" windowHeight="15840" tabRatio="763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<sst xmlns="http://schemas.openxmlformats.org/spreadsheetml/2006/main" count="171" uniqueCount="101">
  <si>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</si>
  <si>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</si>
  <si>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</si>
  <si>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</si>
  <si>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</si>
  <si>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</si>
  <si>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</si>
  <si>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</si>
  <si>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</si>
  <si>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</si>
  <si>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</si>
  <si>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</si>
  <si>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</si>
  <si>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</si>
  <si>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</si>
  <si>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</si>
  <si>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</si>
  <si>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</si>
  <si>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</si>
  <si>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</si>
  <si>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</si>
  <si>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</si>
  <si>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</si>
  <si>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</si>
  <si>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</si>
  <si>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</si>
  <si>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</si>
  <si>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</si>
  <si>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</si>
  <si>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</si>
  <si>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</si>
  <si>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</si>
  <si>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</si>
  <si>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</si>
  <si>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</si>
  <si>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</si>
  <si>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</si>
  <si>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</si>
  <si>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</si>
  <si>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</si>
  <si>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</si>
  <si>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</si>
  <si>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</si>
  <si>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</si>
  <si>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</si>
  <si>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</si>
  <si>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</si>
  <si>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</si>
  <si>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</si>
  <si>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</si>
  <si>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</si>
  <si>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</si>
  <si>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</si>
  <si>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</si>
  <si>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</si>
  <si>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</si>
  <si>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</si>
  <si>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</si>
  <si>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</si>
  <si>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</si>
  <si>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</si>
  <si>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</si>
  <si>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</si>
  <si>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</si>
  <si>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</si>
  <si>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</si>
  <si>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</si>
  <si>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</si>
  <si>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</si>
  <si>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</si>
  <si>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</si>
  <si>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</si>
  <si>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</si>
  <si>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</si>
  <si>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</si>
  <si>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</si>
  <si>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</si>
  <si>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</si>
  <si>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</si>
  <si>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</si>
  <si>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</si>
  <si>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</si>
  <si>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</si>
  <si>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</si>
  <si>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</si>
  <si>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</si>
  <si>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</si>
  <si>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</si>
  <si>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</si>
  <si>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</si>
  <si>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</si>
  <si>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</si>
  <si>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</si>
  <si>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</si>
  <si>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</si>
  <si>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</si>
  <si>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</si>
  <si>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</si>
  <si>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</si>
  <si>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</si>
  <si>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S22475235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</si>
</sst>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tabSelected="1" topLeftCell="A40"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168.12505514832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0.1328588374851721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649.36003303055327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0.17469999999999999</v>
      </c>
      <c r="E15" s="20">
        <f>ChromaticityCoordinates!G4</f>
        <v>0.49619999999999997</v>
      </c>
      <c r="F15" s="20" t="s">
        <v>49</v>
      </c>
      <c r="H15" s="26">
        <f>ChromaticityCoordinates!H4</f>
        <v>1.53730283288622E-2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0.4496</v>
      </c>
      <c r="E16" s="20">
        <f>ChromaticityCoordinates!G5</f>
        <v>0.52839999999999998</v>
      </c>
      <c r="F16" s="20" t="s">
        <v>49</v>
      </c>
      <c r="H16" s="26">
        <f>ChromaticityCoordinates!H5</f>
        <v>1.4560219778561034E-3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0.1246</v>
      </c>
      <c r="E17" s="20">
        <f>ChromaticityCoordinates!G6</f>
        <v>0.56040000000000001</v>
      </c>
      <c r="F17" s="20" t="s">
        <v>49</v>
      </c>
      <c r="H17" s="26">
        <f>ChromaticityCoordinates!H6</f>
        <v>1.2701181047445947E-2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0.11890000000000001</v>
      </c>
      <c r="E18" s="20">
        <f>ChromaticityCoordinates!G7</f>
        <v>0.30520000000000003</v>
      </c>
      <c r="F18" s="20" t="s">
        <v>49</v>
      </c>
      <c r="H18" s="26">
        <f>ChromaticityCoordinates!H7</f>
        <v>2.2575429121059962E-2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7.3240228697519991E-2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56.533961499599997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60.696517412935322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0.17469999999999999</v>
      </c>
      <c r="G4" s="4">
        <v>0.49619999999999997</v>
      </c>
      <c r="H4" s="3">
        <f>IF(OR((F4=""),(G4="")),"",SQRT((F4-C4)^2+(G4-D4)^2))</f>
        <v>1.53730283288622E-2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-2.2999999999999965E-3</v>
      </c>
      <c r="O4" s="3">
        <f>IF(G4="","",G4-D4)</f>
        <v>1.5199999999999991E-2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0.4496</v>
      </c>
      <c r="G5" s="4">
        <v>0.52839999999999998</v>
      </c>
      <c r="H5" s="3">
        <f t="shared" ref="H5:H7" si="0">IF(OR((F5=""),(G5="")),"",SQRT((F5-C5)^2+(G5-D5)^2))</f>
        <v>1.4560219778561034E-3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-1.4000000000000123E-3</v>
      </c>
      <c r="O5" s="3">
        <f>IF(G5="","",G5-D5)</f>
        <v>3.9999999999995595E-4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0.1246</v>
      </c>
      <c r="G6" s="4">
        <v>0.56040000000000001</v>
      </c>
      <c r="H6" s="3">
        <f t="shared" si="0"/>
        <v>1.2701181047445947E-2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1.26E-2</v>
      </c>
      <c r="O6" s="3">
        <f t="shared" ref="O6:O7" si="6">IF(G6="","",G6-D6)</f>
        <v>-1.6000000000000458E-3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0.11890000000000001</v>
      </c>
      <c r="G7" s="3">
        <v>0.30520000000000003</v>
      </c>
      <c r="H7" s="3">
        <f t="shared" si="0"/>
        <v>2.2575429121059962E-2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-4.0999999999999925E-3</v>
      </c>
      <c r="O7" s="3">
        <f t="shared" si="6"/>
        <v>2.2200000000000053E-2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210.1125394092</v>
      </c>
      <c r="F3" s="8"/>
    </row>
    <row r="4" spans="2:6" x14ac:dyDescent="0.25">
      <c r="B4" s="1" t="s">
        <v>39</v>
      </c>
      <c r="C4" s="18"/>
      <c r="D4" s="18"/>
      <c r="E4" s="1">
        <v>190.1782618128</v>
      </c>
      <c r="F4" s="8"/>
    </row>
    <row r="5" spans="2:6" x14ac:dyDescent="0.25">
      <c r="B5" s="1" t="s">
        <v>40</v>
      </c>
      <c r="C5" s="18"/>
      <c r="D5" s="18"/>
      <c r="E5" s="1">
        <v>183.90319639079999</v>
      </c>
      <c r="F5" s="8"/>
    </row>
    <row r="6" spans="2:6" x14ac:dyDescent="0.25">
      <c r="B6" s="1" t="s">
        <v>41</v>
      </c>
      <c r="C6" s="18"/>
      <c r="D6" s="18"/>
      <c r="E6" s="1">
        <v>189.30267128880001</v>
      </c>
      <c r="F6" s="8"/>
    </row>
    <row r="7" spans="2:6" x14ac:dyDescent="0.25">
      <c r="B7" s="1" t="s">
        <v>42</v>
      </c>
      <c r="C7" s="18"/>
      <c r="D7" s="18"/>
      <c r="E7" s="1">
        <v>188.4270807648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85" workbookViewId="0">
      <selection activeCell="D91" sqref="D91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0.1000216241916</v>
      </c>
      <c r="D4">
        <v>0</v>
      </c>
    </row>
    <row r="5" spans="2:4" x14ac:dyDescent="0.25">
      <c r="B5">
        <v>2</v>
      </c>
      <c r="C5">
        <v>4.5122098336799997E-2</v>
      </c>
      <c r="D5">
        <v>0</v>
      </c>
    </row>
    <row r="6" spans="2:4" x14ac:dyDescent="0.25">
      <c r="B6">
        <v>3</v>
      </c>
      <c r="C6">
        <v>7.2469709036400001E-2</v>
      </c>
      <c r="D6">
        <v>0</v>
      </c>
    </row>
    <row r="7" spans="2:4" x14ac:dyDescent="0.25">
      <c r="B7">
        <v>4</v>
      </c>
      <c r="C7">
        <v>7.2469709036400001E-2</v>
      </c>
      <c r="D7">
        <v>0</v>
      </c>
    </row>
    <row r="8" spans="2:4" x14ac:dyDescent="0.25">
      <c r="B8">
        <v>5</v>
      </c>
      <c r="C8">
        <v>0.1017728052396</v>
      </c>
      <c r="D8">
        <v>0</v>
      </c>
    </row>
    <row r="9" spans="2:4" x14ac:dyDescent="0.25">
      <c r="B9">
        <v>6</v>
      </c>
      <c r="C9">
        <v>0.139072961562</v>
      </c>
      <c r="D9">
        <v>0</v>
      </c>
    </row>
    <row r="10" spans="2:4" x14ac:dyDescent="0.25">
      <c r="B10">
        <v>7</v>
      </c>
      <c r="C10">
        <v>6.4355903514000001E-2</v>
      </c>
      <c r="D10">
        <v>0</v>
      </c>
    </row>
    <row r="11" spans="2:4" x14ac:dyDescent="0.25">
      <c r="B11">
        <v>8</v>
      </c>
      <c r="C11">
        <v>0.10171443253799999</v>
      </c>
      <c r="D11">
        <v>0</v>
      </c>
    </row>
    <row r="12" spans="2:4" x14ac:dyDescent="0.25">
      <c r="B12">
        <v>9</v>
      </c>
      <c r="C12">
        <v>0.1205104424532</v>
      </c>
      <c r="D12">
        <v>0</v>
      </c>
    </row>
    <row r="13" spans="2:4" x14ac:dyDescent="0.25">
      <c r="B13">
        <v>10</v>
      </c>
      <c r="C13">
        <v>0.12985007470920001</v>
      </c>
      <c r="D13">
        <v>0</v>
      </c>
    </row>
    <row r="14" spans="2:4" x14ac:dyDescent="0.25">
      <c r="B14">
        <v>11</v>
      </c>
      <c r="C14">
        <v>0.12979170200759998</v>
      </c>
      <c r="D14">
        <v>0</v>
      </c>
    </row>
    <row r="15" spans="2:4" x14ac:dyDescent="0.25">
      <c r="B15">
        <v>12</v>
      </c>
      <c r="C15">
        <v>0.17003967976080001</v>
      </c>
      <c r="D15">
        <v>0</v>
      </c>
    </row>
    <row r="16" spans="2:4" x14ac:dyDescent="0.25">
      <c r="B16">
        <v>13</v>
      </c>
      <c r="C16">
        <v>0.17003967976080001</v>
      </c>
      <c r="D16">
        <v>0</v>
      </c>
    </row>
    <row r="17" spans="2:4" x14ac:dyDescent="0.25">
      <c r="B17">
        <v>14</v>
      </c>
      <c r="C17">
        <v>0.22193301148319999</v>
      </c>
      <c r="D17">
        <v>0</v>
      </c>
    </row>
    <row r="18" spans="2:4" x14ac:dyDescent="0.25">
      <c r="B18">
        <v>15</v>
      </c>
      <c r="C18">
        <v>0.22380093793440001</v>
      </c>
      <c r="D18">
        <v>0</v>
      </c>
    </row>
    <row r="19" spans="2:4" x14ac:dyDescent="0.25">
      <c r="B19">
        <v>16</v>
      </c>
      <c r="C19">
        <v>0.10577133529919999</v>
      </c>
      <c r="D19">
        <v>0</v>
      </c>
    </row>
    <row r="20" spans="2:4" x14ac:dyDescent="0.25">
      <c r="B20">
        <v>17</v>
      </c>
      <c r="C20">
        <v>0.1647861366168</v>
      </c>
      <c r="D20">
        <v>0</v>
      </c>
    </row>
    <row r="21" spans="2:4" x14ac:dyDescent="0.25">
      <c r="B21">
        <v>18</v>
      </c>
      <c r="C21">
        <v>0.1941184191708</v>
      </c>
      <c r="D21">
        <v>0</v>
      </c>
    </row>
    <row r="22" spans="2:4" x14ac:dyDescent="0.25">
      <c r="B22">
        <v>19</v>
      </c>
      <c r="C22">
        <v>0.20920776253439999</v>
      </c>
      <c r="D22">
        <v>0</v>
      </c>
    </row>
    <row r="23" spans="2:4" x14ac:dyDescent="0.25">
      <c r="B23">
        <v>20</v>
      </c>
      <c r="C23">
        <v>0.20914938983279999</v>
      </c>
      <c r="D23">
        <v>0</v>
      </c>
    </row>
    <row r="24" spans="2:4" x14ac:dyDescent="0.25">
      <c r="B24">
        <v>21</v>
      </c>
      <c r="C24">
        <v>0.2672302279248</v>
      </c>
      <c r="D24">
        <v>0</v>
      </c>
    </row>
    <row r="25" spans="2:4" x14ac:dyDescent="0.25">
      <c r="B25">
        <v>22</v>
      </c>
      <c r="C25">
        <v>0.26725941427559996</v>
      </c>
      <c r="D25">
        <v>0</v>
      </c>
    </row>
    <row r="26" spans="2:4" x14ac:dyDescent="0.25">
      <c r="B26">
        <v>23</v>
      </c>
      <c r="C26">
        <v>0.34556639347199997</v>
      </c>
      <c r="D26">
        <v>0</v>
      </c>
    </row>
    <row r="27" spans="2:4" x14ac:dyDescent="0.25">
      <c r="B27">
        <v>24</v>
      </c>
      <c r="C27">
        <v>0.34615012048799998</v>
      </c>
      <c r="D27">
        <v>0</v>
      </c>
    </row>
    <row r="28" spans="2:4" x14ac:dyDescent="0.25">
      <c r="B28">
        <v>25</v>
      </c>
      <c r="C28">
        <v>0.44479998619200001</v>
      </c>
      <c r="D28">
        <v>0</v>
      </c>
    </row>
    <row r="29" spans="2:4" x14ac:dyDescent="0.25">
      <c r="B29">
        <v>26</v>
      </c>
      <c r="C29">
        <v>0.44479998619200001</v>
      </c>
      <c r="D29">
        <v>0</v>
      </c>
    </row>
    <row r="30" spans="2:4" x14ac:dyDescent="0.25">
      <c r="B30">
        <v>27</v>
      </c>
      <c r="C30">
        <v>0.57263620269600002</v>
      </c>
      <c r="D30">
        <v>0</v>
      </c>
    </row>
    <row r="31" spans="2:4" x14ac:dyDescent="0.25">
      <c r="B31">
        <v>28</v>
      </c>
      <c r="C31">
        <v>0.57263620269600002</v>
      </c>
      <c r="D31">
        <v>0</v>
      </c>
    </row>
    <row r="32" spans="2:4" x14ac:dyDescent="0.25">
      <c r="B32">
        <v>29</v>
      </c>
      <c r="C32">
        <v>0.27799999136999998</v>
      </c>
      <c r="D32">
        <v>0</v>
      </c>
    </row>
    <row r="33" spans="2:4" x14ac:dyDescent="0.25">
      <c r="B33">
        <v>30</v>
      </c>
      <c r="C33">
        <v>0.42466140414000003</v>
      </c>
      <c r="D33">
        <v>0</v>
      </c>
    </row>
    <row r="34" spans="2:4" x14ac:dyDescent="0.25">
      <c r="B34">
        <v>31</v>
      </c>
      <c r="C34">
        <v>0.49791914464799997</v>
      </c>
      <c r="D34">
        <v>0</v>
      </c>
    </row>
    <row r="35" spans="2:4" x14ac:dyDescent="0.25">
      <c r="B35">
        <v>32</v>
      </c>
      <c r="C35">
        <v>0.53469394665600001</v>
      </c>
      <c r="D35">
        <v>0</v>
      </c>
    </row>
    <row r="36" spans="2:4" x14ac:dyDescent="0.25">
      <c r="B36">
        <v>33</v>
      </c>
      <c r="C36">
        <v>0.53498581016399993</v>
      </c>
      <c r="D36">
        <v>0</v>
      </c>
    </row>
    <row r="37" spans="2:4" x14ac:dyDescent="0.25">
      <c r="B37">
        <v>34</v>
      </c>
      <c r="C37">
        <v>0.68529551678399991</v>
      </c>
      <c r="D37">
        <v>0</v>
      </c>
    </row>
    <row r="38" spans="2:4" x14ac:dyDescent="0.25">
      <c r="B38">
        <v>35</v>
      </c>
      <c r="C38">
        <v>0.68325247222800001</v>
      </c>
      <c r="D38">
        <v>0</v>
      </c>
    </row>
    <row r="39" spans="2:4" x14ac:dyDescent="0.25">
      <c r="B39">
        <v>36</v>
      </c>
      <c r="C39">
        <v>0.87179629839600004</v>
      </c>
      <c r="D39">
        <v>0</v>
      </c>
    </row>
    <row r="40" spans="2:4" x14ac:dyDescent="0.25">
      <c r="B40">
        <v>37</v>
      </c>
      <c r="C40">
        <v>0.87121257137999997</v>
      </c>
      <c r="D40">
        <v>0</v>
      </c>
    </row>
    <row r="41" spans="2:4" x14ac:dyDescent="0.25">
      <c r="B41">
        <v>38</v>
      </c>
      <c r="C41">
        <v>1.1178372356399999</v>
      </c>
      <c r="D41">
        <v>0</v>
      </c>
    </row>
    <row r="42" spans="2:4" x14ac:dyDescent="0.25">
      <c r="B42">
        <v>39</v>
      </c>
      <c r="C42">
        <v>1.1157941910839999</v>
      </c>
      <c r="D42">
        <v>0</v>
      </c>
    </row>
    <row r="43" spans="2:4" x14ac:dyDescent="0.25">
      <c r="B43">
        <v>40</v>
      </c>
      <c r="C43">
        <v>1.425461373072</v>
      </c>
      <c r="D43">
        <v>0</v>
      </c>
    </row>
    <row r="44" spans="2:4" x14ac:dyDescent="0.25">
      <c r="B44">
        <v>41</v>
      </c>
      <c r="C44">
        <v>1.423126465008</v>
      </c>
      <c r="D44">
        <v>0</v>
      </c>
    </row>
    <row r="45" spans="2:4" x14ac:dyDescent="0.25">
      <c r="B45">
        <v>42</v>
      </c>
      <c r="C45">
        <v>1.82268760746</v>
      </c>
      <c r="D45">
        <v>0</v>
      </c>
    </row>
    <row r="46" spans="2:4" x14ac:dyDescent="0.25">
      <c r="B46">
        <v>43</v>
      </c>
      <c r="C46">
        <v>1.825898106048</v>
      </c>
      <c r="D46">
        <v>0</v>
      </c>
    </row>
    <row r="47" spans="2:4" x14ac:dyDescent="0.25">
      <c r="B47">
        <v>44</v>
      </c>
      <c r="C47">
        <v>2.316812526504</v>
      </c>
      <c r="D47">
        <v>0</v>
      </c>
    </row>
    <row r="48" spans="2:4" x14ac:dyDescent="0.25">
      <c r="B48">
        <v>45</v>
      </c>
      <c r="C48">
        <v>2.3232335236799999</v>
      </c>
      <c r="D48">
        <v>0</v>
      </c>
    </row>
    <row r="49" spans="2:4" x14ac:dyDescent="0.25">
      <c r="B49">
        <v>46</v>
      </c>
      <c r="C49">
        <v>2.9536587009599997</v>
      </c>
      <c r="D49">
        <v>0</v>
      </c>
    </row>
    <row r="50" spans="2:4" x14ac:dyDescent="0.25">
      <c r="B50">
        <v>47</v>
      </c>
      <c r="C50">
        <v>2.9332282554</v>
      </c>
      <c r="D50">
        <v>0</v>
      </c>
    </row>
    <row r="51" spans="2:4" x14ac:dyDescent="0.25">
      <c r="B51">
        <v>48</v>
      </c>
      <c r="C51">
        <v>3.7679578882799998</v>
      </c>
      <c r="D51">
        <v>0</v>
      </c>
    </row>
    <row r="52" spans="2:4" x14ac:dyDescent="0.25">
      <c r="B52">
        <v>49</v>
      </c>
      <c r="C52">
        <v>3.7854696987600001</v>
      </c>
      <c r="D52">
        <v>0</v>
      </c>
    </row>
    <row r="53" spans="2:4" x14ac:dyDescent="0.25">
      <c r="B53">
        <v>50</v>
      </c>
      <c r="C53">
        <v>4.8186665170800005</v>
      </c>
      <c r="D53">
        <v>0</v>
      </c>
    </row>
    <row r="54" spans="2:4" x14ac:dyDescent="0.25">
      <c r="B54">
        <v>51</v>
      </c>
      <c r="C54">
        <v>4.8332596924799995</v>
      </c>
      <c r="D54">
        <v>0</v>
      </c>
    </row>
    <row r="55" spans="2:4" x14ac:dyDescent="0.25">
      <c r="B55">
        <v>52</v>
      </c>
      <c r="C55">
        <v>6.1116218575200003</v>
      </c>
      <c r="D55">
        <v>0</v>
      </c>
    </row>
    <row r="56" spans="2:4" x14ac:dyDescent="0.25">
      <c r="B56">
        <v>53</v>
      </c>
      <c r="C56">
        <v>6.1203777627599996</v>
      </c>
      <c r="D56">
        <v>0</v>
      </c>
    </row>
    <row r="57" spans="2:4" x14ac:dyDescent="0.25">
      <c r="B57">
        <v>54</v>
      </c>
      <c r="C57">
        <v>7.72854569184</v>
      </c>
      <c r="D57">
        <v>0</v>
      </c>
    </row>
    <row r="58" spans="2:4" x14ac:dyDescent="0.25">
      <c r="B58">
        <v>55</v>
      </c>
      <c r="C58">
        <v>7.7431388672399999</v>
      </c>
      <c r="D58">
        <v>0</v>
      </c>
    </row>
    <row r="59" spans="2:4" x14ac:dyDescent="0.25">
      <c r="B59">
        <v>56</v>
      </c>
      <c r="C59">
        <v>9.7190548163999981</v>
      </c>
      <c r="D59">
        <v>0</v>
      </c>
    </row>
    <row r="60" spans="2:4" x14ac:dyDescent="0.25">
      <c r="B60">
        <v>57</v>
      </c>
      <c r="C60">
        <v>9.713217546240001</v>
      </c>
      <c r="D60">
        <v>0</v>
      </c>
    </row>
    <row r="61" spans="2:4" x14ac:dyDescent="0.25">
      <c r="B61">
        <v>58</v>
      </c>
      <c r="C61">
        <v>12.32247730776</v>
      </c>
      <c r="D61">
        <v>0</v>
      </c>
    </row>
    <row r="62" spans="2:4" x14ac:dyDescent="0.25">
      <c r="B62">
        <v>59</v>
      </c>
      <c r="C62">
        <v>12.342907753319999</v>
      </c>
      <c r="D62">
        <v>0</v>
      </c>
    </row>
    <row r="63" spans="2:4" x14ac:dyDescent="0.25">
      <c r="B63">
        <v>60</v>
      </c>
      <c r="C63">
        <v>16.10794700652</v>
      </c>
      <c r="D63">
        <v>0</v>
      </c>
    </row>
    <row r="64" spans="2:4" x14ac:dyDescent="0.25">
      <c r="B64">
        <v>61</v>
      </c>
      <c r="C64">
        <v>16.157563802879999</v>
      </c>
      <c r="D64">
        <v>0</v>
      </c>
    </row>
    <row r="65" spans="2:4" x14ac:dyDescent="0.25">
      <c r="B65">
        <v>62</v>
      </c>
      <c r="C65">
        <v>20.701878622440002</v>
      </c>
      <c r="D65">
        <v>0</v>
      </c>
    </row>
    <row r="66" spans="2:4" x14ac:dyDescent="0.25">
      <c r="B66">
        <v>63</v>
      </c>
      <c r="C66">
        <v>21.04627756188</v>
      </c>
      <c r="D66">
        <v>0</v>
      </c>
    </row>
    <row r="67" spans="2:4" x14ac:dyDescent="0.25">
      <c r="B67">
        <v>64</v>
      </c>
      <c r="C67">
        <v>25.412555641559997</v>
      </c>
      <c r="D67">
        <v>0</v>
      </c>
    </row>
    <row r="68" spans="2:4" x14ac:dyDescent="0.25">
      <c r="B68">
        <v>65</v>
      </c>
      <c r="C68">
        <v>26.638382375159999</v>
      </c>
      <c r="D68">
        <v>0</v>
      </c>
    </row>
    <row r="69" spans="2:4" x14ac:dyDescent="0.25">
      <c r="B69">
        <v>66</v>
      </c>
      <c r="C69">
        <v>32.3384766864</v>
      </c>
      <c r="D69">
        <v>0</v>
      </c>
    </row>
    <row r="70" spans="2:4" x14ac:dyDescent="0.25">
      <c r="B70">
        <v>67</v>
      </c>
      <c r="C70">
        <v>34.060471383600003</v>
      </c>
      <c r="D70">
        <v>0</v>
      </c>
    </row>
    <row r="71" spans="2:4" x14ac:dyDescent="0.25">
      <c r="B71">
        <v>68</v>
      </c>
      <c r="C71">
        <v>43.925457954000002</v>
      </c>
      <c r="D71">
        <v>0</v>
      </c>
    </row>
    <row r="72" spans="2:4" x14ac:dyDescent="0.25">
      <c r="B72">
        <v>69</v>
      </c>
      <c r="C72">
        <v>43.808712550799996</v>
      </c>
      <c r="D72">
        <v>0</v>
      </c>
    </row>
    <row r="73" spans="2:4" x14ac:dyDescent="0.25">
      <c r="B73">
        <v>70</v>
      </c>
      <c r="C73">
        <v>20.462550545879999</v>
      </c>
      <c r="D73">
        <v>0</v>
      </c>
    </row>
    <row r="74" spans="2:4" x14ac:dyDescent="0.25">
      <c r="B74">
        <v>71</v>
      </c>
      <c r="C74">
        <v>31.4920725132</v>
      </c>
      <c r="D74">
        <v>0</v>
      </c>
    </row>
    <row r="75" spans="2:4" x14ac:dyDescent="0.25">
      <c r="B75">
        <v>72</v>
      </c>
      <c r="C75">
        <v>37.037479165200004</v>
      </c>
      <c r="D75">
        <v>0</v>
      </c>
    </row>
    <row r="76" spans="2:4" x14ac:dyDescent="0.25">
      <c r="B76">
        <v>73</v>
      </c>
      <c r="C76">
        <v>41.211127329599996</v>
      </c>
      <c r="D76">
        <v>0</v>
      </c>
    </row>
    <row r="77" spans="2:4" x14ac:dyDescent="0.25">
      <c r="B77">
        <v>74</v>
      </c>
      <c r="C77">
        <v>41.2403136804</v>
      </c>
      <c r="D77">
        <v>0</v>
      </c>
    </row>
    <row r="78" spans="2:4" x14ac:dyDescent="0.25">
      <c r="B78">
        <v>75</v>
      </c>
      <c r="C78">
        <v>50.434014182400006</v>
      </c>
      <c r="D78">
        <v>0</v>
      </c>
    </row>
    <row r="79" spans="2:4" x14ac:dyDescent="0.25">
      <c r="B79">
        <v>76</v>
      </c>
      <c r="C79">
        <v>50.346455129999995</v>
      </c>
      <c r="D79">
        <v>0</v>
      </c>
    </row>
    <row r="80" spans="2:4" x14ac:dyDescent="0.25">
      <c r="B80">
        <v>77</v>
      </c>
      <c r="C80">
        <v>63.918108251999996</v>
      </c>
      <c r="D80">
        <v>0</v>
      </c>
    </row>
    <row r="81" spans="2:4" x14ac:dyDescent="0.25">
      <c r="B81">
        <v>78</v>
      </c>
      <c r="C81">
        <v>64.180785409199999</v>
      </c>
      <c r="D81">
        <v>0</v>
      </c>
    </row>
    <row r="82" spans="2:4" x14ac:dyDescent="0.25">
      <c r="B82">
        <v>79</v>
      </c>
      <c r="C82">
        <v>80.933750768400003</v>
      </c>
      <c r="D82">
        <v>0</v>
      </c>
    </row>
    <row r="83" spans="2:4" x14ac:dyDescent="0.25">
      <c r="B83">
        <v>80</v>
      </c>
      <c r="C83">
        <v>80.671073611199986</v>
      </c>
      <c r="D83">
        <v>0</v>
      </c>
    </row>
    <row r="84" spans="2:4" x14ac:dyDescent="0.25">
      <c r="B84">
        <v>81</v>
      </c>
      <c r="C84">
        <v>103.465613586</v>
      </c>
      <c r="D84">
        <v>0</v>
      </c>
    </row>
    <row r="85" spans="2:4" x14ac:dyDescent="0.25">
      <c r="B85">
        <v>82</v>
      </c>
      <c r="C85">
        <v>103.173750078</v>
      </c>
      <c r="D85">
        <v>0</v>
      </c>
    </row>
    <row r="86" spans="2:4" x14ac:dyDescent="0.25">
      <c r="B86">
        <v>83</v>
      </c>
      <c r="C86">
        <v>131.1342741444</v>
      </c>
      <c r="D86">
        <v>0</v>
      </c>
    </row>
    <row r="87" spans="2:4" x14ac:dyDescent="0.25">
      <c r="B87">
        <v>84</v>
      </c>
      <c r="C87">
        <v>131.5720694064</v>
      </c>
      <c r="D87">
        <v>0</v>
      </c>
    </row>
    <row r="88" spans="2:4" x14ac:dyDescent="0.25">
      <c r="B88">
        <v>85</v>
      </c>
      <c r="C88">
        <v>190.82036153039999</v>
      </c>
      <c r="D88">
        <v>0</v>
      </c>
    </row>
    <row r="89" spans="2:4" x14ac:dyDescent="0.25">
      <c r="B89">
        <v>86</v>
      </c>
      <c r="C89">
        <v>94.301099434800008</v>
      </c>
      <c r="D89">
        <v>0</v>
      </c>
    </row>
    <row r="90" spans="2:4" x14ac:dyDescent="0.25">
      <c r="B90">
        <v>87</v>
      </c>
      <c r="C90">
        <v>142.40020555319998</v>
      </c>
      <c r="D90">
        <v>0</v>
      </c>
    </row>
    <row r="91" spans="2:4" x14ac:dyDescent="0.25">
      <c r="B91">
        <v>88</v>
      </c>
      <c r="C91">
        <v>166.2746405076</v>
      </c>
      <c r="D91">
        <v>0</v>
      </c>
    </row>
    <row r="92" spans="2:4" x14ac:dyDescent="0.25">
      <c r="B92">
        <v>89</v>
      </c>
      <c r="C92">
        <v>102.26897320319999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183.66970558439999</v>
      </c>
    </row>
    <row r="3" spans="2:9" x14ac:dyDescent="0.25">
      <c r="B3" s="18">
        <v>150</v>
      </c>
      <c r="C3" s="18">
        <v>200</v>
      </c>
      <c r="D3" s="1">
        <v>168.12505514832</v>
      </c>
      <c r="E3" s="19" t="str">
        <f>IF(D3="","N/A",IF(OR(D3&lt;B3,D3&gt;C3),"FAIL","PASS"))</f>
        <v>PASS</v>
      </c>
      <c r="H3" t="s">
        <v>39</v>
      </c>
      <c r="I3">
        <v>166.15789510439998</v>
      </c>
    </row>
    <row r="4" spans="2:9" x14ac:dyDescent="0.25">
      <c r="H4" t="s">
        <v>40</v>
      </c>
      <c r="I4">
        <v>160.78760655719998</v>
      </c>
    </row>
    <row r="5" spans="2:9" x14ac:dyDescent="0.25">
      <c r="H5" t="s">
        <v>41</v>
      </c>
      <c r="I5">
        <v>165.340677282</v>
      </c>
    </row>
    <row r="6" spans="2:9" x14ac:dyDescent="0.25">
      <c r="B6" s="15" t="s">
        <v>23</v>
      </c>
      <c r="H6" t="s">
        <v>42</v>
      </c>
      <c r="I6">
        <v>164.66939121360002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0.1328588374851721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183.61133288280001</v>
      </c>
      <c r="J2" t="s">
        <v>26</v>
      </c>
    </row>
    <row r="3" spans="2:10" x14ac:dyDescent="0.25">
      <c r="B3" s="18">
        <v>100</v>
      </c>
      <c r="C3" s="18"/>
      <c r="D3" s="1">
        <v>649.36003303055327</v>
      </c>
      <c r="E3" s="19" t="str">
        <f>IF(D3="","N/A",IF(OR(D3&lt;B3),"FAIL","PASS"))</f>
        <v>PASS</v>
      </c>
      <c r="I3">
        <v>0.28275736655040001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8.0116532946000005E-2</v>
      </c>
    </row>
    <row r="3" spans="2:9" x14ac:dyDescent="0.25">
      <c r="B3" s="18">
        <v>0.05</v>
      </c>
      <c r="C3" s="18">
        <v>0.1</v>
      </c>
      <c r="D3" s="1">
        <v>7.3240228697519991E-2</v>
      </c>
      <c r="E3" s="19" t="str">
        <f>IF(D3="","N/A",IF(OR(D3&lt;B3,D3&gt;C3),"FAIL","PASS"))</f>
        <v>PASS</v>
      </c>
      <c r="H3" t="s">
        <v>39</v>
      </c>
      <c r="I3">
        <v>7.24113363348E-2</v>
      </c>
    </row>
    <row r="4" spans="2:9" x14ac:dyDescent="0.25">
      <c r="H4" t="s">
        <v>40</v>
      </c>
      <c r="I4">
        <v>7.0047241919999989E-2</v>
      </c>
    </row>
    <row r="5" spans="2:9" x14ac:dyDescent="0.25">
      <c r="H5" t="s">
        <v>41</v>
      </c>
      <c r="I5">
        <v>7.2265404580799997E-2</v>
      </c>
    </row>
    <row r="6" spans="2:9" x14ac:dyDescent="0.25">
      <c r="H6" t="s">
        <v>42</v>
      </c>
      <c r="I6">
        <v>7.136062770599999E-2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183.93238274160001</v>
      </c>
      <c r="J2">
        <v>71.185509601199996</v>
      </c>
      <c r="K2">
        <v>166.654063068</v>
      </c>
      <c r="L2">
        <v>61.203777627599997</v>
      </c>
    </row>
    <row r="3" spans="2:12" x14ac:dyDescent="0.25">
      <c r="B3" s="18">
        <v>50</v>
      </c>
      <c r="C3" s="18"/>
      <c r="D3" s="1">
        <v>56.533961499599997</v>
      </c>
      <c r="E3" s="19" t="str">
        <f>IF(D3="","N/A",IF(OR(D3&lt;B3),"FAIL","PASS"))</f>
        <v>PASS</v>
      </c>
      <c r="H3" t="s">
        <v>39</v>
      </c>
      <c r="I3">
        <v>166.36219955999999</v>
      </c>
      <c r="J3">
        <v>65.873593755599998</v>
      </c>
      <c r="K3">
        <v>160.40818399680001</v>
      </c>
      <c r="L3">
        <v>62.429604361199999</v>
      </c>
    </row>
    <row r="4" spans="2:12" x14ac:dyDescent="0.25">
      <c r="H4" t="s">
        <v>40</v>
      </c>
      <c r="I4">
        <v>160.84597925880001</v>
      </c>
      <c r="J4">
        <v>64.6769533728</v>
      </c>
      <c r="K4">
        <v>156.4972129896</v>
      </c>
      <c r="L4">
        <v>60.765982365599996</v>
      </c>
    </row>
    <row r="5" spans="2:12" x14ac:dyDescent="0.25">
      <c r="H5" t="s">
        <v>41</v>
      </c>
      <c r="I5">
        <v>165.42823633439997</v>
      </c>
      <c r="J5">
        <v>72.148659177599995</v>
      </c>
      <c r="K5">
        <v>152.38193752680002</v>
      </c>
      <c r="L5">
        <v>56.971756761599998</v>
      </c>
    </row>
    <row r="6" spans="2:12" x14ac:dyDescent="0.25">
      <c r="H6" t="s">
        <v>42</v>
      </c>
      <c r="I6">
        <v>164.66939121360002</v>
      </c>
      <c r="J6">
        <v>70.601782585199999</v>
      </c>
      <c r="K6">
        <v>153.3450871032</v>
      </c>
      <c r="L6">
        <v>56.533961499599997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183.4945874796</v>
      </c>
      <c r="J2">
        <v>71.127136899599989</v>
      </c>
      <c r="K2">
        <v>166.508131314</v>
      </c>
      <c r="L2">
        <v>61.174591276799994</v>
      </c>
    </row>
    <row r="3" spans="2:12" x14ac:dyDescent="0.25">
      <c r="B3" s="18">
        <v>20</v>
      </c>
      <c r="C3" s="18"/>
      <c r="D3" s="1">
        <v>60.696517412935322</v>
      </c>
      <c r="E3" s="19" t="str">
        <f>IF(D3="","N/A",IF(OR(D3&lt;B3),"FAIL","PASS"))</f>
        <v>PASS</v>
      </c>
      <c r="G3" t="s">
        <v>38</v>
      </c>
      <c r="H3" t="s">
        <v>27</v>
      </c>
      <c r="I3">
        <v>0.28302004370759998</v>
      </c>
      <c r="J3">
        <v>0.36395379447600001</v>
      </c>
      <c r="K3">
        <v>0.30032754973199999</v>
      </c>
      <c r="L3">
        <v>0.98328815845200002</v>
      </c>
    </row>
    <row r="4" spans="2:12" x14ac:dyDescent="0.25">
      <c r="G4" t="s">
        <v>39</v>
      </c>
      <c r="H4" t="s">
        <v>26</v>
      </c>
      <c r="I4">
        <v>166.0411497012</v>
      </c>
      <c r="J4">
        <v>65.873593755599998</v>
      </c>
      <c r="K4">
        <v>160.2622522428</v>
      </c>
      <c r="L4">
        <v>62.429604361199999</v>
      </c>
    </row>
    <row r="5" spans="2:12" x14ac:dyDescent="0.25">
      <c r="G5" t="s">
        <v>39</v>
      </c>
      <c r="H5" t="s">
        <v>27</v>
      </c>
      <c r="I5">
        <v>0.27052828556519998</v>
      </c>
      <c r="J5">
        <v>0.32893017351600001</v>
      </c>
      <c r="K5">
        <v>0.28366214342519996</v>
      </c>
      <c r="L5">
        <v>0.99233592719999997</v>
      </c>
    </row>
    <row r="6" spans="2:12" x14ac:dyDescent="0.25">
      <c r="G6" t="s">
        <v>40</v>
      </c>
      <c r="H6" t="s">
        <v>26</v>
      </c>
      <c r="I6">
        <v>160.70004750480001</v>
      </c>
      <c r="J6">
        <v>64.6769533728</v>
      </c>
      <c r="K6">
        <v>156.32209488480001</v>
      </c>
      <c r="L6">
        <v>60.736796014799999</v>
      </c>
    </row>
    <row r="7" spans="2:12" x14ac:dyDescent="0.25">
      <c r="G7" t="s">
        <v>40</v>
      </c>
      <c r="H7" t="s">
        <v>27</v>
      </c>
      <c r="I7">
        <v>0.26145133046640001</v>
      </c>
      <c r="J7">
        <v>0.32863831000799998</v>
      </c>
      <c r="K7">
        <v>0.28439180219519999</v>
      </c>
      <c r="L7">
        <v>0.98970915562799999</v>
      </c>
    </row>
    <row r="8" spans="2:12" x14ac:dyDescent="0.25">
      <c r="G8" t="s">
        <v>41</v>
      </c>
      <c r="H8" t="s">
        <v>26</v>
      </c>
      <c r="I8">
        <v>165.25311822960001</v>
      </c>
      <c r="J8">
        <v>72.090286476000003</v>
      </c>
      <c r="K8">
        <v>152.2651921236</v>
      </c>
      <c r="L8">
        <v>56.971756761599998</v>
      </c>
    </row>
    <row r="9" spans="2:12" x14ac:dyDescent="0.25">
      <c r="G9" t="s">
        <v>41</v>
      </c>
      <c r="H9" t="s">
        <v>27</v>
      </c>
      <c r="I9">
        <v>0.28631810134800001</v>
      </c>
      <c r="J9">
        <v>0.36570497552399994</v>
      </c>
      <c r="K9">
        <v>0.2865224058036</v>
      </c>
      <c r="L9">
        <v>0.93863304172799999</v>
      </c>
    </row>
    <row r="10" spans="2:12" x14ac:dyDescent="0.25">
      <c r="G10" t="s">
        <v>42</v>
      </c>
      <c r="H10" t="s">
        <v>26</v>
      </c>
      <c r="I10">
        <v>164.55264581039998</v>
      </c>
      <c r="J10">
        <v>70.601782585199999</v>
      </c>
      <c r="K10">
        <v>153.22834169999999</v>
      </c>
      <c r="L10">
        <v>56.5047751488</v>
      </c>
    </row>
    <row r="11" spans="2:12" x14ac:dyDescent="0.25">
      <c r="G11" t="s">
        <v>42</v>
      </c>
      <c r="H11" t="s">
        <v>27</v>
      </c>
      <c r="I11">
        <v>0.25981689482159998</v>
      </c>
      <c r="J11">
        <v>0.36191074992</v>
      </c>
      <c r="K11">
        <v>0.27689091003959998</v>
      </c>
      <c r="L11">
        <v>0.89222674395599999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7.2557268088799989E-2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0.1299960064632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0.17006886611159999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0.20897427172799998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0.2671134825216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0.34556639347199997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0.44450812268399997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0.53469394665600001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0.68296060871999997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0.87179629839600004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1.1178372356399999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1.4219590109759999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1.8118886576640001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2.3191474345679999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2.9653332412800002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3.74752744272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4.7807242610399996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6.0620050611599998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7.7197897865999998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9.9116847316799994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12.66103897704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15.86570029488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20.675610906719999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26.609196024359999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30.995904549599999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36.599683903200003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50.0837779728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63.859735550400003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81.167241574800002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102.99863197319999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131.4261376524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166.2746405076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2023-03-13T14:09:53Z</dcterms:modified>
</cp:coreProperties>
</file>