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9F44AEFC-0E95-48F8-9875-4DE35CFF97C8}" xr6:coauthVersionLast="47" xr6:coauthVersionMax="47" xr10:uidLastSave="{00000000-0000-0000-0000-000000000000}"/>
  <bookViews>
    <workbookView xWindow="-120" yWindow="-120" windowWidth="29040" windowHeight="1584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<sst xmlns="http://schemas.openxmlformats.org/spreadsheetml/2006/main" count="171" uniqueCount="101">
  <si>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</si>
  <si>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</si>
  <si>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</si>
  <si>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</si>
  <si>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</si>
  <si>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</si>
  <si>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</si>
  <si>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</si>
  <si>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</si>
  <si>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</si>
  <si>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</si>
  <si>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</si>
  <si>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</si>
  <si>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</si>
  <si>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</si>
  <si>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</si>
  <si>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</si>
  <si>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</si>
  <si>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</si>
  <si>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</si>
  <si>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</si>
  <si>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</si>
  <si>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</si>
  <si>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</si>
  <si>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</si>
  <si>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</si>
  <si>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</si>
  <si>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</si>
  <si>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</si>
  <si>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</si>
  <si>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</si>
  <si>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</si>
  <si>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</si>
  <si>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</si>
  <si>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</si>
  <si>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</si>
  <si>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</si>
  <si>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</si>
  <si>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</si>
  <si>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</si>
  <si>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</si>
  <si>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</si>
  <si>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</si>
  <si>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</si>
  <si>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</si>
  <si>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</si>
  <si>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</si>
  <si>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</si>
  <si>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</si>
  <si>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</si>
  <si>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</si>
  <si>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</si>
  <si>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</si>
  <si>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</si>
  <si>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</si>
  <si>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</si>
  <si>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</si>
  <si>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</si>
  <si>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</si>
  <si>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</si>
  <si>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</si>
  <si>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</si>
  <si>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</si>
  <si>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</si>
  <si>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</si>
  <si>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</si>
  <si>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</si>
  <si>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</si>
  <si>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</si>
  <si>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</si>
  <si>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</si>
  <si>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</si>
  <si>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</si>
  <si>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</si>
  <si>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</si>
  <si>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</si>
  <si>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</si>
  <si>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</si>
  <si>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</si>
  <si>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</si>
  <si>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</si>
  <si>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</si>
  <si>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</si>
  <si>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</si>
  <si>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</si>
  <si>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</si>
  <si>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</si>
  <si>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</si>
  <si>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</si>
  <si>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</si>
  <si>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</si>
  <si>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</si>
  <si>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</si>
  <si>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</si>
  <si>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</si>
  <si>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</si>
  <si>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</si>
  <si>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</si>
  <si>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</si>
  <si>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</si>
  <si>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S22475238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</si>
</sst>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168.16007876927998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0.14884196185286094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626.31578947368439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0.17480000000000001</v>
      </c>
      <c r="E15" s="20">
        <f>ChromaticityCoordinates!G4</f>
        <v>0.49480000000000002</v>
      </c>
      <c r="F15" s="20" t="s">
        <v>49</v>
      </c>
      <c r="H15" s="26">
        <f>ChromaticityCoordinates!H4</f>
        <v>1.3974262055650768E-2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0.4506</v>
      </c>
      <c r="E16" s="20">
        <f>ChromaticityCoordinates!G5</f>
        <v>0.5282</v>
      </c>
      <c r="F16" s="20" t="s">
        <v>49</v>
      </c>
      <c r="H16" s="26">
        <f>ChromaticityCoordinates!H5</f>
        <v>4.4721359549995833E-4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0.1237</v>
      </c>
      <c r="E17" s="20">
        <f>ChromaticityCoordinates!G6</f>
        <v>0.56069999999999998</v>
      </c>
      <c r="F17" s="20" t="s">
        <v>49</v>
      </c>
      <c r="H17" s="26">
        <f>ChromaticityCoordinates!H6</f>
        <v>1.1772000679578653E-2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0.121</v>
      </c>
      <c r="E18" s="20">
        <f>ChromaticityCoordinates!G7</f>
        <v>0.29870000000000002</v>
      </c>
      <c r="F18" s="20" t="s">
        <v>49</v>
      </c>
      <c r="H18" s="26">
        <f>ChromaticityCoordinates!H7</f>
        <v>1.5826875876179779E-2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7.319936780639999E-2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56.942570410799995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59.071856287425156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7.2849131596799996E-2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0.12979170200759998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0.16986456165599997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0.20897427172799998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0.26728860062639997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0.34527452996399999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0.44392439566799996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0.53556953718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0.68471178976799996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0.87267188892000003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1.1227989152760001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1.425169509564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1.824146925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2.3203148886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2.97117051144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3.7708765233599997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4.7515379102400006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6.0649236962400002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7.8248606494799997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9.7102989111600007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12.68730669276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15.693500825160001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20.73982087848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26.597521484039998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34.0312850328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42.086717853599993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53.031599403599998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68.237688170400006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86.216480263199998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110.17847427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140.8825153116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166.59569036639999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0.17480000000000001</v>
      </c>
      <c r="G4" s="4">
        <v>0.49480000000000002</v>
      </c>
      <c r="H4" s="3">
        <f>IF(OR((F4=""),(G4="")),"",SQRT((F4-C4)^2+(G4-D4)^2))</f>
        <v>1.3974262055650768E-2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-2.1999999999999797E-3</v>
      </c>
      <c r="O4" s="3">
        <f>IF(G4="","",G4-D4)</f>
        <v>1.3800000000000034E-2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0.4506</v>
      </c>
      <c r="G5" s="4">
        <v>0.5282</v>
      </c>
      <c r="H5" s="3">
        <f t="shared" ref="H5:H7" si="0">IF(OR((F5=""),(G5="")),"",SQRT((F5-C5)^2+(G5-D5)^2))</f>
        <v>4.4721359549995833E-4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-4.0000000000001146E-4</v>
      </c>
      <c r="O5" s="3">
        <f>IF(G5="","",G5-D5)</f>
        <v>1.9999999999997797E-4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0.1237</v>
      </c>
      <c r="G6" s="4">
        <v>0.56069999999999998</v>
      </c>
      <c r="H6" s="3">
        <f t="shared" si="0"/>
        <v>1.1772000679578653E-2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1.1700000000000002E-2</v>
      </c>
      <c r="O6" s="3">
        <f t="shared" ref="O6:O7" si="6">IF(G6="","",G6-D6)</f>
        <v>-1.3000000000000789E-3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0.121</v>
      </c>
      <c r="G7" s="3">
        <v>0.29870000000000002</v>
      </c>
      <c r="H7" s="3">
        <f t="shared" si="0"/>
        <v>1.5826875876179779E-2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-2.0000000000000018E-3</v>
      </c>
      <c r="O7" s="3">
        <f t="shared" si="6"/>
        <v>1.5700000000000047E-2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210.66708007439999</v>
      </c>
      <c r="F3" s="8"/>
    </row>
    <row r="4" spans="2:6" x14ac:dyDescent="0.25">
      <c r="B4" s="1" t="s">
        <v>39</v>
      </c>
      <c r="C4" s="18"/>
      <c r="D4" s="18"/>
      <c r="E4" s="1">
        <v>191.66676570360002</v>
      </c>
      <c r="F4" s="8"/>
    </row>
    <row r="5" spans="2:6" x14ac:dyDescent="0.25">
      <c r="B5" s="1" t="s">
        <v>40</v>
      </c>
      <c r="C5" s="18"/>
      <c r="D5" s="18"/>
      <c r="E5" s="1">
        <v>181.59747467760002</v>
      </c>
      <c r="F5" s="8"/>
    </row>
    <row r="6" spans="2:6" x14ac:dyDescent="0.25">
      <c r="B6" s="1" t="s">
        <v>41</v>
      </c>
      <c r="C6" s="18"/>
      <c r="D6" s="18"/>
      <c r="E6" s="1">
        <v>189.91558465560001</v>
      </c>
      <c r="F6" s="8"/>
    </row>
    <row r="7" spans="2:6" x14ac:dyDescent="0.25">
      <c r="B7" s="1" t="s">
        <v>42</v>
      </c>
      <c r="C7" s="18"/>
      <c r="D7" s="18"/>
      <c r="E7" s="1">
        <v>188.25196266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8" workbookViewId="0">
      <selection activeCell="D91" sqref="D91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9.9904878788400001E-2</v>
      </c>
      <c r="D4">
        <v>0</v>
      </c>
    </row>
    <row r="5" spans="2:4" x14ac:dyDescent="0.25">
      <c r="B5">
        <v>2</v>
      </c>
      <c r="C5">
        <v>4.55890799496E-2</v>
      </c>
      <c r="D5">
        <v>0</v>
      </c>
    </row>
    <row r="6" spans="2:4" x14ac:dyDescent="0.25">
      <c r="B6">
        <v>3</v>
      </c>
      <c r="C6">
        <v>7.2703199842799993E-2</v>
      </c>
      <c r="D6">
        <v>0</v>
      </c>
    </row>
    <row r="7" spans="2:4" x14ac:dyDescent="0.25">
      <c r="B7">
        <v>4</v>
      </c>
      <c r="C7">
        <v>7.2644827141200005E-2</v>
      </c>
      <c r="D7">
        <v>0</v>
      </c>
    </row>
    <row r="8" spans="2:4" x14ac:dyDescent="0.25">
      <c r="B8">
        <v>5</v>
      </c>
      <c r="C8">
        <v>0.1022689732032</v>
      </c>
      <c r="D8">
        <v>0</v>
      </c>
    </row>
    <row r="9" spans="2:4" x14ac:dyDescent="0.25">
      <c r="B9">
        <v>6</v>
      </c>
      <c r="C9">
        <v>0.13889784345719999</v>
      </c>
      <c r="D9">
        <v>0</v>
      </c>
    </row>
    <row r="10" spans="2:4" x14ac:dyDescent="0.25">
      <c r="B10">
        <v>7</v>
      </c>
      <c r="C10">
        <v>6.4998003231600002E-2</v>
      </c>
      <c r="D10">
        <v>0</v>
      </c>
    </row>
    <row r="11" spans="2:4" x14ac:dyDescent="0.25">
      <c r="B11">
        <v>8</v>
      </c>
      <c r="C11">
        <v>0.1022397868524</v>
      </c>
      <c r="D11">
        <v>0</v>
      </c>
    </row>
    <row r="12" spans="2:4" x14ac:dyDescent="0.25">
      <c r="B12">
        <v>9</v>
      </c>
      <c r="C12">
        <v>0.12065637420719999</v>
      </c>
      <c r="D12">
        <v>0</v>
      </c>
    </row>
    <row r="13" spans="2:4" x14ac:dyDescent="0.25">
      <c r="B13">
        <v>10</v>
      </c>
      <c r="C13">
        <v>0.12985007470920001</v>
      </c>
      <c r="D13">
        <v>0</v>
      </c>
    </row>
    <row r="14" spans="2:4" x14ac:dyDescent="0.25">
      <c r="B14">
        <v>11</v>
      </c>
      <c r="C14">
        <v>0.12979170200759998</v>
      </c>
      <c r="D14">
        <v>0</v>
      </c>
    </row>
    <row r="15" spans="2:4" x14ac:dyDescent="0.25">
      <c r="B15">
        <v>12</v>
      </c>
      <c r="C15">
        <v>0.17018561151479999</v>
      </c>
      <c r="D15">
        <v>0</v>
      </c>
    </row>
    <row r="16" spans="2:4" x14ac:dyDescent="0.25">
      <c r="B16">
        <v>13</v>
      </c>
      <c r="C16">
        <v>0.17021479786560001</v>
      </c>
      <c r="D16">
        <v>0</v>
      </c>
    </row>
    <row r="17" spans="2:4" x14ac:dyDescent="0.25">
      <c r="B17">
        <v>14</v>
      </c>
      <c r="C17">
        <v>0.2221665022896</v>
      </c>
      <c r="D17">
        <v>0</v>
      </c>
    </row>
    <row r="18" spans="2:4" x14ac:dyDescent="0.25">
      <c r="B18">
        <v>15</v>
      </c>
      <c r="C18">
        <v>0.2240636150916</v>
      </c>
      <c r="D18">
        <v>0</v>
      </c>
    </row>
    <row r="19" spans="2:4" x14ac:dyDescent="0.25">
      <c r="B19">
        <v>16</v>
      </c>
      <c r="C19">
        <v>0.10699716203279999</v>
      </c>
      <c r="D19">
        <v>0</v>
      </c>
    </row>
    <row r="20" spans="2:4" x14ac:dyDescent="0.25">
      <c r="B20">
        <v>17</v>
      </c>
      <c r="C20">
        <v>0.16574928619319998</v>
      </c>
      <c r="D20">
        <v>0</v>
      </c>
    </row>
    <row r="21" spans="2:4" x14ac:dyDescent="0.25">
      <c r="B21">
        <v>18</v>
      </c>
      <c r="C21">
        <v>0.19513994144879998</v>
      </c>
      <c r="D21">
        <v>0</v>
      </c>
    </row>
    <row r="22" spans="2:4" x14ac:dyDescent="0.25">
      <c r="B22">
        <v>19</v>
      </c>
      <c r="C22">
        <v>0.20952881239319998</v>
      </c>
      <c r="D22">
        <v>0</v>
      </c>
    </row>
    <row r="23" spans="2:4" x14ac:dyDescent="0.25">
      <c r="B23">
        <v>20</v>
      </c>
      <c r="C23">
        <v>0.209557998744</v>
      </c>
      <c r="D23">
        <v>0</v>
      </c>
    </row>
    <row r="24" spans="2:4" x14ac:dyDescent="0.25">
      <c r="B24">
        <v>21</v>
      </c>
      <c r="C24">
        <v>0.26825175020280001</v>
      </c>
      <c r="D24">
        <v>0</v>
      </c>
    </row>
    <row r="25" spans="2:4" x14ac:dyDescent="0.25">
      <c r="B25">
        <v>22</v>
      </c>
      <c r="C25">
        <v>0.26831012290439998</v>
      </c>
      <c r="D25">
        <v>0</v>
      </c>
    </row>
    <row r="26" spans="2:4" x14ac:dyDescent="0.25">
      <c r="B26">
        <v>23</v>
      </c>
      <c r="C26">
        <v>0.34644198399600001</v>
      </c>
      <c r="D26">
        <v>0</v>
      </c>
    </row>
    <row r="27" spans="2:4" x14ac:dyDescent="0.25">
      <c r="B27">
        <v>24</v>
      </c>
      <c r="C27">
        <v>0.34644198399600001</v>
      </c>
      <c r="D27">
        <v>0</v>
      </c>
    </row>
    <row r="28" spans="2:4" x14ac:dyDescent="0.25">
      <c r="B28">
        <v>25</v>
      </c>
      <c r="C28">
        <v>0.44596744022399998</v>
      </c>
      <c r="D28">
        <v>0</v>
      </c>
    </row>
    <row r="29" spans="2:4" x14ac:dyDescent="0.25">
      <c r="B29">
        <v>26</v>
      </c>
      <c r="C29">
        <v>0.44509184969999999</v>
      </c>
      <c r="D29">
        <v>0</v>
      </c>
    </row>
    <row r="30" spans="2:4" x14ac:dyDescent="0.25">
      <c r="B30">
        <v>27</v>
      </c>
      <c r="C30">
        <v>0.57351179322000001</v>
      </c>
      <c r="D30">
        <v>0</v>
      </c>
    </row>
    <row r="31" spans="2:4" x14ac:dyDescent="0.25">
      <c r="B31">
        <v>28</v>
      </c>
      <c r="C31">
        <v>0.57263620269600002</v>
      </c>
      <c r="D31">
        <v>0</v>
      </c>
    </row>
    <row r="32" spans="2:4" x14ac:dyDescent="0.25">
      <c r="B32">
        <v>29</v>
      </c>
      <c r="C32">
        <v>0.28141479441359996</v>
      </c>
      <c r="D32">
        <v>0</v>
      </c>
    </row>
    <row r="33" spans="2:4" x14ac:dyDescent="0.25">
      <c r="B33">
        <v>30</v>
      </c>
      <c r="C33">
        <v>0.42787190272799996</v>
      </c>
      <c r="D33">
        <v>0</v>
      </c>
    </row>
    <row r="34" spans="2:4" x14ac:dyDescent="0.25">
      <c r="B34">
        <v>31</v>
      </c>
      <c r="C34">
        <v>0.50083777972800003</v>
      </c>
      <c r="D34">
        <v>0</v>
      </c>
    </row>
    <row r="35" spans="2:4" x14ac:dyDescent="0.25">
      <c r="B35">
        <v>32</v>
      </c>
      <c r="C35">
        <v>0.53790444524399994</v>
      </c>
      <c r="D35">
        <v>0</v>
      </c>
    </row>
    <row r="36" spans="2:4" x14ac:dyDescent="0.25">
      <c r="B36">
        <v>33</v>
      </c>
      <c r="C36">
        <v>0.53848817226000001</v>
      </c>
      <c r="D36">
        <v>0</v>
      </c>
    </row>
    <row r="37" spans="2:4" x14ac:dyDescent="0.25">
      <c r="B37">
        <v>34</v>
      </c>
      <c r="C37">
        <v>0.68704669783200001</v>
      </c>
      <c r="D37">
        <v>0</v>
      </c>
    </row>
    <row r="38" spans="2:4" x14ac:dyDescent="0.25">
      <c r="B38">
        <v>35</v>
      </c>
      <c r="C38">
        <v>0.68938160589600006</v>
      </c>
      <c r="D38">
        <v>0</v>
      </c>
    </row>
    <row r="39" spans="2:4" x14ac:dyDescent="0.25">
      <c r="B39">
        <v>36</v>
      </c>
      <c r="C39">
        <v>0.87675797803199995</v>
      </c>
      <c r="D39">
        <v>0</v>
      </c>
    </row>
    <row r="40" spans="2:4" x14ac:dyDescent="0.25">
      <c r="B40">
        <v>37</v>
      </c>
      <c r="C40">
        <v>0.87734170504799991</v>
      </c>
      <c r="D40">
        <v>0</v>
      </c>
    </row>
    <row r="41" spans="2:4" x14ac:dyDescent="0.25">
      <c r="B41">
        <v>38</v>
      </c>
      <c r="C41">
        <v>1.125717550356</v>
      </c>
      <c r="D41">
        <v>0</v>
      </c>
    </row>
    <row r="42" spans="2:4" x14ac:dyDescent="0.25">
      <c r="B42">
        <v>39</v>
      </c>
      <c r="C42">
        <v>1.1251338233399999</v>
      </c>
      <c r="D42">
        <v>0</v>
      </c>
    </row>
    <row r="43" spans="2:4" x14ac:dyDescent="0.25">
      <c r="B43">
        <v>40</v>
      </c>
      <c r="C43">
        <v>1.4339254148040002</v>
      </c>
      <c r="D43">
        <v>0</v>
      </c>
    </row>
    <row r="44" spans="2:4" x14ac:dyDescent="0.25">
      <c r="B44">
        <v>41</v>
      </c>
      <c r="C44">
        <v>1.4321742337559999</v>
      </c>
      <c r="D44">
        <v>0</v>
      </c>
    </row>
    <row r="45" spans="2:4" x14ac:dyDescent="0.25">
      <c r="B45">
        <v>42</v>
      </c>
      <c r="C45">
        <v>1.8387401003999999</v>
      </c>
      <c r="D45">
        <v>0</v>
      </c>
    </row>
    <row r="46" spans="2:4" x14ac:dyDescent="0.25">
      <c r="B46">
        <v>43</v>
      </c>
      <c r="C46">
        <v>1.8276492870959999</v>
      </c>
      <c r="D46">
        <v>0</v>
      </c>
    </row>
    <row r="47" spans="2:4" x14ac:dyDescent="0.25">
      <c r="B47">
        <v>44</v>
      </c>
      <c r="C47">
        <v>2.3465826043199995</v>
      </c>
      <c r="D47">
        <v>0</v>
      </c>
    </row>
    <row r="48" spans="2:4" x14ac:dyDescent="0.25">
      <c r="B48">
        <v>45</v>
      </c>
      <c r="C48">
        <v>2.3477500583520001</v>
      </c>
      <c r="D48">
        <v>0</v>
      </c>
    </row>
    <row r="49" spans="2:4" x14ac:dyDescent="0.25">
      <c r="B49">
        <v>46</v>
      </c>
      <c r="C49">
        <v>2.9565773360400001</v>
      </c>
      <c r="D49">
        <v>0</v>
      </c>
    </row>
    <row r="50" spans="2:4" x14ac:dyDescent="0.25">
      <c r="B50">
        <v>47</v>
      </c>
      <c r="C50">
        <v>2.98284505176</v>
      </c>
      <c r="D50">
        <v>0</v>
      </c>
    </row>
    <row r="51" spans="2:4" x14ac:dyDescent="0.25">
      <c r="B51">
        <v>48</v>
      </c>
      <c r="C51">
        <v>3.7913069689199999</v>
      </c>
      <c r="D51">
        <v>0</v>
      </c>
    </row>
    <row r="52" spans="2:4" x14ac:dyDescent="0.25">
      <c r="B52">
        <v>49</v>
      </c>
      <c r="C52">
        <v>3.8088187794000001</v>
      </c>
      <c r="D52">
        <v>0</v>
      </c>
    </row>
    <row r="53" spans="2:4" x14ac:dyDescent="0.25">
      <c r="B53">
        <v>50</v>
      </c>
      <c r="C53">
        <v>4.7719683558000003</v>
      </c>
      <c r="D53">
        <v>0</v>
      </c>
    </row>
    <row r="54" spans="2:4" x14ac:dyDescent="0.25">
      <c r="B54">
        <v>51</v>
      </c>
      <c r="C54">
        <v>4.8420155977199997</v>
      </c>
      <c r="D54">
        <v>0</v>
      </c>
    </row>
    <row r="55" spans="2:4" x14ac:dyDescent="0.25">
      <c r="B55">
        <v>52</v>
      </c>
      <c r="C55">
        <v>6.1057845873600005</v>
      </c>
      <c r="D55">
        <v>0</v>
      </c>
    </row>
    <row r="56" spans="2:4" x14ac:dyDescent="0.25">
      <c r="B56">
        <v>53</v>
      </c>
      <c r="C56">
        <v>6.0941100470399991</v>
      </c>
      <c r="D56">
        <v>0</v>
      </c>
    </row>
    <row r="57" spans="2:4" x14ac:dyDescent="0.25">
      <c r="B57">
        <v>54</v>
      </c>
      <c r="C57">
        <v>7.7752438531200001</v>
      </c>
      <c r="D57">
        <v>0</v>
      </c>
    </row>
    <row r="58" spans="2:4" x14ac:dyDescent="0.25">
      <c r="B58">
        <v>55</v>
      </c>
      <c r="C58">
        <v>7.7752438531200001</v>
      </c>
      <c r="D58">
        <v>0</v>
      </c>
    </row>
    <row r="59" spans="2:4" x14ac:dyDescent="0.25">
      <c r="B59">
        <v>56</v>
      </c>
      <c r="C59">
        <v>9.7540784373600005</v>
      </c>
      <c r="D59">
        <v>0</v>
      </c>
    </row>
    <row r="60" spans="2:4" x14ac:dyDescent="0.25">
      <c r="B60">
        <v>57</v>
      </c>
      <c r="C60">
        <v>10.08096556632</v>
      </c>
      <c r="D60">
        <v>0</v>
      </c>
    </row>
    <row r="61" spans="2:4" x14ac:dyDescent="0.25">
      <c r="B61">
        <v>58</v>
      </c>
      <c r="C61">
        <v>12.398361819839998</v>
      </c>
      <c r="D61">
        <v>0</v>
      </c>
    </row>
    <row r="62" spans="2:4" x14ac:dyDescent="0.25">
      <c r="B62">
        <v>59</v>
      </c>
      <c r="C62">
        <v>12.39544318476</v>
      </c>
      <c r="D62">
        <v>0</v>
      </c>
    </row>
    <row r="63" spans="2:4" x14ac:dyDescent="0.25">
      <c r="B63">
        <v>60</v>
      </c>
      <c r="C63">
        <v>16.157563802879999</v>
      </c>
      <c r="D63">
        <v>0</v>
      </c>
    </row>
    <row r="64" spans="2:4" x14ac:dyDescent="0.25">
      <c r="B64">
        <v>61</v>
      </c>
      <c r="C64">
        <v>16.274309206079998</v>
      </c>
      <c r="D64">
        <v>0</v>
      </c>
    </row>
    <row r="65" spans="2:4" x14ac:dyDescent="0.25">
      <c r="B65">
        <v>62</v>
      </c>
      <c r="C65">
        <v>20.100639795959999</v>
      </c>
      <c r="D65">
        <v>0</v>
      </c>
    </row>
    <row r="66" spans="2:4" x14ac:dyDescent="0.25">
      <c r="B66">
        <v>63</v>
      </c>
      <c r="C66">
        <v>20.083127985480001</v>
      </c>
      <c r="D66">
        <v>0</v>
      </c>
    </row>
    <row r="67" spans="2:4" x14ac:dyDescent="0.25">
      <c r="B67">
        <v>64</v>
      </c>
      <c r="C67">
        <v>26.79598866948</v>
      </c>
      <c r="D67">
        <v>0</v>
      </c>
    </row>
    <row r="68" spans="2:4" x14ac:dyDescent="0.25">
      <c r="B68">
        <v>65</v>
      </c>
      <c r="C68">
        <v>28.547169717479999</v>
      </c>
      <c r="D68">
        <v>0</v>
      </c>
    </row>
    <row r="69" spans="2:4" x14ac:dyDescent="0.25">
      <c r="B69">
        <v>66</v>
      </c>
      <c r="C69">
        <v>13.726340781239999</v>
      </c>
      <c r="D69">
        <v>0</v>
      </c>
    </row>
    <row r="70" spans="2:4" x14ac:dyDescent="0.25">
      <c r="B70">
        <v>67</v>
      </c>
      <c r="C70">
        <v>20.398340574119999</v>
      </c>
      <c r="D70">
        <v>0</v>
      </c>
    </row>
    <row r="71" spans="2:4" x14ac:dyDescent="0.25">
      <c r="B71">
        <v>68</v>
      </c>
      <c r="C71">
        <v>22.963820809440001</v>
      </c>
      <c r="D71">
        <v>0</v>
      </c>
    </row>
    <row r="72" spans="2:4" x14ac:dyDescent="0.25">
      <c r="B72">
        <v>69</v>
      </c>
      <c r="C72">
        <v>25.549731490320003</v>
      </c>
      <c r="D72">
        <v>0</v>
      </c>
    </row>
    <row r="73" spans="2:4" x14ac:dyDescent="0.25">
      <c r="B73">
        <v>70</v>
      </c>
      <c r="C73">
        <v>26.755127778359999</v>
      </c>
      <c r="D73">
        <v>0</v>
      </c>
    </row>
    <row r="74" spans="2:4" x14ac:dyDescent="0.25">
      <c r="B74">
        <v>71</v>
      </c>
      <c r="C74">
        <v>33.1848808596</v>
      </c>
      <c r="D74">
        <v>0</v>
      </c>
    </row>
    <row r="75" spans="2:4" x14ac:dyDescent="0.25">
      <c r="B75">
        <v>72</v>
      </c>
      <c r="C75">
        <v>30.849972795599999</v>
      </c>
      <c r="D75">
        <v>0</v>
      </c>
    </row>
    <row r="76" spans="2:4" x14ac:dyDescent="0.25">
      <c r="B76">
        <v>73</v>
      </c>
      <c r="C76">
        <v>42.261835958399999</v>
      </c>
      <c r="D76">
        <v>0</v>
      </c>
    </row>
    <row r="77" spans="2:4" x14ac:dyDescent="0.25">
      <c r="B77">
        <v>74</v>
      </c>
      <c r="C77">
        <v>42.291022309200002</v>
      </c>
      <c r="D77">
        <v>0</v>
      </c>
    </row>
    <row r="78" spans="2:4" x14ac:dyDescent="0.25">
      <c r="B78">
        <v>75</v>
      </c>
      <c r="C78">
        <v>53.323462911599997</v>
      </c>
      <c r="D78">
        <v>0</v>
      </c>
    </row>
    <row r="79" spans="2:4" x14ac:dyDescent="0.25">
      <c r="B79">
        <v>76</v>
      </c>
      <c r="C79">
        <v>53.2942765608</v>
      </c>
      <c r="D79">
        <v>0</v>
      </c>
    </row>
    <row r="80" spans="2:4" x14ac:dyDescent="0.25">
      <c r="B80">
        <v>77</v>
      </c>
      <c r="C80">
        <v>68.996533291199995</v>
      </c>
      <c r="D80">
        <v>0</v>
      </c>
    </row>
    <row r="81" spans="2:4" x14ac:dyDescent="0.25">
      <c r="B81">
        <v>78</v>
      </c>
      <c r="C81">
        <v>68.412806275199998</v>
      </c>
      <c r="D81">
        <v>0</v>
      </c>
    </row>
    <row r="82" spans="2:4" x14ac:dyDescent="0.25">
      <c r="B82">
        <v>79</v>
      </c>
      <c r="C82">
        <v>87.033698085599994</v>
      </c>
      <c r="D82">
        <v>0</v>
      </c>
    </row>
    <row r="83" spans="2:4" x14ac:dyDescent="0.25">
      <c r="B83">
        <v>80</v>
      </c>
      <c r="C83">
        <v>86.56671647280001</v>
      </c>
      <c r="D83">
        <v>0</v>
      </c>
    </row>
    <row r="84" spans="2:4" x14ac:dyDescent="0.25">
      <c r="B84">
        <v>81</v>
      </c>
      <c r="C84">
        <v>110.6746422336</v>
      </c>
      <c r="D84">
        <v>0</v>
      </c>
    </row>
    <row r="85" spans="2:4" x14ac:dyDescent="0.25">
      <c r="B85">
        <v>82</v>
      </c>
      <c r="C85">
        <v>111.49186005599999</v>
      </c>
      <c r="D85">
        <v>0</v>
      </c>
    </row>
    <row r="86" spans="2:4" x14ac:dyDescent="0.25">
      <c r="B86">
        <v>83</v>
      </c>
      <c r="C86">
        <v>141.23275152119999</v>
      </c>
      <c r="D86">
        <v>0</v>
      </c>
    </row>
    <row r="87" spans="2:4" x14ac:dyDescent="0.25">
      <c r="B87">
        <v>84</v>
      </c>
      <c r="C87">
        <v>140.44472004959999</v>
      </c>
      <c r="D87">
        <v>0</v>
      </c>
    </row>
    <row r="88" spans="2:4" x14ac:dyDescent="0.25">
      <c r="B88">
        <v>85</v>
      </c>
      <c r="C88">
        <v>191.43327489719999</v>
      </c>
      <c r="D88">
        <v>0</v>
      </c>
    </row>
    <row r="89" spans="2:4" x14ac:dyDescent="0.25">
      <c r="B89">
        <v>86</v>
      </c>
      <c r="C89">
        <v>95.351808063599989</v>
      </c>
      <c r="D89">
        <v>0</v>
      </c>
    </row>
    <row r="90" spans="2:4" x14ac:dyDescent="0.25">
      <c r="B90">
        <v>87</v>
      </c>
      <c r="C90">
        <v>143.45091418199999</v>
      </c>
      <c r="D90">
        <v>0</v>
      </c>
    </row>
    <row r="91" spans="2:4" x14ac:dyDescent="0.25">
      <c r="B91">
        <v>88</v>
      </c>
      <c r="C91">
        <v>167.29616278560002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184.13668719719999</v>
      </c>
    </row>
    <row r="3" spans="2:9" x14ac:dyDescent="0.25">
      <c r="B3" s="18">
        <v>150</v>
      </c>
      <c r="C3" s="18">
        <v>200</v>
      </c>
      <c r="D3" s="1">
        <v>168.16007876927998</v>
      </c>
      <c r="E3" s="19" t="str">
        <f>IF(D3="","N/A",IF(OR(D3&lt;B3,D3&gt;C3),"FAIL","PASS"))</f>
        <v>PASS</v>
      </c>
      <c r="H3" t="s">
        <v>39</v>
      </c>
      <c r="I3">
        <v>167.20860373319999</v>
      </c>
    </row>
    <row r="4" spans="2:9" x14ac:dyDescent="0.25">
      <c r="H4" t="s">
        <v>40</v>
      </c>
      <c r="I4">
        <v>158.62781659800001</v>
      </c>
    </row>
    <row r="5" spans="2:9" x14ac:dyDescent="0.25">
      <c r="H5" t="s">
        <v>41</v>
      </c>
      <c r="I5">
        <v>166.01196335039998</v>
      </c>
    </row>
    <row r="6" spans="2:9" x14ac:dyDescent="0.25">
      <c r="B6" s="15" t="s">
        <v>23</v>
      </c>
      <c r="H6" t="s">
        <v>42</v>
      </c>
      <c r="I6">
        <v>164.8153229676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0.14884196185286094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184.07831449560001</v>
      </c>
      <c r="J2" t="s">
        <v>26</v>
      </c>
    </row>
    <row r="3" spans="2:10" x14ac:dyDescent="0.25">
      <c r="B3" s="18">
        <v>100</v>
      </c>
      <c r="C3" s="18"/>
      <c r="D3" s="1">
        <v>626.31578947368439</v>
      </c>
      <c r="E3" s="19" t="str">
        <f>IF(D3="","N/A",IF(OR(D3&lt;B3),"FAIL","PASS"))</f>
        <v>PASS</v>
      </c>
      <c r="I3">
        <v>0.29390655255599996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8.0262464700000008E-2</v>
      </c>
    </row>
    <row r="3" spans="2:9" x14ac:dyDescent="0.25">
      <c r="B3" s="18">
        <v>0.05</v>
      </c>
      <c r="C3" s="18">
        <v>0.1</v>
      </c>
      <c r="D3" s="1">
        <v>7.319936780639999E-2</v>
      </c>
      <c r="E3" s="19" t="str">
        <f>IF(D3="","N/A",IF(OR(D3&lt;B3,D3&gt;C3),"FAIL","PASS"))</f>
        <v>PASS</v>
      </c>
      <c r="H3" t="s">
        <v>39</v>
      </c>
      <c r="I3">
        <v>7.2761572544399994E-2</v>
      </c>
    </row>
    <row r="4" spans="2:9" x14ac:dyDescent="0.25">
      <c r="H4" t="s">
        <v>40</v>
      </c>
      <c r="I4">
        <v>6.9025719641999994E-2</v>
      </c>
    </row>
    <row r="5" spans="2:9" x14ac:dyDescent="0.25">
      <c r="H5" t="s">
        <v>41</v>
      </c>
      <c r="I5">
        <v>7.2528081738000003E-2</v>
      </c>
    </row>
    <row r="6" spans="2:9" x14ac:dyDescent="0.25">
      <c r="H6" t="s">
        <v>42</v>
      </c>
      <c r="I6">
        <v>7.1419000407599992E-2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184.22424624960001</v>
      </c>
      <c r="J2">
        <v>72.031913774399996</v>
      </c>
      <c r="K2">
        <v>166.1870814552</v>
      </c>
      <c r="L2">
        <v>62.166927203999997</v>
      </c>
    </row>
    <row r="3" spans="2:12" x14ac:dyDescent="0.25">
      <c r="B3" s="18">
        <v>50</v>
      </c>
      <c r="C3" s="18"/>
      <c r="D3" s="1">
        <v>56.942570410799995</v>
      </c>
      <c r="E3" s="19" t="str">
        <f>IF(D3="","N/A",IF(OR(D3&lt;B3),"FAIL","PASS"))</f>
        <v>PASS</v>
      </c>
      <c r="H3" t="s">
        <v>39</v>
      </c>
      <c r="I3">
        <v>167.15023103160001</v>
      </c>
      <c r="J3">
        <v>67.916638311599996</v>
      </c>
      <c r="K3">
        <v>161.16702911760001</v>
      </c>
      <c r="L3">
        <v>64.064040005999999</v>
      </c>
    </row>
    <row r="4" spans="2:12" x14ac:dyDescent="0.25">
      <c r="H4" t="s">
        <v>40</v>
      </c>
      <c r="I4">
        <v>158.59863024719999</v>
      </c>
      <c r="J4">
        <v>66.194643614400007</v>
      </c>
      <c r="K4">
        <v>154.07474587319999</v>
      </c>
      <c r="L4">
        <v>61.729131942000002</v>
      </c>
    </row>
    <row r="5" spans="2:12" x14ac:dyDescent="0.25">
      <c r="H5" t="s">
        <v>41</v>
      </c>
      <c r="I5">
        <v>166.09952240280001</v>
      </c>
      <c r="J5">
        <v>73.228554157199994</v>
      </c>
      <c r="K5">
        <v>152.5862419824</v>
      </c>
      <c r="L5">
        <v>57.672229180799995</v>
      </c>
    </row>
    <row r="6" spans="2:12" x14ac:dyDescent="0.25">
      <c r="H6" t="s">
        <v>42</v>
      </c>
      <c r="I6">
        <v>164.90288201999999</v>
      </c>
      <c r="J6">
        <v>71.448186758399999</v>
      </c>
      <c r="K6">
        <v>153.60776426039999</v>
      </c>
      <c r="L6">
        <v>56.942570410799995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183.90319639079999</v>
      </c>
      <c r="J2">
        <v>71.973541072800003</v>
      </c>
      <c r="K2">
        <v>166.07033605199999</v>
      </c>
      <c r="L2">
        <v>62.108554502400004</v>
      </c>
    </row>
    <row r="3" spans="2:12" x14ac:dyDescent="0.25">
      <c r="B3" s="18">
        <v>20</v>
      </c>
      <c r="C3" s="18"/>
      <c r="D3" s="1">
        <v>59.071856287425156</v>
      </c>
      <c r="E3" s="19" t="str">
        <f>IF(D3="","N/A",IF(OR(D3&lt;B3),"FAIL","PASS"))</f>
        <v>PASS</v>
      </c>
      <c r="G3" t="s">
        <v>38</v>
      </c>
      <c r="H3" t="s">
        <v>27</v>
      </c>
      <c r="I3">
        <v>0.29536587009600002</v>
      </c>
      <c r="J3">
        <v>0.37913069689199996</v>
      </c>
      <c r="K3">
        <v>0.308499727956</v>
      </c>
      <c r="L3">
        <v>1.0250246400959999</v>
      </c>
    </row>
    <row r="4" spans="2:12" x14ac:dyDescent="0.25">
      <c r="G4" t="s">
        <v>39</v>
      </c>
      <c r="H4" t="s">
        <v>26</v>
      </c>
      <c r="I4">
        <v>166.85836752360001</v>
      </c>
      <c r="J4">
        <v>67.887451960799993</v>
      </c>
      <c r="K4">
        <v>160.78760655719998</v>
      </c>
      <c r="L4">
        <v>64.005667304400006</v>
      </c>
    </row>
    <row r="5" spans="2:12" x14ac:dyDescent="0.25">
      <c r="G5" t="s">
        <v>39</v>
      </c>
      <c r="H5" t="s">
        <v>27</v>
      </c>
      <c r="I5">
        <v>0.2817358442724</v>
      </c>
      <c r="J5">
        <v>0.35140366363199999</v>
      </c>
      <c r="K5">
        <v>0.30091127674799995</v>
      </c>
      <c r="L5">
        <v>1.0536272638799999</v>
      </c>
    </row>
    <row r="6" spans="2:12" x14ac:dyDescent="0.25">
      <c r="G6" t="s">
        <v>40</v>
      </c>
      <c r="H6" t="s">
        <v>26</v>
      </c>
      <c r="I6">
        <v>158.36513944079999</v>
      </c>
      <c r="J6">
        <v>66.16545726359999</v>
      </c>
      <c r="K6">
        <v>153.87044141760001</v>
      </c>
      <c r="L6">
        <v>61.758318292799999</v>
      </c>
    </row>
    <row r="7" spans="2:12" x14ac:dyDescent="0.25">
      <c r="G7" t="s">
        <v>40</v>
      </c>
      <c r="H7" t="s">
        <v>27</v>
      </c>
      <c r="I7">
        <v>0.2510609895816</v>
      </c>
      <c r="J7">
        <v>0.34031285032799996</v>
      </c>
      <c r="K7">
        <v>0.28520902001759996</v>
      </c>
      <c r="L7">
        <v>1.003426740504</v>
      </c>
    </row>
    <row r="8" spans="2:12" x14ac:dyDescent="0.25">
      <c r="G8" t="s">
        <v>41</v>
      </c>
      <c r="H8" t="s">
        <v>26</v>
      </c>
      <c r="I8">
        <v>166.01196335039998</v>
      </c>
      <c r="J8">
        <v>73.140995104799998</v>
      </c>
      <c r="K8">
        <v>152.38193752680002</v>
      </c>
      <c r="L8">
        <v>57.584670128399999</v>
      </c>
    </row>
    <row r="9" spans="2:12" x14ac:dyDescent="0.25">
      <c r="G9" t="s">
        <v>41</v>
      </c>
      <c r="H9" t="s">
        <v>27</v>
      </c>
      <c r="I9">
        <v>0.27598613316479997</v>
      </c>
      <c r="J9">
        <v>0.38175746846399999</v>
      </c>
      <c r="K9">
        <v>0.28949941358519998</v>
      </c>
      <c r="L9">
        <v>0.97482411671999991</v>
      </c>
    </row>
    <row r="10" spans="2:12" x14ac:dyDescent="0.25">
      <c r="G10" t="s">
        <v>42</v>
      </c>
      <c r="H10" t="s">
        <v>26</v>
      </c>
      <c r="I10">
        <v>164.8153229676</v>
      </c>
      <c r="J10">
        <v>71.419000407599995</v>
      </c>
      <c r="K10">
        <v>153.4326461556</v>
      </c>
      <c r="L10">
        <v>56.942570410799995</v>
      </c>
    </row>
    <row r="11" spans="2:12" x14ac:dyDescent="0.25">
      <c r="G11" t="s">
        <v>42</v>
      </c>
      <c r="H11" t="s">
        <v>27</v>
      </c>
      <c r="I11">
        <v>0.26921489977919999</v>
      </c>
      <c r="J11">
        <v>0.374752744272</v>
      </c>
      <c r="K11">
        <v>0.28631810134800001</v>
      </c>
      <c r="L11">
        <v>0.92228868528000008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2023-03-14T07:44:00Z</dcterms:modified>
</cp:coreProperties>
</file>