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FF57B0EE-64A9-4AFB-8230-8E36CF9A538E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<sst xmlns="http://schemas.openxmlformats.org/spreadsheetml/2006/main" count="171" uniqueCount="101">
  <si>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</si>
  <si>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</si>
  <si>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</si>
  <si>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</si>
  <si>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</si>
  <si>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</si>
  <si>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</si>
  <si>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</si>
  <si>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</si>
  <si>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</si>
  <si>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</si>
  <si>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</si>
  <si>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</si>
  <si>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</si>
  <si>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</si>
  <si>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</si>
  <si>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</si>
  <si>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</si>
  <si>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</si>
  <si>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</si>
  <si>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</si>
  <si>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</si>
  <si>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</si>
  <si>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</si>
  <si>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</si>
  <si>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</si>
  <si>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</si>
  <si>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</si>
  <si>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</si>
  <si>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</si>
  <si>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</si>
  <si>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</si>
  <si>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</si>
  <si>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</si>
  <si>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</si>
  <si>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</si>
  <si>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</si>
  <si>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</si>
  <si>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</si>
  <si>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</si>
  <si>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</si>
  <si>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</si>
  <si>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</si>
  <si>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</si>
  <si>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</si>
  <si>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</si>
  <si>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</si>
  <si>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</si>
  <si>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</si>
  <si>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</si>
  <si>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</si>
  <si>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</si>
  <si>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</si>
  <si>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</si>
  <si>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</si>
  <si>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</si>
  <si>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</si>
  <si>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</si>
  <si>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</si>
  <si>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</si>
  <si>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</si>
  <si>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</si>
  <si>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</si>
  <si>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</si>
  <si>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</si>
  <si>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</si>
  <si>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</si>
  <si>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</si>
  <si>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</si>
  <si>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</si>
  <si>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</si>
  <si>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</si>
  <si>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</si>
  <si>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</si>
  <si>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</si>
  <si>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</si>
  <si>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</si>
  <si>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</si>
  <si>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</si>
  <si>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</si>
  <si>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</si>
  <si>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</si>
  <si>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</si>
  <si>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</si>
  <si>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</si>
  <si>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</si>
  <si>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</si>
  <si>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</si>
  <si>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</si>
  <si>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</si>
  <si>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</si>
  <si>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</si>
  <si>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</si>
  <si>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</si>
  <si>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</si>
  <si>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</si>
  <si>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</si>
  <si>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</si>
  <si>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</si>
  <si>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</si>
  <si>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S23036826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</si>
</sst>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179.04658761768002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0.15060961032751619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799.36003792367865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0.1721</v>
      </c>
      <c r="E15" s="20">
        <f>ChromaticityCoordinates!G4</f>
        <v>0.49869999999999998</v>
      </c>
      <c r="F15" s="20" t="s">
        <v>49</v>
      </c>
      <c r="H15" s="26">
        <f>ChromaticityCoordinates!H4</f>
        <v>1.8365728953678905E-2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0.45250000000000001</v>
      </c>
      <c r="E16" s="20">
        <f>ChromaticityCoordinates!G5</f>
        <v>0.52829999999999999</v>
      </c>
      <c r="F16" s="20" t="s">
        <v>49</v>
      </c>
      <c r="H16" s="26">
        <f>ChromaticityCoordinates!H5</f>
        <v>1.5297058540778303E-3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0.1231</v>
      </c>
      <c r="E17" s="20">
        <f>ChromaticityCoordinates!G6</f>
        <v>0.56159999999999999</v>
      </c>
      <c r="F17" s="20" t="s">
        <v>49</v>
      </c>
      <c r="H17" s="26">
        <f>ChromaticityCoordinates!H6</f>
        <v>1.1107204868912791E-2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0.11749999999999999</v>
      </c>
      <c r="E18" s="20">
        <f>ChromaticityCoordinates!G7</f>
        <v>0.30709999999999998</v>
      </c>
      <c r="F18" s="20" t="s">
        <v>49</v>
      </c>
      <c r="H18" s="26">
        <f>ChromaticityCoordinates!H7</f>
        <v>2.4719627828913616E-2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7.8499609111679997E-2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65.756848352399999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86.726893676163996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7.7431388672399987E-2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0.12879936608040002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0.16878466667640002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0.20722309067999997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0.26524555607040001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0.34293962189999999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0.44158948760399996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0.53002413052800001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0.67741520206799999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0.86449971069600007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1.112875556004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1.4105763341640001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1.8022571618999998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2.2969658079599999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2.9163001719360002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3.7154224568399998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4.7807242610399996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6.0649236962400002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7.7985929337599993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9.7920206933999996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12.23491825536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16.037899764599999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20.77484449944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25.806571377360001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35.461416221999997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42.378581361599998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51.455536460400005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65.961152807999994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83.239472481599989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106.41343501680001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135.68734486919999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177.10277665439997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0.1721</v>
      </c>
      <c r="G4" s="4">
        <v>0.49869999999999998</v>
      </c>
      <c r="H4" s="3">
        <f>IF(OR((F4=""),(G4="")),"",SQRT((F4-C4)^2+(G4-D4)^2))</f>
        <v>1.8365728953678905E-2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-4.8999999999999877E-3</v>
      </c>
      <c r="O4" s="3">
        <f>IF(G4="","",G4-D4)</f>
        <v>1.7699999999999994E-2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0.45250000000000001</v>
      </c>
      <c r="G5" s="4">
        <v>0.52829999999999999</v>
      </c>
      <c r="H5" s="3">
        <f t="shared" ref="H5:H7" si="0">IF(OR((F5=""),(G5="")),"",SQRT((F5-C5)^2+(G5-D5)^2))</f>
        <v>1.5297058540778303E-3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1.5000000000000013E-3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0.1231</v>
      </c>
      <c r="G6" s="4">
        <v>0.56159999999999999</v>
      </c>
      <c r="H6" s="3">
        <f t="shared" si="0"/>
        <v>1.1107204868912791E-2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1.1099999999999999E-2</v>
      </c>
      <c r="O6" s="3">
        <f t="shared" ref="O6:O7" si="6">IF(G6="","",G6-D6)</f>
        <v>-4.0000000000006697E-4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0.11749999999999999</v>
      </c>
      <c r="G7" s="3">
        <v>0.30709999999999998</v>
      </c>
      <c r="H7" s="3">
        <f t="shared" si="0"/>
        <v>2.4719627828913616E-2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-5.5000000000000049E-3</v>
      </c>
      <c r="O7" s="3">
        <f t="shared" si="6"/>
        <v>2.410000000000001E-2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225.172696422</v>
      </c>
      <c r="F3" s="8"/>
    </row>
    <row r="4" spans="2:6" x14ac:dyDescent="0.25">
      <c r="B4" s="1" t="s">
        <v>39</v>
      </c>
      <c r="C4" s="18"/>
      <c r="D4" s="18"/>
      <c r="E4" s="1">
        <v>201.15232971360001</v>
      </c>
      <c r="F4" s="8"/>
    </row>
    <row r="5" spans="2:6" x14ac:dyDescent="0.25">
      <c r="B5" s="1" t="s">
        <v>40</v>
      </c>
      <c r="C5" s="18"/>
      <c r="D5" s="18"/>
      <c r="E5" s="1">
        <v>193.97248741679999</v>
      </c>
      <c r="F5" s="8"/>
    </row>
    <row r="6" spans="2:6" x14ac:dyDescent="0.25">
      <c r="B6" s="1" t="s">
        <v>41</v>
      </c>
      <c r="C6" s="18"/>
      <c r="D6" s="18"/>
      <c r="E6" s="1">
        <v>201.5025659232</v>
      </c>
      <c r="F6" s="8"/>
    </row>
    <row r="7" spans="2:6" x14ac:dyDescent="0.25">
      <c r="B7" s="1" t="s">
        <v>42</v>
      </c>
      <c r="C7" s="18"/>
      <c r="D7" s="18"/>
      <c r="E7" s="1">
        <v>202.90351076160002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5"/>
  <sheetViews>
    <sheetView topLeftCell="A58" workbookViewId="0">
      <selection activeCell="D95" sqref="D95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0.1067636712264</v>
      </c>
      <c r="D4">
        <v>0</v>
      </c>
    </row>
    <row r="5" spans="2:4" x14ac:dyDescent="0.25">
      <c r="B5">
        <v>2</v>
      </c>
      <c r="C5">
        <v>4.7894801662799996E-2</v>
      </c>
      <c r="D5">
        <v>0</v>
      </c>
    </row>
    <row r="6" spans="2:4" x14ac:dyDescent="0.25">
      <c r="B6">
        <v>3</v>
      </c>
      <c r="C6">
        <v>7.7343829619999999E-2</v>
      </c>
      <c r="D6">
        <v>0</v>
      </c>
    </row>
    <row r="7" spans="2:4" x14ac:dyDescent="0.25">
      <c r="B7">
        <v>4</v>
      </c>
      <c r="C7">
        <v>7.7314643269200012E-2</v>
      </c>
      <c r="D7">
        <v>0</v>
      </c>
    </row>
    <row r="8" spans="2:4" x14ac:dyDescent="0.25">
      <c r="B8">
        <v>5</v>
      </c>
      <c r="C8">
        <v>0.1086024113268</v>
      </c>
      <c r="D8">
        <v>0</v>
      </c>
    </row>
    <row r="9" spans="2:4" x14ac:dyDescent="0.25">
      <c r="B9">
        <v>6</v>
      </c>
      <c r="C9">
        <v>0.14841259381799998</v>
      </c>
      <c r="D9">
        <v>0</v>
      </c>
    </row>
    <row r="10" spans="2:4" x14ac:dyDescent="0.25">
      <c r="B10">
        <v>7</v>
      </c>
      <c r="C10">
        <v>6.8296060872000006E-2</v>
      </c>
      <c r="D10">
        <v>0</v>
      </c>
    </row>
    <row r="11" spans="2:4" x14ac:dyDescent="0.25">
      <c r="B11">
        <v>8</v>
      </c>
      <c r="C11">
        <v>0.1086024113268</v>
      </c>
      <c r="D11">
        <v>0</v>
      </c>
    </row>
    <row r="12" spans="2:4" x14ac:dyDescent="0.25">
      <c r="B12">
        <v>9</v>
      </c>
      <c r="C12">
        <v>0.12868262067719999</v>
      </c>
      <c r="D12">
        <v>0</v>
      </c>
    </row>
    <row r="13" spans="2:4" x14ac:dyDescent="0.25">
      <c r="B13">
        <v>10</v>
      </c>
      <c r="C13">
        <v>0.128711807028</v>
      </c>
      <c r="D13">
        <v>0</v>
      </c>
    </row>
    <row r="14" spans="2:4" x14ac:dyDescent="0.25">
      <c r="B14">
        <v>11</v>
      </c>
      <c r="C14">
        <v>0.16872629397479999</v>
      </c>
      <c r="D14">
        <v>0</v>
      </c>
    </row>
    <row r="15" spans="2:4" x14ac:dyDescent="0.25">
      <c r="B15">
        <v>12</v>
      </c>
      <c r="C15">
        <v>0.1687554803256</v>
      </c>
      <c r="D15">
        <v>0</v>
      </c>
    </row>
    <row r="16" spans="2:4" x14ac:dyDescent="0.25">
      <c r="B16">
        <v>13</v>
      </c>
      <c r="C16">
        <v>0.22018183043519998</v>
      </c>
      <c r="D16">
        <v>0</v>
      </c>
    </row>
    <row r="17" spans="2:4" x14ac:dyDescent="0.25">
      <c r="B17">
        <v>14</v>
      </c>
      <c r="C17">
        <v>0.23880272224560001</v>
      </c>
      <c r="D17">
        <v>0</v>
      </c>
    </row>
    <row r="18" spans="2:4" x14ac:dyDescent="0.25">
      <c r="B18">
        <v>15</v>
      </c>
      <c r="C18">
        <v>0.11210477342279999</v>
      </c>
      <c r="D18">
        <v>0</v>
      </c>
    </row>
    <row r="19" spans="2:4" x14ac:dyDescent="0.25">
      <c r="B19">
        <v>16</v>
      </c>
      <c r="C19">
        <v>0.1754391546588</v>
      </c>
      <c r="D19">
        <v>0</v>
      </c>
    </row>
    <row r="20" spans="2:4" x14ac:dyDescent="0.25">
      <c r="B20">
        <v>17</v>
      </c>
      <c r="C20">
        <v>0.2073982087848</v>
      </c>
      <c r="D20">
        <v>0</v>
      </c>
    </row>
    <row r="21" spans="2:4" x14ac:dyDescent="0.25">
      <c r="B21">
        <v>18</v>
      </c>
      <c r="C21">
        <v>0.20742739513559999</v>
      </c>
      <c r="D21">
        <v>0</v>
      </c>
    </row>
    <row r="22" spans="2:4" x14ac:dyDescent="0.25">
      <c r="B22">
        <v>19</v>
      </c>
      <c r="C22">
        <v>0.265449860526</v>
      </c>
      <c r="D22">
        <v>0</v>
      </c>
    </row>
    <row r="23" spans="2:4" x14ac:dyDescent="0.25">
      <c r="B23">
        <v>20</v>
      </c>
      <c r="C23">
        <v>0.26536230147360002</v>
      </c>
      <c r="D23">
        <v>0</v>
      </c>
    </row>
    <row r="24" spans="2:4" x14ac:dyDescent="0.25">
      <c r="B24">
        <v>21</v>
      </c>
      <c r="C24">
        <v>0.34323148540799997</v>
      </c>
      <c r="D24">
        <v>0</v>
      </c>
    </row>
    <row r="25" spans="2:4" x14ac:dyDescent="0.25">
      <c r="B25">
        <v>22</v>
      </c>
      <c r="C25">
        <v>0.343523348916</v>
      </c>
      <c r="D25">
        <v>0</v>
      </c>
    </row>
    <row r="26" spans="2:4" x14ac:dyDescent="0.25">
      <c r="B26">
        <v>23</v>
      </c>
      <c r="C26">
        <v>0.44158948760399996</v>
      </c>
      <c r="D26">
        <v>0</v>
      </c>
    </row>
    <row r="27" spans="2:4" x14ac:dyDescent="0.25">
      <c r="B27">
        <v>24</v>
      </c>
      <c r="C27">
        <v>0.441881351112</v>
      </c>
      <c r="D27">
        <v>0</v>
      </c>
    </row>
    <row r="28" spans="2:4" x14ac:dyDescent="0.25">
      <c r="B28">
        <v>25</v>
      </c>
      <c r="C28">
        <v>0.56825825007600006</v>
      </c>
      <c r="D28">
        <v>0</v>
      </c>
    </row>
    <row r="29" spans="2:4" x14ac:dyDescent="0.25">
      <c r="B29">
        <v>26</v>
      </c>
      <c r="C29">
        <v>0.610286595228</v>
      </c>
      <c r="D29">
        <v>0</v>
      </c>
    </row>
    <row r="30" spans="2:4" x14ac:dyDescent="0.25">
      <c r="B30">
        <v>27</v>
      </c>
      <c r="C30">
        <v>0.29419841606399999</v>
      </c>
      <c r="D30">
        <v>0</v>
      </c>
    </row>
    <row r="31" spans="2:4" x14ac:dyDescent="0.25">
      <c r="B31">
        <v>28</v>
      </c>
      <c r="C31">
        <v>0.451804710384</v>
      </c>
      <c r="D31">
        <v>0</v>
      </c>
    </row>
    <row r="32" spans="2:4" x14ac:dyDescent="0.25">
      <c r="B32">
        <v>29</v>
      </c>
      <c r="C32">
        <v>0.53089972105200001</v>
      </c>
      <c r="D32">
        <v>0</v>
      </c>
    </row>
    <row r="33" spans="2:4" x14ac:dyDescent="0.25">
      <c r="B33">
        <v>30</v>
      </c>
      <c r="C33">
        <v>0.53148344806799996</v>
      </c>
      <c r="D33">
        <v>0</v>
      </c>
    </row>
    <row r="34" spans="2:4" x14ac:dyDescent="0.25">
      <c r="B34">
        <v>31</v>
      </c>
      <c r="C34">
        <v>0.6794582466239999</v>
      </c>
      <c r="D34">
        <v>0</v>
      </c>
    </row>
    <row r="35" spans="2:4" x14ac:dyDescent="0.25">
      <c r="B35">
        <v>32</v>
      </c>
      <c r="C35">
        <v>0.67887451960800005</v>
      </c>
      <c r="D35">
        <v>0</v>
      </c>
    </row>
    <row r="36" spans="2:4" x14ac:dyDescent="0.25">
      <c r="B36">
        <v>33</v>
      </c>
      <c r="C36">
        <v>0.86712648226800004</v>
      </c>
      <c r="D36">
        <v>0</v>
      </c>
    </row>
    <row r="37" spans="2:4" x14ac:dyDescent="0.25">
      <c r="B37">
        <v>34</v>
      </c>
      <c r="C37">
        <v>0.86771020928399989</v>
      </c>
      <c r="D37">
        <v>0</v>
      </c>
    </row>
    <row r="38" spans="2:4" x14ac:dyDescent="0.25">
      <c r="B38">
        <v>35</v>
      </c>
      <c r="C38">
        <v>1.110832511448</v>
      </c>
      <c r="D38">
        <v>0</v>
      </c>
    </row>
    <row r="39" spans="2:4" x14ac:dyDescent="0.25">
      <c r="B39">
        <v>36</v>
      </c>
      <c r="C39">
        <v>1.1114162384639998</v>
      </c>
      <c r="D39">
        <v>0</v>
      </c>
    </row>
    <row r="40" spans="2:4" x14ac:dyDescent="0.25">
      <c r="B40">
        <v>37</v>
      </c>
      <c r="C40">
        <v>1.417581058356</v>
      </c>
      <c r="D40">
        <v>0</v>
      </c>
    </row>
    <row r="41" spans="2:4" x14ac:dyDescent="0.25">
      <c r="B41">
        <v>38</v>
      </c>
      <c r="C41">
        <v>1.4164136043239999</v>
      </c>
      <c r="D41">
        <v>0</v>
      </c>
    </row>
    <row r="42" spans="2:4" x14ac:dyDescent="0.25">
      <c r="B42">
        <v>39</v>
      </c>
      <c r="C42">
        <v>1.8066351145200001</v>
      </c>
      <c r="D42">
        <v>0</v>
      </c>
    </row>
    <row r="43" spans="2:4" x14ac:dyDescent="0.25">
      <c r="B43">
        <v>40</v>
      </c>
      <c r="C43">
        <v>1.8098456131079999</v>
      </c>
      <c r="D43">
        <v>0</v>
      </c>
    </row>
    <row r="44" spans="2:4" x14ac:dyDescent="0.25">
      <c r="B44">
        <v>41</v>
      </c>
      <c r="C44">
        <v>2.316812526504</v>
      </c>
      <c r="D44">
        <v>0</v>
      </c>
    </row>
    <row r="45" spans="2:4" x14ac:dyDescent="0.25">
      <c r="B45">
        <v>42</v>
      </c>
      <c r="C45">
        <v>2.304846122676</v>
      </c>
      <c r="D45">
        <v>0</v>
      </c>
    </row>
    <row r="46" spans="2:4" x14ac:dyDescent="0.25">
      <c r="B46">
        <v>43</v>
      </c>
      <c r="C46">
        <v>2.9273909852399997</v>
      </c>
      <c r="D46">
        <v>0</v>
      </c>
    </row>
    <row r="47" spans="2:4" x14ac:dyDescent="0.25">
      <c r="B47">
        <v>44</v>
      </c>
      <c r="C47">
        <v>2.9478214307999999</v>
      </c>
      <c r="D47">
        <v>0</v>
      </c>
    </row>
    <row r="48" spans="2:4" x14ac:dyDescent="0.25">
      <c r="B48">
        <v>45</v>
      </c>
      <c r="C48">
        <v>3.7183410919200002</v>
      </c>
      <c r="D48">
        <v>0</v>
      </c>
    </row>
    <row r="49" spans="2:4" x14ac:dyDescent="0.25">
      <c r="B49">
        <v>46</v>
      </c>
      <c r="C49">
        <v>3.7212597270000001</v>
      </c>
      <c r="D49">
        <v>0</v>
      </c>
    </row>
    <row r="50" spans="2:4" x14ac:dyDescent="0.25">
      <c r="B50">
        <v>47</v>
      </c>
      <c r="C50">
        <v>4.76904972072</v>
      </c>
      <c r="D50">
        <v>0</v>
      </c>
    </row>
    <row r="51" spans="2:4" x14ac:dyDescent="0.25">
      <c r="B51">
        <v>48</v>
      </c>
      <c r="C51">
        <v>4.8011547065999993</v>
      </c>
      <c r="D51">
        <v>0</v>
      </c>
    </row>
    <row r="52" spans="2:4" x14ac:dyDescent="0.25">
      <c r="B52">
        <v>49</v>
      </c>
      <c r="C52">
        <v>6.0590864260800004</v>
      </c>
      <c r="D52">
        <v>0</v>
      </c>
    </row>
    <row r="53" spans="2:4" x14ac:dyDescent="0.25">
      <c r="B53">
        <v>50</v>
      </c>
      <c r="C53">
        <v>6.0153068998799997</v>
      </c>
      <c r="D53">
        <v>0</v>
      </c>
    </row>
    <row r="54" spans="2:4" x14ac:dyDescent="0.25">
      <c r="B54">
        <v>51</v>
      </c>
      <c r="C54">
        <v>7.6789288954799995</v>
      </c>
      <c r="D54">
        <v>0</v>
      </c>
    </row>
    <row r="55" spans="2:4" x14ac:dyDescent="0.25">
      <c r="B55">
        <v>52</v>
      </c>
      <c r="C55">
        <v>7.76648794788</v>
      </c>
      <c r="D55">
        <v>0</v>
      </c>
    </row>
    <row r="56" spans="2:4" x14ac:dyDescent="0.25">
      <c r="B56">
        <v>53</v>
      </c>
      <c r="C56">
        <v>9.8066138687999995</v>
      </c>
      <c r="D56">
        <v>0</v>
      </c>
    </row>
    <row r="57" spans="2:4" x14ac:dyDescent="0.25">
      <c r="B57">
        <v>54</v>
      </c>
      <c r="C57">
        <v>9.6694380200400012</v>
      </c>
      <c r="D57">
        <v>0</v>
      </c>
    </row>
    <row r="58" spans="2:4" x14ac:dyDescent="0.25">
      <c r="B58">
        <v>55</v>
      </c>
      <c r="C58">
        <v>12.51802585812</v>
      </c>
      <c r="D58">
        <v>0</v>
      </c>
    </row>
    <row r="59" spans="2:4" x14ac:dyDescent="0.25">
      <c r="B59">
        <v>56</v>
      </c>
      <c r="C59">
        <v>12.614340815759999</v>
      </c>
      <c r="D59">
        <v>0</v>
      </c>
    </row>
    <row r="60" spans="2:4" x14ac:dyDescent="0.25">
      <c r="B60">
        <v>57</v>
      </c>
      <c r="C60">
        <v>16.02038795412</v>
      </c>
      <c r="D60">
        <v>0</v>
      </c>
    </row>
    <row r="61" spans="2:4" x14ac:dyDescent="0.25">
      <c r="B61">
        <v>58</v>
      </c>
      <c r="C61">
        <v>16.297658286720001</v>
      </c>
      <c r="D61">
        <v>0</v>
      </c>
    </row>
    <row r="62" spans="2:4" x14ac:dyDescent="0.25">
      <c r="B62">
        <v>59</v>
      </c>
      <c r="C62">
        <v>19.995568933080001</v>
      </c>
      <c r="D62">
        <v>0</v>
      </c>
    </row>
    <row r="63" spans="2:4" x14ac:dyDescent="0.25">
      <c r="B63">
        <v>60</v>
      </c>
      <c r="C63">
        <v>20.47130645112</v>
      </c>
      <c r="D63">
        <v>0</v>
      </c>
    </row>
    <row r="64" spans="2:4" x14ac:dyDescent="0.25">
      <c r="B64">
        <v>61</v>
      </c>
      <c r="C64">
        <v>26.457427000200003</v>
      </c>
      <c r="D64">
        <v>0</v>
      </c>
    </row>
    <row r="65" spans="2:4" x14ac:dyDescent="0.25">
      <c r="B65">
        <v>62</v>
      </c>
      <c r="C65">
        <v>26.390298393359998</v>
      </c>
      <c r="D65">
        <v>0</v>
      </c>
    </row>
    <row r="66" spans="2:4" x14ac:dyDescent="0.25">
      <c r="B66">
        <v>63</v>
      </c>
      <c r="C66">
        <v>30.237059428799999</v>
      </c>
      <c r="D66">
        <v>0</v>
      </c>
    </row>
    <row r="67" spans="2:4" x14ac:dyDescent="0.25">
      <c r="B67">
        <v>64</v>
      </c>
      <c r="C67">
        <v>36.920733761999998</v>
      </c>
      <c r="D67">
        <v>0</v>
      </c>
    </row>
    <row r="68" spans="2:4" x14ac:dyDescent="0.25">
      <c r="B68">
        <v>65</v>
      </c>
      <c r="C68">
        <v>17.120713379279998</v>
      </c>
      <c r="D68">
        <v>0</v>
      </c>
    </row>
    <row r="69" spans="2:4" x14ac:dyDescent="0.25">
      <c r="B69">
        <v>66</v>
      </c>
      <c r="C69">
        <v>26.953594963799997</v>
      </c>
      <c r="D69">
        <v>0</v>
      </c>
    </row>
    <row r="70" spans="2:4" x14ac:dyDescent="0.25">
      <c r="B70">
        <v>67</v>
      </c>
      <c r="C70">
        <v>28.754392808159999</v>
      </c>
      <c r="D70">
        <v>0</v>
      </c>
    </row>
    <row r="71" spans="2:4" x14ac:dyDescent="0.25">
      <c r="B71">
        <v>68</v>
      </c>
      <c r="C71">
        <v>30.7624137432</v>
      </c>
      <c r="D71">
        <v>0</v>
      </c>
    </row>
    <row r="72" spans="2:4" x14ac:dyDescent="0.25">
      <c r="B72">
        <v>69</v>
      </c>
      <c r="C72">
        <v>33.797794226400001</v>
      </c>
      <c r="D72">
        <v>0</v>
      </c>
    </row>
    <row r="73" spans="2:4" x14ac:dyDescent="0.25">
      <c r="B73">
        <v>70</v>
      </c>
      <c r="C73">
        <v>35.694907028399996</v>
      </c>
      <c r="D73">
        <v>0</v>
      </c>
    </row>
    <row r="74" spans="2:4" x14ac:dyDescent="0.25">
      <c r="B74">
        <v>71</v>
      </c>
      <c r="C74">
        <v>45.472334546399999</v>
      </c>
      <c r="D74">
        <v>0</v>
      </c>
    </row>
    <row r="75" spans="2:4" x14ac:dyDescent="0.25">
      <c r="B75">
        <v>72</v>
      </c>
      <c r="C75">
        <v>45.092911985999997</v>
      </c>
      <c r="D75">
        <v>0</v>
      </c>
    </row>
    <row r="76" spans="2:4" x14ac:dyDescent="0.25">
      <c r="B76">
        <v>73</v>
      </c>
      <c r="C76">
        <v>22.429710589799999</v>
      </c>
      <c r="D76">
        <v>0</v>
      </c>
    </row>
    <row r="77" spans="2:4" x14ac:dyDescent="0.25">
      <c r="B77">
        <v>74</v>
      </c>
      <c r="C77">
        <v>33.009762754800001</v>
      </c>
      <c r="D77">
        <v>0</v>
      </c>
    </row>
    <row r="78" spans="2:4" x14ac:dyDescent="0.25">
      <c r="B78">
        <v>75</v>
      </c>
      <c r="C78">
        <v>36.3953794476</v>
      </c>
      <c r="D78">
        <v>0</v>
      </c>
    </row>
    <row r="79" spans="2:4" x14ac:dyDescent="0.25">
      <c r="B79">
        <v>76</v>
      </c>
      <c r="C79">
        <v>43.7211534984</v>
      </c>
      <c r="D79">
        <v>0</v>
      </c>
    </row>
    <row r="80" spans="2:4" x14ac:dyDescent="0.25">
      <c r="B80">
        <v>77</v>
      </c>
      <c r="C80">
        <v>42.466140414000002</v>
      </c>
      <c r="D80">
        <v>0</v>
      </c>
    </row>
    <row r="81" spans="2:4" x14ac:dyDescent="0.25">
      <c r="B81">
        <v>78</v>
      </c>
      <c r="C81">
        <v>40.948450172400001</v>
      </c>
      <c r="D81">
        <v>0</v>
      </c>
    </row>
    <row r="82" spans="2:4" x14ac:dyDescent="0.25">
      <c r="B82">
        <v>79</v>
      </c>
      <c r="C82">
        <v>51.222045653999999</v>
      </c>
      <c r="D82">
        <v>0</v>
      </c>
    </row>
    <row r="83" spans="2:4" x14ac:dyDescent="0.25">
      <c r="B83">
        <v>80</v>
      </c>
      <c r="C83">
        <v>51.426350109599994</v>
      </c>
      <c r="D83">
        <v>0</v>
      </c>
    </row>
    <row r="84" spans="2:4" x14ac:dyDescent="0.25">
      <c r="B84">
        <v>81</v>
      </c>
      <c r="C84">
        <v>65.815221054000006</v>
      </c>
      <c r="D84">
        <v>0</v>
      </c>
    </row>
    <row r="85" spans="2:4" x14ac:dyDescent="0.25">
      <c r="B85">
        <v>82</v>
      </c>
      <c r="C85">
        <v>66.311389017599993</v>
      </c>
      <c r="D85">
        <v>0</v>
      </c>
    </row>
    <row r="86" spans="2:4" x14ac:dyDescent="0.25">
      <c r="B86">
        <v>83</v>
      </c>
      <c r="C86">
        <v>83.589708691199988</v>
      </c>
      <c r="D86">
        <v>0</v>
      </c>
    </row>
    <row r="87" spans="2:4" x14ac:dyDescent="0.25">
      <c r="B87">
        <v>84</v>
      </c>
      <c r="C87">
        <v>83.96913125159999</v>
      </c>
      <c r="D87">
        <v>0</v>
      </c>
    </row>
    <row r="88" spans="2:4" x14ac:dyDescent="0.25">
      <c r="B88">
        <v>85</v>
      </c>
      <c r="C88">
        <v>106.1215715088</v>
      </c>
      <c r="D88">
        <v>0</v>
      </c>
    </row>
    <row r="89" spans="2:4" x14ac:dyDescent="0.25">
      <c r="B89">
        <v>86</v>
      </c>
      <c r="C89">
        <v>106.26750326280001</v>
      </c>
      <c r="D89">
        <v>0</v>
      </c>
    </row>
    <row r="90" spans="2:4" x14ac:dyDescent="0.25">
      <c r="B90">
        <v>87</v>
      </c>
      <c r="C90">
        <v>134.60744988959999</v>
      </c>
      <c r="D90">
        <v>0</v>
      </c>
    </row>
    <row r="91" spans="2:4" x14ac:dyDescent="0.25">
      <c r="B91">
        <v>88</v>
      </c>
      <c r="C91">
        <v>134.3447727324</v>
      </c>
      <c r="D91">
        <v>0</v>
      </c>
    </row>
    <row r="92" spans="2:4" x14ac:dyDescent="0.25">
      <c r="B92">
        <v>89</v>
      </c>
      <c r="C92">
        <v>203.42886507599999</v>
      </c>
      <c r="D92">
        <v>0</v>
      </c>
    </row>
    <row r="93" spans="2:4" x14ac:dyDescent="0.25">
      <c r="B93">
        <v>90</v>
      </c>
      <c r="C93">
        <v>99.613015280400006</v>
      </c>
      <c r="D93">
        <v>0</v>
      </c>
    </row>
    <row r="94" spans="2:4" x14ac:dyDescent="0.25">
      <c r="B94">
        <v>91</v>
      </c>
      <c r="C94">
        <v>151.38960159960001</v>
      </c>
      <c r="D94">
        <v>0</v>
      </c>
    </row>
    <row r="95" spans="2:4" x14ac:dyDescent="0.25">
      <c r="B95">
        <v>92</v>
      </c>
      <c r="C95">
        <v>177.3362674608</v>
      </c>
      <c r="D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196.92030884760001</v>
      </c>
    </row>
    <row r="3" spans="2:9" x14ac:dyDescent="0.25">
      <c r="B3" s="18">
        <v>150</v>
      </c>
      <c r="C3" s="18">
        <v>200</v>
      </c>
      <c r="D3" s="1">
        <v>179.04658761768002</v>
      </c>
      <c r="E3" s="19" t="str">
        <f>IF(D3="","N/A",IF(OR(D3&lt;B3,D3&gt;C3),"FAIL","PASS"))</f>
        <v>PASS</v>
      </c>
      <c r="H3" t="s">
        <v>39</v>
      </c>
      <c r="I3">
        <v>175.70183181600001</v>
      </c>
    </row>
    <row r="4" spans="2:9" x14ac:dyDescent="0.25">
      <c r="H4" t="s">
        <v>40</v>
      </c>
      <c r="I4">
        <v>169.3392073416</v>
      </c>
    </row>
    <row r="5" spans="2:9" x14ac:dyDescent="0.25">
      <c r="H5" t="s">
        <v>41</v>
      </c>
      <c r="I5">
        <v>176.05206802560002</v>
      </c>
    </row>
    <row r="6" spans="2:9" x14ac:dyDescent="0.25">
      <c r="B6" s="15" t="s">
        <v>23</v>
      </c>
      <c r="H6" t="s">
        <v>42</v>
      </c>
      <c r="I6">
        <v>177.21952205760002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0.15060961032751619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196.86193614600001</v>
      </c>
      <c r="J2" t="s">
        <v>26</v>
      </c>
    </row>
    <row r="3" spans="2:10" x14ac:dyDescent="0.25">
      <c r="B3" s="18">
        <v>100</v>
      </c>
      <c r="C3" s="18"/>
      <c r="D3" s="1">
        <v>799.36003792367865</v>
      </c>
      <c r="E3" s="19" t="str">
        <f>IF(D3="","N/A",IF(OR(D3&lt;B3),"FAIL","PASS"))</f>
        <v>PASS</v>
      </c>
      <c r="I3">
        <v>0.24627442805039998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8.6449971069600007E-2</v>
      </c>
    </row>
    <row r="3" spans="2:9" x14ac:dyDescent="0.25">
      <c r="B3" s="18">
        <v>0.05</v>
      </c>
      <c r="C3" s="18">
        <v>0.1</v>
      </c>
      <c r="D3" s="1">
        <v>7.8499609111679997E-2</v>
      </c>
      <c r="E3" s="19" t="str">
        <f>IF(D3="","N/A",IF(OR(D3&lt;B3,D3&gt;C3),"FAIL","PASS"))</f>
        <v>PASS</v>
      </c>
      <c r="H3" t="s">
        <v>39</v>
      </c>
      <c r="I3">
        <v>7.7110338813599993E-2</v>
      </c>
    </row>
    <row r="4" spans="2:9" x14ac:dyDescent="0.25">
      <c r="H4" t="s">
        <v>40</v>
      </c>
      <c r="I4">
        <v>7.4366821838400002E-2</v>
      </c>
    </row>
    <row r="5" spans="2:9" x14ac:dyDescent="0.25">
      <c r="H5" t="s">
        <v>41</v>
      </c>
      <c r="I5">
        <v>7.7314643269200012E-2</v>
      </c>
    </row>
    <row r="6" spans="2:9" x14ac:dyDescent="0.25">
      <c r="H6" t="s">
        <v>42</v>
      </c>
      <c r="I6">
        <v>7.7256270567599997E-2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196.92030884760001</v>
      </c>
      <c r="J2">
        <v>82.830863570399998</v>
      </c>
      <c r="K2">
        <v>178.53290784360001</v>
      </c>
      <c r="L2">
        <v>71.798422967999997</v>
      </c>
    </row>
    <row r="3" spans="2:12" x14ac:dyDescent="0.25">
      <c r="B3" s="18">
        <v>50</v>
      </c>
      <c r="C3" s="18"/>
      <c r="D3" s="1">
        <v>65.756848352399999</v>
      </c>
      <c r="E3" s="19" t="str">
        <f>IF(D3="","N/A",IF(OR(D3&lt;B3),"FAIL","PASS"))</f>
        <v>PASS</v>
      </c>
      <c r="H3" t="s">
        <v>39</v>
      </c>
      <c r="I3">
        <v>175.81857721919999</v>
      </c>
      <c r="J3">
        <v>75.9428847816</v>
      </c>
      <c r="K3">
        <v>170.06886611160002</v>
      </c>
      <c r="L3">
        <v>72.819945246000003</v>
      </c>
    </row>
    <row r="4" spans="2:12" x14ac:dyDescent="0.25">
      <c r="H4" t="s">
        <v>40</v>
      </c>
      <c r="I4">
        <v>169.39758004319998</v>
      </c>
      <c r="J4">
        <v>74.921362503599994</v>
      </c>
      <c r="K4">
        <v>166.24545415680001</v>
      </c>
      <c r="L4">
        <v>71.185509601199996</v>
      </c>
    </row>
    <row r="5" spans="2:12" x14ac:dyDescent="0.25">
      <c r="H5" t="s">
        <v>41</v>
      </c>
      <c r="I5">
        <v>176.1104407272</v>
      </c>
      <c r="J5">
        <v>83.327031534</v>
      </c>
      <c r="K5">
        <v>161.9550605892</v>
      </c>
      <c r="L5">
        <v>65.756848352399999</v>
      </c>
    </row>
    <row r="6" spans="2:12" x14ac:dyDescent="0.25">
      <c r="H6" t="s">
        <v>42</v>
      </c>
      <c r="I6">
        <v>177.16114935600001</v>
      </c>
      <c r="J6">
        <v>82.072018449599994</v>
      </c>
      <c r="K6">
        <v>165.45742268519999</v>
      </c>
      <c r="L6">
        <v>65.786034703200002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196.68681804119998</v>
      </c>
      <c r="J2">
        <v>82.714118167199985</v>
      </c>
      <c r="K2">
        <v>178.27023068639997</v>
      </c>
      <c r="L2">
        <v>71.769236617199994</v>
      </c>
    </row>
    <row r="3" spans="2:12" x14ac:dyDescent="0.25">
      <c r="B3" s="18">
        <v>20</v>
      </c>
      <c r="C3" s="18"/>
      <c r="D3" s="1">
        <v>86.726893676163996</v>
      </c>
      <c r="E3" s="19" t="str">
        <f>IF(D3="","N/A",IF(OR(D3&lt;B3),"FAIL","PASS"))</f>
        <v>PASS</v>
      </c>
      <c r="G3" t="s">
        <v>38</v>
      </c>
      <c r="H3" t="s">
        <v>27</v>
      </c>
      <c r="I3">
        <v>0.24624524169959999</v>
      </c>
      <c r="J3">
        <v>0.34702571101200003</v>
      </c>
      <c r="K3">
        <v>0.27449762927400001</v>
      </c>
      <c r="L3">
        <v>0.80554328207999992</v>
      </c>
    </row>
    <row r="4" spans="2:12" x14ac:dyDescent="0.25">
      <c r="G4" t="s">
        <v>39</v>
      </c>
      <c r="H4" t="s">
        <v>26</v>
      </c>
      <c r="I4">
        <v>175.5850864128</v>
      </c>
      <c r="J4">
        <v>75.913698430800011</v>
      </c>
      <c r="K4">
        <v>169.8937480068</v>
      </c>
      <c r="L4">
        <v>72.849131596799992</v>
      </c>
    </row>
    <row r="5" spans="2:12" x14ac:dyDescent="0.25">
      <c r="G5" t="s">
        <v>39</v>
      </c>
      <c r="H5" t="s">
        <v>27</v>
      </c>
      <c r="I5">
        <v>0.21700051819800001</v>
      </c>
      <c r="J5">
        <v>0.31200209005199997</v>
      </c>
      <c r="K5">
        <v>0.2423634570432</v>
      </c>
      <c r="L5">
        <v>0.83998317602399997</v>
      </c>
    </row>
    <row r="6" spans="2:12" x14ac:dyDescent="0.25">
      <c r="G6" t="s">
        <v>40</v>
      </c>
      <c r="H6" t="s">
        <v>26</v>
      </c>
      <c r="I6">
        <v>169.28083463999999</v>
      </c>
      <c r="J6">
        <v>74.921362503599994</v>
      </c>
      <c r="K6">
        <v>166.12870875360002</v>
      </c>
      <c r="L6">
        <v>71.156323250400007</v>
      </c>
    </row>
    <row r="7" spans="2:12" x14ac:dyDescent="0.25">
      <c r="G7" t="s">
        <v>40</v>
      </c>
      <c r="H7" t="s">
        <v>27</v>
      </c>
      <c r="I7">
        <v>0.20377910128560001</v>
      </c>
      <c r="J7">
        <v>0.303246184812</v>
      </c>
      <c r="K7">
        <v>0.238890281298</v>
      </c>
      <c r="L7">
        <v>0.79883042139600002</v>
      </c>
    </row>
    <row r="8" spans="2:12" x14ac:dyDescent="0.25">
      <c r="G8" t="s">
        <v>41</v>
      </c>
      <c r="H8" t="s">
        <v>26</v>
      </c>
      <c r="I8">
        <v>175.8769499208</v>
      </c>
      <c r="J8">
        <v>83.268658832400007</v>
      </c>
      <c r="K8">
        <v>161.75075613360002</v>
      </c>
      <c r="L8">
        <v>65.698475650799992</v>
      </c>
    </row>
    <row r="9" spans="2:12" x14ac:dyDescent="0.25">
      <c r="G9" t="s">
        <v>41</v>
      </c>
      <c r="H9" t="s">
        <v>27</v>
      </c>
      <c r="I9">
        <v>0.21580387781519997</v>
      </c>
      <c r="J9">
        <v>0.34439893944</v>
      </c>
      <c r="K9">
        <v>0.2378979453708</v>
      </c>
      <c r="L9">
        <v>0.75329971414800001</v>
      </c>
    </row>
    <row r="10" spans="2:12" x14ac:dyDescent="0.25">
      <c r="G10" t="s">
        <v>42</v>
      </c>
      <c r="H10" t="s">
        <v>26</v>
      </c>
      <c r="I10">
        <v>177.10277665439997</v>
      </c>
      <c r="J10">
        <v>82.013645748000002</v>
      </c>
      <c r="K10">
        <v>165.28230458039999</v>
      </c>
      <c r="L10">
        <v>65.727662001599995</v>
      </c>
    </row>
    <row r="11" spans="2:12" x14ac:dyDescent="0.25">
      <c r="G11" t="s">
        <v>42</v>
      </c>
      <c r="H11" t="s">
        <v>27</v>
      </c>
      <c r="I11">
        <v>0.24528209212320001</v>
      </c>
      <c r="J11">
        <v>0.343523348916</v>
      </c>
      <c r="K11">
        <v>0.26492450621159996</v>
      </c>
      <c r="L11">
        <v>0.73111808753999996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2023-04-21T08:16:45Z</dcterms:modified>
</cp:coreProperties>
</file>