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9E64E7D9-F52A-45BE-B885-2B4C86FA6F2B}" xr6:coauthVersionLast="47" xr6:coauthVersionMax="47" xr10:uidLastSave="{00000000-0000-0000-0000-000000000000}"/>
  <bookViews>
    <workbookView xWindow="345" yWindow="795" windowWidth="21855" windowHeight="12030" tabRatio="763" firstSheet="4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<sst xmlns="http://schemas.openxmlformats.org/spreadsheetml/2006/main" count="171" uniqueCount="101">
  <si>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</si>
  <si>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</si>
  <si>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</si>
  <si>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</si>
  <si>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</si>
  <si>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</si>
  <si>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</si>
  <si>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</si>
  <si>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</si>
  <si>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</si>
  <si>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</si>
  <si>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</si>
  <si>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</si>
  <si>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</si>
  <si>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</si>
  <si>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</si>
  <si>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</si>
  <si>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</si>
  <si>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</si>
  <si>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</si>
  <si>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</si>
  <si>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</si>
  <si>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</si>
  <si>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</si>
  <si>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</si>
  <si>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</si>
  <si>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</si>
  <si>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</si>
  <si>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</si>
  <si>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</si>
  <si>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</si>
  <si>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</si>
  <si>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</si>
  <si>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</si>
  <si>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</si>
  <si>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</si>
  <si>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</si>
  <si>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</si>
  <si>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</si>
  <si>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</si>
  <si>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</si>
  <si>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</si>
  <si>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</si>
  <si>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</si>
  <si>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</si>
  <si>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</si>
  <si>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</si>
  <si>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</si>
  <si>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</si>
  <si>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</si>
  <si>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</si>
  <si>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</si>
  <si>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</si>
  <si>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</si>
  <si>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</si>
  <si>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</si>
  <si>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</si>
  <si>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</si>
  <si>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</si>
  <si>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</si>
  <si>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</si>
  <si>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</si>
  <si>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</si>
  <si>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</si>
  <si>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</si>
  <si>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</si>
  <si>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</si>
  <si>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</si>
  <si>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</si>
  <si>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</si>
  <si>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</si>
  <si>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</si>
  <si>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</si>
  <si>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</si>
  <si>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</si>
  <si>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</si>
  <si>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</si>
  <si>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</si>
  <si>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</si>
  <si>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</si>
  <si>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</si>
  <si>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</si>
  <si>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</si>
  <si>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</si>
  <si>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</si>
  <si>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</si>
  <si>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</si>
  <si>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</si>
  <si>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</si>
  <si>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</si>
  <si>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</si>
  <si>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</si>
  <si>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</si>
  <si>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</si>
  <si>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</si>
  <si>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</si>
  <si>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</si>
  <si>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</si>
  <si>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</si>
  <si>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</si>
  <si>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S23065545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</si>
</sst>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180.76274504472002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0.17629466393829687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680.01968503937007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0.1726</v>
      </c>
      <c r="E15" s="20">
        <f>ChromaticityCoordinates!G4</f>
        <v>0.49690000000000001</v>
      </c>
      <c r="F15" s="20" t="s">
        <v>49</v>
      </c>
      <c r="H15" s="26">
        <f>ChromaticityCoordinates!H4</f>
        <v>1.6497575579460175E-2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0.4526</v>
      </c>
      <c r="E16" s="20">
        <f>ChromaticityCoordinates!G5</f>
        <v>0.52839999999999998</v>
      </c>
      <c r="F16" s="20" t="s">
        <v>49</v>
      </c>
      <c r="H16" s="26">
        <f>ChromaticityCoordinates!H5</f>
        <v>1.6492422502470442E-3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</v>
      </c>
      <c r="E17" s="20">
        <f>ChromaticityCoordinates!G6</f>
        <v>0.56210000000000004</v>
      </c>
      <c r="F17" s="20" t="s">
        <v>49</v>
      </c>
      <c r="H17" s="26">
        <f>ChromaticityCoordinates!H6</f>
        <v>1.1000454536063494E-2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0.1202</v>
      </c>
      <c r="E18" s="20">
        <f>ChromaticityCoordinates!G7</f>
        <v>0.30080000000000001</v>
      </c>
      <c r="F18" s="20" t="s">
        <v>49</v>
      </c>
      <c r="H18" s="26">
        <f>ChromaticityCoordinates!H7</f>
        <v>1.8018878988438802E-2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7.9059987047039995E-2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60.240628051199998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63.756940160394812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0.1726</v>
      </c>
      <c r="G4" s="4">
        <v>0.49690000000000001</v>
      </c>
      <c r="H4" s="3">
        <f>IF(OR((F4=""),(G4="")),"",SQRT((F4-C4)^2+(G4-D4)^2))</f>
        <v>1.6497575579460175E-2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-4.3999999999999873E-3</v>
      </c>
      <c r="O4" s="3">
        <f>IF(G4="","",G4-D4)</f>
        <v>1.5900000000000025E-2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0.4526</v>
      </c>
      <c r="G5" s="4">
        <v>0.52839999999999998</v>
      </c>
      <c r="H5" s="3">
        <f t="shared" ref="H5:H7" si="0">IF(OR((F5=""),(G5="")),"",SQRT((F5-C5)^2+(G5-D5)^2))</f>
        <v>1.6492422502470442E-3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1.5999999999999903E-3</v>
      </c>
      <c r="O5" s="3">
        <f>IF(G5="","",G5-D5)</f>
        <v>3.9999999999995595E-4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</v>
      </c>
      <c r="G6" s="4">
        <v>0.56210000000000004</v>
      </c>
      <c r="H6" s="3">
        <f t="shared" si="0"/>
        <v>1.1000454536063494E-2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1.0999999999999996E-2</v>
      </c>
      <c r="O6" s="3">
        <f t="shared" ref="O6:O7" si="6">IF(G6="","",G6-D6)</f>
        <v>9.9999999999988987E-5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0.1202</v>
      </c>
      <c r="G7" s="3">
        <v>0.30080000000000001</v>
      </c>
      <c r="H7" s="3">
        <f t="shared" si="0"/>
        <v>1.8018878988438802E-2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-2.7999999999999969E-3</v>
      </c>
      <c r="O7" s="3">
        <f t="shared" si="6"/>
        <v>1.7800000000000038E-2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231.4769481948</v>
      </c>
      <c r="F3" s="8"/>
    </row>
    <row r="4" spans="2:6" x14ac:dyDescent="0.25">
      <c r="B4" s="1" t="s">
        <v>39</v>
      </c>
      <c r="C4" s="18"/>
      <c r="D4" s="18"/>
      <c r="E4" s="1">
        <v>202.31978374560001</v>
      </c>
      <c r="F4" s="8"/>
    </row>
    <row r="5" spans="2:6" x14ac:dyDescent="0.25">
      <c r="B5" s="1" t="s">
        <v>40</v>
      </c>
      <c r="C5" s="18"/>
      <c r="D5" s="18"/>
      <c r="E5" s="1">
        <v>194.00167376760001</v>
      </c>
      <c r="F5" s="8"/>
    </row>
    <row r="6" spans="2:6" x14ac:dyDescent="0.25">
      <c r="B6" s="1" t="s">
        <v>41</v>
      </c>
      <c r="C6" s="18"/>
      <c r="D6" s="18"/>
      <c r="E6" s="1">
        <v>205.03411437</v>
      </c>
      <c r="F6" s="8"/>
    </row>
    <row r="7" spans="2:6" x14ac:dyDescent="0.25">
      <c r="B7" s="1" t="s">
        <v>42</v>
      </c>
      <c r="C7" s="18"/>
      <c r="D7" s="18"/>
      <c r="E7" s="1">
        <v>204.59631910799999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66" workbookViewId="0">
      <selection activeCell="D87" sqref="D87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0.1078143798552</v>
      </c>
      <c r="D4">
        <v>0</v>
      </c>
    </row>
    <row r="5" spans="2:4" x14ac:dyDescent="0.25">
      <c r="B5">
        <v>2</v>
      </c>
      <c r="C5">
        <v>4.8828764888400003E-2</v>
      </c>
      <c r="D5">
        <v>0</v>
      </c>
    </row>
    <row r="6" spans="2:4" x14ac:dyDescent="0.25">
      <c r="B6">
        <v>3</v>
      </c>
      <c r="C6">
        <v>7.8306979196399992E-2</v>
      </c>
      <c r="D6">
        <v>0</v>
      </c>
    </row>
    <row r="7" spans="2:4" x14ac:dyDescent="0.25">
      <c r="B7">
        <v>4</v>
      </c>
      <c r="C7">
        <v>7.8277792845599992E-2</v>
      </c>
      <c r="D7">
        <v>0</v>
      </c>
    </row>
    <row r="8" spans="2:4" x14ac:dyDescent="0.25">
      <c r="B8">
        <v>5</v>
      </c>
      <c r="C8">
        <v>0.10979905170959998</v>
      </c>
      <c r="D8">
        <v>0</v>
      </c>
    </row>
    <row r="9" spans="2:4" x14ac:dyDescent="0.25">
      <c r="B9">
        <v>6</v>
      </c>
      <c r="C9">
        <v>0.1496676069024</v>
      </c>
      <c r="D9">
        <v>0</v>
      </c>
    </row>
    <row r="10" spans="2:4" x14ac:dyDescent="0.25">
      <c r="B10">
        <v>7</v>
      </c>
      <c r="C10">
        <v>6.9405142202400003E-2</v>
      </c>
      <c r="D10">
        <v>0</v>
      </c>
    </row>
    <row r="11" spans="2:4" x14ac:dyDescent="0.25">
      <c r="B11">
        <v>8</v>
      </c>
      <c r="C11">
        <v>0.109740679008</v>
      </c>
      <c r="D11">
        <v>0</v>
      </c>
    </row>
    <row r="12" spans="2:4" x14ac:dyDescent="0.25">
      <c r="B12">
        <v>9</v>
      </c>
      <c r="C12">
        <v>0.12987926106</v>
      </c>
      <c r="D12">
        <v>0</v>
      </c>
    </row>
    <row r="13" spans="2:4" x14ac:dyDescent="0.25">
      <c r="B13">
        <v>10</v>
      </c>
      <c r="C13">
        <v>0.12990844741079999</v>
      </c>
      <c r="D13">
        <v>0</v>
      </c>
    </row>
    <row r="14" spans="2:4" x14ac:dyDescent="0.25">
      <c r="B14">
        <v>11</v>
      </c>
      <c r="C14">
        <v>0.17018561151479999</v>
      </c>
      <c r="D14">
        <v>0</v>
      </c>
    </row>
    <row r="15" spans="2:4" x14ac:dyDescent="0.25">
      <c r="B15">
        <v>12</v>
      </c>
      <c r="C15">
        <v>0.17021479786560001</v>
      </c>
      <c r="D15">
        <v>0</v>
      </c>
    </row>
    <row r="16" spans="2:4" x14ac:dyDescent="0.25">
      <c r="B16">
        <v>13</v>
      </c>
      <c r="C16">
        <v>0.22222487499119997</v>
      </c>
      <c r="D16">
        <v>0</v>
      </c>
    </row>
    <row r="17" spans="2:4" x14ac:dyDescent="0.25">
      <c r="B17">
        <v>14</v>
      </c>
      <c r="C17">
        <v>0.24075820774919998</v>
      </c>
      <c r="D17">
        <v>0</v>
      </c>
    </row>
    <row r="18" spans="2:4" x14ac:dyDescent="0.25">
      <c r="B18">
        <v>15</v>
      </c>
      <c r="C18">
        <v>0.11388514082159999</v>
      </c>
      <c r="D18">
        <v>0</v>
      </c>
    </row>
    <row r="19" spans="2:4" x14ac:dyDescent="0.25">
      <c r="B19">
        <v>16</v>
      </c>
      <c r="C19">
        <v>0.17756975826720001</v>
      </c>
      <c r="D19">
        <v>0</v>
      </c>
    </row>
    <row r="20" spans="2:4" x14ac:dyDescent="0.25">
      <c r="B20">
        <v>17</v>
      </c>
      <c r="C20">
        <v>0.209120203482</v>
      </c>
      <c r="D20">
        <v>0</v>
      </c>
    </row>
    <row r="21" spans="2:4" x14ac:dyDescent="0.25">
      <c r="B21">
        <v>18</v>
      </c>
      <c r="C21">
        <v>0.20900345807879997</v>
      </c>
      <c r="D21">
        <v>0</v>
      </c>
    </row>
    <row r="22" spans="2:4" x14ac:dyDescent="0.25">
      <c r="B22">
        <v>19</v>
      </c>
      <c r="C22">
        <v>0.26752209143279998</v>
      </c>
      <c r="D22">
        <v>0</v>
      </c>
    </row>
    <row r="23" spans="2:4" x14ac:dyDescent="0.25">
      <c r="B23">
        <v>20</v>
      </c>
      <c r="C23">
        <v>0.26740534602959998</v>
      </c>
      <c r="D23">
        <v>0</v>
      </c>
    </row>
    <row r="24" spans="2:4" x14ac:dyDescent="0.25">
      <c r="B24">
        <v>21</v>
      </c>
      <c r="C24">
        <v>0.34585825698</v>
      </c>
      <c r="D24">
        <v>0</v>
      </c>
    </row>
    <row r="25" spans="2:4" x14ac:dyDescent="0.25">
      <c r="B25">
        <v>22</v>
      </c>
      <c r="C25">
        <v>0.34585825698</v>
      </c>
      <c r="D25">
        <v>0</v>
      </c>
    </row>
    <row r="26" spans="2:4" x14ac:dyDescent="0.25">
      <c r="B26">
        <v>23</v>
      </c>
      <c r="C26">
        <v>0.44450812268399997</v>
      </c>
      <c r="D26">
        <v>0</v>
      </c>
    </row>
    <row r="27" spans="2:4" x14ac:dyDescent="0.25">
      <c r="B27">
        <v>24</v>
      </c>
      <c r="C27">
        <v>0.44479998619200001</v>
      </c>
      <c r="D27">
        <v>0</v>
      </c>
    </row>
    <row r="28" spans="2:4" x14ac:dyDescent="0.25">
      <c r="B28">
        <v>25</v>
      </c>
      <c r="C28">
        <v>0.57351179322000001</v>
      </c>
      <c r="D28">
        <v>0</v>
      </c>
    </row>
    <row r="29" spans="2:4" x14ac:dyDescent="0.25">
      <c r="B29">
        <v>26</v>
      </c>
      <c r="C29">
        <v>0.61378895732400007</v>
      </c>
      <c r="D29">
        <v>0</v>
      </c>
    </row>
    <row r="30" spans="2:4" x14ac:dyDescent="0.25">
      <c r="B30">
        <v>27</v>
      </c>
      <c r="C30">
        <v>0.29828450517600003</v>
      </c>
      <c r="D30">
        <v>0</v>
      </c>
    </row>
    <row r="31" spans="2:4" x14ac:dyDescent="0.25">
      <c r="B31">
        <v>28</v>
      </c>
      <c r="C31">
        <v>0.457058253528</v>
      </c>
      <c r="D31">
        <v>0</v>
      </c>
    </row>
    <row r="32" spans="2:4" x14ac:dyDescent="0.25">
      <c r="B32">
        <v>29</v>
      </c>
      <c r="C32">
        <v>0.53527767367199997</v>
      </c>
      <c r="D32">
        <v>0</v>
      </c>
    </row>
    <row r="33" spans="2:4" x14ac:dyDescent="0.25">
      <c r="B33">
        <v>30</v>
      </c>
      <c r="C33">
        <v>0.53586140068800003</v>
      </c>
      <c r="D33">
        <v>0</v>
      </c>
    </row>
    <row r="34" spans="2:4" x14ac:dyDescent="0.25">
      <c r="B34">
        <v>31</v>
      </c>
      <c r="C34">
        <v>0.68383619924399996</v>
      </c>
      <c r="D34">
        <v>0</v>
      </c>
    </row>
    <row r="35" spans="2:4" x14ac:dyDescent="0.25">
      <c r="B35">
        <v>32</v>
      </c>
      <c r="C35">
        <v>0.68471178976799996</v>
      </c>
      <c r="D35">
        <v>0</v>
      </c>
    </row>
    <row r="36" spans="2:4" x14ac:dyDescent="0.25">
      <c r="B36">
        <v>33</v>
      </c>
      <c r="C36">
        <v>0.87062884436400001</v>
      </c>
      <c r="D36">
        <v>0</v>
      </c>
    </row>
    <row r="37" spans="2:4" x14ac:dyDescent="0.25">
      <c r="B37">
        <v>34</v>
      </c>
      <c r="C37">
        <v>0.871504434888</v>
      </c>
      <c r="D37">
        <v>0</v>
      </c>
    </row>
    <row r="38" spans="2:4" x14ac:dyDescent="0.25">
      <c r="B38">
        <v>35</v>
      </c>
      <c r="C38">
        <v>1.120172143704</v>
      </c>
      <c r="D38">
        <v>0</v>
      </c>
    </row>
    <row r="39" spans="2:4" x14ac:dyDescent="0.25">
      <c r="B39">
        <v>36</v>
      </c>
      <c r="C39">
        <v>1.1190046896720001</v>
      </c>
      <c r="D39">
        <v>0</v>
      </c>
    </row>
    <row r="40" spans="2:4" x14ac:dyDescent="0.25">
      <c r="B40">
        <v>37</v>
      </c>
      <c r="C40">
        <v>1.4242939190399999</v>
      </c>
      <c r="D40">
        <v>0</v>
      </c>
    </row>
    <row r="41" spans="2:4" x14ac:dyDescent="0.25">
      <c r="B41">
        <v>38</v>
      </c>
      <c r="C41">
        <v>1.426628827104</v>
      </c>
      <c r="D41">
        <v>0</v>
      </c>
    </row>
    <row r="42" spans="2:4" x14ac:dyDescent="0.25">
      <c r="B42">
        <v>39</v>
      </c>
      <c r="C42">
        <v>1.8247306520159998</v>
      </c>
      <c r="D42">
        <v>0</v>
      </c>
    </row>
    <row r="43" spans="2:4" x14ac:dyDescent="0.25">
      <c r="B43">
        <v>40</v>
      </c>
      <c r="C43">
        <v>1.816558473792</v>
      </c>
      <c r="D43">
        <v>0</v>
      </c>
    </row>
    <row r="44" spans="2:4" x14ac:dyDescent="0.25">
      <c r="B44">
        <v>41</v>
      </c>
      <c r="C44">
        <v>2.3220660696480002</v>
      </c>
      <c r="D44">
        <v>0</v>
      </c>
    </row>
    <row r="45" spans="2:4" x14ac:dyDescent="0.25">
      <c r="B45">
        <v>42</v>
      </c>
      <c r="C45">
        <v>2.3159369359799999</v>
      </c>
      <c r="D45">
        <v>0</v>
      </c>
    </row>
    <row r="46" spans="2:4" x14ac:dyDescent="0.25">
      <c r="B46">
        <v>43</v>
      </c>
      <c r="C46">
        <v>2.9507400658799998</v>
      </c>
      <c r="D46">
        <v>0</v>
      </c>
    </row>
    <row r="47" spans="2:4" x14ac:dyDescent="0.25">
      <c r="B47">
        <v>44</v>
      </c>
      <c r="C47">
        <v>2.9507400658799998</v>
      </c>
      <c r="D47">
        <v>0</v>
      </c>
    </row>
    <row r="48" spans="2:4" x14ac:dyDescent="0.25">
      <c r="B48">
        <v>45</v>
      </c>
      <c r="C48">
        <v>3.7913069689199999</v>
      </c>
      <c r="D48">
        <v>0</v>
      </c>
    </row>
    <row r="49" spans="2:4" x14ac:dyDescent="0.25">
      <c r="B49">
        <v>46</v>
      </c>
      <c r="C49">
        <v>3.7679578882799998</v>
      </c>
      <c r="D49">
        <v>0</v>
      </c>
    </row>
    <row r="50" spans="2:4" x14ac:dyDescent="0.25">
      <c r="B50">
        <v>47</v>
      </c>
      <c r="C50">
        <v>4.7544565453200001</v>
      </c>
      <c r="D50">
        <v>0</v>
      </c>
    </row>
    <row r="51" spans="2:4" x14ac:dyDescent="0.25">
      <c r="B51">
        <v>48</v>
      </c>
      <c r="C51">
        <v>4.7486192751599994</v>
      </c>
      <c r="D51">
        <v>0</v>
      </c>
    </row>
    <row r="52" spans="2:4" x14ac:dyDescent="0.25">
      <c r="B52">
        <v>49</v>
      </c>
      <c r="C52">
        <v>6.1232963978399999</v>
      </c>
      <c r="D52">
        <v>0</v>
      </c>
    </row>
    <row r="53" spans="2:4" x14ac:dyDescent="0.25">
      <c r="B53">
        <v>50</v>
      </c>
      <c r="C53">
        <v>6.1408082083199993</v>
      </c>
      <c r="D53">
        <v>0</v>
      </c>
    </row>
    <row r="54" spans="2:4" x14ac:dyDescent="0.25">
      <c r="B54">
        <v>51</v>
      </c>
      <c r="C54">
        <v>7.8131861091600001</v>
      </c>
      <c r="D54">
        <v>0</v>
      </c>
    </row>
    <row r="55" spans="2:4" x14ac:dyDescent="0.25">
      <c r="B55">
        <v>52</v>
      </c>
      <c r="C55">
        <v>7.8190233793199999</v>
      </c>
      <c r="D55">
        <v>0</v>
      </c>
    </row>
    <row r="56" spans="2:4" x14ac:dyDescent="0.25">
      <c r="B56">
        <v>53</v>
      </c>
      <c r="C56">
        <v>10.002162419160001</v>
      </c>
      <c r="D56">
        <v>0</v>
      </c>
    </row>
    <row r="57" spans="2:4" x14ac:dyDescent="0.25">
      <c r="B57">
        <v>54</v>
      </c>
      <c r="C57">
        <v>9.704461641</v>
      </c>
      <c r="D57">
        <v>0</v>
      </c>
    </row>
    <row r="58" spans="2:4" x14ac:dyDescent="0.25">
      <c r="B58">
        <v>55</v>
      </c>
      <c r="C58">
        <v>12.491758142399998</v>
      </c>
      <c r="D58">
        <v>0</v>
      </c>
    </row>
    <row r="59" spans="2:4" x14ac:dyDescent="0.25">
      <c r="B59">
        <v>56</v>
      </c>
      <c r="C59">
        <v>12.491758142399998</v>
      </c>
      <c r="D59">
        <v>0</v>
      </c>
    </row>
    <row r="60" spans="2:4" x14ac:dyDescent="0.25">
      <c r="B60">
        <v>57</v>
      </c>
      <c r="C60">
        <v>15.962015252519999</v>
      </c>
      <c r="D60">
        <v>0</v>
      </c>
    </row>
    <row r="61" spans="2:4" x14ac:dyDescent="0.25">
      <c r="B61">
        <v>58</v>
      </c>
      <c r="C61">
        <v>16.186750153679998</v>
      </c>
      <c r="D61">
        <v>0</v>
      </c>
    </row>
    <row r="62" spans="2:4" x14ac:dyDescent="0.25">
      <c r="B62">
        <v>59</v>
      </c>
      <c r="C62">
        <v>20.039348459279999</v>
      </c>
      <c r="D62">
        <v>0</v>
      </c>
    </row>
    <row r="63" spans="2:4" x14ac:dyDescent="0.25">
      <c r="B63">
        <v>60</v>
      </c>
      <c r="C63">
        <v>20.719390432919997</v>
      </c>
      <c r="D63">
        <v>0</v>
      </c>
    </row>
    <row r="64" spans="2:4" x14ac:dyDescent="0.25">
      <c r="B64">
        <v>61</v>
      </c>
      <c r="C64">
        <v>27.408902036279997</v>
      </c>
      <c r="D64">
        <v>0</v>
      </c>
    </row>
    <row r="65" spans="2:4" x14ac:dyDescent="0.25">
      <c r="B65">
        <v>62</v>
      </c>
      <c r="C65">
        <v>29.168838989519998</v>
      </c>
      <c r="D65">
        <v>0</v>
      </c>
    </row>
    <row r="66" spans="2:4" x14ac:dyDescent="0.25">
      <c r="B66">
        <v>63</v>
      </c>
      <c r="C66">
        <v>14.733269883839998</v>
      </c>
      <c r="D66">
        <v>0</v>
      </c>
    </row>
    <row r="67" spans="2:4" x14ac:dyDescent="0.25">
      <c r="B67">
        <v>64</v>
      </c>
      <c r="C67">
        <v>22.584398249039999</v>
      </c>
      <c r="D67">
        <v>0</v>
      </c>
    </row>
    <row r="68" spans="2:4" x14ac:dyDescent="0.25">
      <c r="B68">
        <v>65</v>
      </c>
      <c r="C68">
        <v>25.465091073</v>
      </c>
      <c r="D68">
        <v>0</v>
      </c>
    </row>
    <row r="69" spans="2:4" x14ac:dyDescent="0.25">
      <c r="B69">
        <v>66</v>
      </c>
      <c r="C69">
        <v>26.64421964532</v>
      </c>
      <c r="D69">
        <v>0</v>
      </c>
    </row>
    <row r="70" spans="2:4" x14ac:dyDescent="0.25">
      <c r="B70">
        <v>67</v>
      </c>
      <c r="C70">
        <v>33.593489770799998</v>
      </c>
      <c r="D70">
        <v>0</v>
      </c>
    </row>
    <row r="71" spans="2:4" x14ac:dyDescent="0.25">
      <c r="B71">
        <v>68</v>
      </c>
      <c r="C71">
        <v>34.410707593200001</v>
      </c>
      <c r="D71">
        <v>0</v>
      </c>
    </row>
    <row r="72" spans="2:4" x14ac:dyDescent="0.25">
      <c r="B72">
        <v>69</v>
      </c>
      <c r="C72">
        <v>41.211127329599996</v>
      </c>
      <c r="D72">
        <v>0</v>
      </c>
    </row>
    <row r="73" spans="2:4" x14ac:dyDescent="0.25">
      <c r="B73">
        <v>70</v>
      </c>
      <c r="C73">
        <v>43.049867429999999</v>
      </c>
      <c r="D73">
        <v>0</v>
      </c>
    </row>
    <row r="74" spans="2:4" x14ac:dyDescent="0.25">
      <c r="B74">
        <v>71</v>
      </c>
      <c r="C74">
        <v>53.586140068799999</v>
      </c>
      <c r="D74">
        <v>0</v>
      </c>
    </row>
    <row r="75" spans="2:4" x14ac:dyDescent="0.25">
      <c r="B75">
        <v>72</v>
      </c>
      <c r="C75">
        <v>53.732071822799995</v>
      </c>
      <c r="D75">
        <v>0</v>
      </c>
    </row>
    <row r="76" spans="2:4" x14ac:dyDescent="0.25">
      <c r="B76">
        <v>73</v>
      </c>
      <c r="C76">
        <v>68.646297081599997</v>
      </c>
      <c r="D76">
        <v>0</v>
      </c>
    </row>
    <row r="77" spans="2:4" x14ac:dyDescent="0.25">
      <c r="B77">
        <v>74</v>
      </c>
      <c r="C77">
        <v>68.120942767200006</v>
      </c>
      <c r="D77">
        <v>0</v>
      </c>
    </row>
    <row r="78" spans="2:4" x14ac:dyDescent="0.25">
      <c r="B78">
        <v>75</v>
      </c>
      <c r="C78">
        <v>87.033698085599994</v>
      </c>
      <c r="D78">
        <v>0</v>
      </c>
    </row>
    <row r="79" spans="2:4" x14ac:dyDescent="0.25">
      <c r="B79">
        <v>76</v>
      </c>
      <c r="C79">
        <v>85.720312299599996</v>
      </c>
      <c r="D79">
        <v>0</v>
      </c>
    </row>
    <row r="80" spans="2:4" x14ac:dyDescent="0.25">
      <c r="B80">
        <v>77</v>
      </c>
      <c r="C80">
        <v>110.00335616519999</v>
      </c>
      <c r="D80">
        <v>0</v>
      </c>
    </row>
    <row r="81" spans="2:4" x14ac:dyDescent="0.25">
      <c r="B81">
        <v>78</v>
      </c>
      <c r="C81">
        <v>110.00335616519999</v>
      </c>
      <c r="D81">
        <v>0</v>
      </c>
    </row>
    <row r="82" spans="2:4" x14ac:dyDescent="0.25">
      <c r="B82">
        <v>79</v>
      </c>
      <c r="C82">
        <v>138.86865710640001</v>
      </c>
      <c r="D82">
        <v>0</v>
      </c>
    </row>
    <row r="83" spans="2:4" x14ac:dyDescent="0.25">
      <c r="B83">
        <v>80</v>
      </c>
      <c r="C83">
        <v>139.62750222719998</v>
      </c>
      <c r="D83">
        <v>0</v>
      </c>
    </row>
    <row r="84" spans="2:4" x14ac:dyDescent="0.25">
      <c r="B84">
        <v>81</v>
      </c>
      <c r="C84">
        <v>204.82980991439999</v>
      </c>
      <c r="D84">
        <v>0</v>
      </c>
    </row>
    <row r="85" spans="2:4" x14ac:dyDescent="0.25">
      <c r="B85">
        <v>82</v>
      </c>
      <c r="C85">
        <v>100.8972147156</v>
      </c>
      <c r="D85">
        <v>0</v>
      </c>
    </row>
    <row r="86" spans="2:4" x14ac:dyDescent="0.25">
      <c r="B86">
        <v>83</v>
      </c>
      <c r="C86">
        <v>152.9656645428</v>
      </c>
      <c r="D86">
        <v>0</v>
      </c>
    </row>
    <row r="87" spans="2:4" x14ac:dyDescent="0.25">
      <c r="B87">
        <v>84</v>
      </c>
      <c r="C87">
        <v>178.56209419439998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201.76524308039998</v>
      </c>
    </row>
    <row r="3" spans="2:9" x14ac:dyDescent="0.25">
      <c r="B3" s="18">
        <v>150</v>
      </c>
      <c r="C3" s="18">
        <v>200</v>
      </c>
      <c r="D3" s="1">
        <v>180.76274504472002</v>
      </c>
      <c r="E3" s="19" t="str">
        <f>IF(D3="","N/A",IF(OR(D3&lt;B3,D3&gt;C3),"FAIL","PASS"))</f>
        <v>PASS</v>
      </c>
      <c r="H3" t="s">
        <v>39</v>
      </c>
      <c r="I3">
        <v>176.2563724812</v>
      </c>
    </row>
    <row r="4" spans="2:9" x14ac:dyDescent="0.25">
      <c r="H4" t="s">
        <v>40</v>
      </c>
      <c r="I4">
        <v>169.07653018439999</v>
      </c>
    </row>
    <row r="5" spans="2:9" x14ac:dyDescent="0.25">
      <c r="H5" t="s">
        <v>41</v>
      </c>
      <c r="I5">
        <v>178.53290784360001</v>
      </c>
    </row>
    <row r="6" spans="2:9" x14ac:dyDescent="0.25">
      <c r="B6" s="15" t="s">
        <v>23</v>
      </c>
      <c r="H6" t="s">
        <v>42</v>
      </c>
      <c r="I6">
        <v>178.182671634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0.17629466393829687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201.6484976772</v>
      </c>
      <c r="J2" t="s">
        <v>26</v>
      </c>
    </row>
    <row r="3" spans="2:10" x14ac:dyDescent="0.25">
      <c r="B3" s="18">
        <v>100</v>
      </c>
      <c r="C3" s="18"/>
      <c r="D3" s="1">
        <v>680.01968503937007</v>
      </c>
      <c r="E3" s="19" t="str">
        <f>IF(D3="","N/A",IF(OR(D3&lt;B3),"FAIL","PASS"))</f>
        <v>PASS</v>
      </c>
      <c r="I3">
        <v>0.29653332412799999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8.8405456573199995E-2</v>
      </c>
    </row>
    <row r="3" spans="2:9" x14ac:dyDescent="0.25">
      <c r="B3" s="18">
        <v>0.05</v>
      </c>
      <c r="C3" s="18">
        <v>0.1</v>
      </c>
      <c r="D3" s="1">
        <v>7.9059987047039995E-2</v>
      </c>
      <c r="E3" s="19" t="str">
        <f>IF(D3="","N/A",IF(OR(D3&lt;B3,D3&gt;C3),"FAIL","PASS"))</f>
        <v>PASS</v>
      </c>
      <c r="H3" t="s">
        <v>39</v>
      </c>
      <c r="I3">
        <v>7.7197897865999995E-2</v>
      </c>
    </row>
    <row r="4" spans="2:9" x14ac:dyDescent="0.25">
      <c r="H4" t="s">
        <v>40</v>
      </c>
      <c r="I4">
        <v>7.4016585628799994E-2</v>
      </c>
    </row>
    <row r="5" spans="2:9" x14ac:dyDescent="0.25">
      <c r="H5" t="s">
        <v>41</v>
      </c>
      <c r="I5">
        <v>7.8190233793200004E-2</v>
      </c>
    </row>
    <row r="6" spans="2:9" x14ac:dyDescent="0.25">
      <c r="H6" t="s">
        <v>42</v>
      </c>
      <c r="I6">
        <v>7.7489761374000002E-2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201.8819884836</v>
      </c>
      <c r="J2">
        <v>78.919892563199994</v>
      </c>
      <c r="K2">
        <v>181.9477108872</v>
      </c>
      <c r="L2">
        <v>66.836743331999998</v>
      </c>
    </row>
    <row r="3" spans="2:12" x14ac:dyDescent="0.25">
      <c r="B3" s="18">
        <v>50</v>
      </c>
      <c r="C3" s="18"/>
      <c r="D3" s="1">
        <v>60.240628051199998</v>
      </c>
      <c r="E3" s="19" t="str">
        <f>IF(D3="","N/A",IF(OR(D3&lt;B3),"FAIL","PASS"))</f>
        <v>PASS</v>
      </c>
      <c r="H3" t="s">
        <v>39</v>
      </c>
      <c r="I3">
        <v>176.40230423519998</v>
      </c>
      <c r="J3">
        <v>73.929026576400005</v>
      </c>
      <c r="K3">
        <v>172.37458782480002</v>
      </c>
      <c r="L3">
        <v>69.813751113599992</v>
      </c>
    </row>
    <row r="4" spans="2:12" x14ac:dyDescent="0.25">
      <c r="H4" t="s">
        <v>40</v>
      </c>
      <c r="I4">
        <v>169.36839369239999</v>
      </c>
      <c r="J4">
        <v>71.973541072800003</v>
      </c>
      <c r="K4">
        <v>167.8798898016</v>
      </c>
      <c r="L4">
        <v>67.274538593999992</v>
      </c>
    </row>
    <row r="5" spans="2:12" x14ac:dyDescent="0.25">
      <c r="H5" t="s">
        <v>41</v>
      </c>
      <c r="I5">
        <v>178.47453514200001</v>
      </c>
      <c r="J5">
        <v>80.291651050799999</v>
      </c>
      <c r="K5">
        <v>164.46508675799998</v>
      </c>
      <c r="L5">
        <v>61.758318292799999</v>
      </c>
    </row>
    <row r="6" spans="2:12" x14ac:dyDescent="0.25">
      <c r="H6" t="s">
        <v>42</v>
      </c>
      <c r="I6">
        <v>178.15348528319998</v>
      </c>
      <c r="J6">
        <v>77.810811232800006</v>
      </c>
      <c r="K6">
        <v>166.2746405076</v>
      </c>
      <c r="L6">
        <v>60.240628051199998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201.5609386248</v>
      </c>
      <c r="J2">
        <v>78.890706212400005</v>
      </c>
      <c r="K2">
        <v>181.68503372999999</v>
      </c>
      <c r="L2">
        <v>66.865929682800001</v>
      </c>
    </row>
    <row r="3" spans="2:12" x14ac:dyDescent="0.25">
      <c r="B3" s="18">
        <v>20</v>
      </c>
      <c r="C3" s="18"/>
      <c r="D3" s="1">
        <v>63.756940160394812</v>
      </c>
      <c r="E3" s="19" t="str">
        <f>IF(D3="","N/A",IF(OR(D3&lt;B3),"FAIL","PASS"))</f>
        <v>PASS</v>
      </c>
      <c r="G3" t="s">
        <v>38</v>
      </c>
      <c r="H3" t="s">
        <v>27</v>
      </c>
      <c r="I3">
        <v>0.29740891465199998</v>
      </c>
      <c r="J3">
        <v>0.38088187793999995</v>
      </c>
      <c r="K3">
        <v>0.31375327109999995</v>
      </c>
      <c r="L3">
        <v>1.031445637272</v>
      </c>
    </row>
    <row r="4" spans="2:12" x14ac:dyDescent="0.25">
      <c r="G4" t="s">
        <v>39</v>
      </c>
      <c r="H4" t="s">
        <v>26</v>
      </c>
      <c r="I4">
        <v>176.2563724812</v>
      </c>
      <c r="J4">
        <v>73.987399277999998</v>
      </c>
      <c r="K4">
        <v>172.22865607080001</v>
      </c>
      <c r="L4">
        <v>69.813751113599992</v>
      </c>
    </row>
    <row r="5" spans="2:12" x14ac:dyDescent="0.25">
      <c r="G5" t="s">
        <v>39</v>
      </c>
      <c r="H5" t="s">
        <v>27</v>
      </c>
      <c r="I5">
        <v>0.27055747191599999</v>
      </c>
      <c r="J5">
        <v>0.34439893944</v>
      </c>
      <c r="K5">
        <v>0.30353804832000003</v>
      </c>
      <c r="L5">
        <v>1.029402592716</v>
      </c>
    </row>
    <row r="6" spans="2:12" x14ac:dyDescent="0.25">
      <c r="G6" t="s">
        <v>40</v>
      </c>
      <c r="H6" t="s">
        <v>26</v>
      </c>
      <c r="I6">
        <v>169.28083463999999</v>
      </c>
      <c r="J6">
        <v>72.002727423599993</v>
      </c>
      <c r="K6">
        <v>167.82151709999999</v>
      </c>
      <c r="L6">
        <v>67.362097646400002</v>
      </c>
    </row>
    <row r="7" spans="2:12" x14ac:dyDescent="0.25">
      <c r="G7" t="s">
        <v>40</v>
      </c>
      <c r="H7" t="s">
        <v>27</v>
      </c>
      <c r="I7">
        <v>0.25021458540839997</v>
      </c>
      <c r="J7">
        <v>0.33622676121599998</v>
      </c>
      <c r="K7">
        <v>0.29449027957199997</v>
      </c>
      <c r="L7">
        <v>1.0092640106640001</v>
      </c>
    </row>
    <row r="8" spans="2:12" x14ac:dyDescent="0.25">
      <c r="G8" t="s">
        <v>41</v>
      </c>
      <c r="H8" t="s">
        <v>26</v>
      </c>
      <c r="I8">
        <v>178.29941703719999</v>
      </c>
      <c r="J8">
        <v>80.320837401599988</v>
      </c>
      <c r="K8">
        <v>164.3483413548</v>
      </c>
      <c r="L8">
        <v>61.758318292799999</v>
      </c>
    </row>
    <row r="9" spans="2:12" x14ac:dyDescent="0.25">
      <c r="G9" t="s">
        <v>41</v>
      </c>
      <c r="H9" t="s">
        <v>27</v>
      </c>
      <c r="I9">
        <v>0.26775558223919999</v>
      </c>
      <c r="J9">
        <v>0.38175746846399999</v>
      </c>
      <c r="K9">
        <v>0.289090804674</v>
      </c>
      <c r="L9">
        <v>0.96081466833599993</v>
      </c>
    </row>
    <row r="10" spans="2:12" x14ac:dyDescent="0.25">
      <c r="G10" t="s">
        <v>42</v>
      </c>
      <c r="H10" t="s">
        <v>26</v>
      </c>
      <c r="I10">
        <v>178.09511258160001</v>
      </c>
      <c r="J10">
        <v>77.839997583599995</v>
      </c>
      <c r="K10">
        <v>166.15789510439998</v>
      </c>
      <c r="L10">
        <v>60.328187103599994</v>
      </c>
    </row>
    <row r="11" spans="2:12" x14ac:dyDescent="0.25">
      <c r="G11" t="s">
        <v>42</v>
      </c>
      <c r="H11" t="s">
        <v>27</v>
      </c>
      <c r="I11">
        <v>0.271578994194</v>
      </c>
      <c r="J11">
        <v>0.37796324285999999</v>
      </c>
      <c r="K11">
        <v>0.29332282553999994</v>
      </c>
      <c r="L11">
        <v>0.946221492936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4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7.8452910950399996E-2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0.12987926106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0.1699229343576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0.2085656628168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0.26682161901360002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0.34498266645599995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0.44334066865199995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0.53294276560800002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0.68237688170400002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0.86858579980799999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1.118129099148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1.421667147468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1.8121805211719999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2.3109752563439998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2.9565773360400001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3.7504460777999999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4.7778056259600001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6.0941100470399991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7.7927556635999995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9.7015430059199996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12.439222710959999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15.524219990519999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20.61723820512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26.997374489999999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34.352334891600002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43.779526199999999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53.119158456000001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67.303724944799995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85.603566896399997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109.6239336048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139.21889331599999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178.03673988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2023-05-03T10:33:50Z</dcterms:modified>
</cp:coreProperties>
</file>