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AB449B0-4D79-4BAC-9B2A-A7A09B2DA662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<sst xmlns="http://schemas.openxmlformats.org/spreadsheetml/2006/main" count="171" uniqueCount="101">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</sst>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181.53326470584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0.16463985032740883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627.30560578661834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0.1744</v>
      </c>
      <c r="E15" s="20">
        <f>ChromaticityCoordinates!G4</f>
        <v>0.49519999999999997</v>
      </c>
      <c r="F15" s="20" t="s">
        <v>49</v>
      </c>
      <c r="H15" s="26">
        <f>ChromaticityCoordinates!H4</f>
        <v>1.443606594609486E-2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0.12280000000000001</v>
      </c>
      <c r="E17" s="20">
        <f>ChromaticityCoordinates!G6</f>
        <v>0.56269999999999998</v>
      </c>
      <c r="F17" s="20" t="s">
        <v>49</v>
      </c>
      <c r="H17" s="26">
        <f>ChromaticityCoordinates!H6</f>
        <v>1.0822661410207749E-2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0.1208</v>
      </c>
      <c r="E18" s="20">
        <f>ChromaticityCoordinates!G7</f>
        <v>0.30009999999999998</v>
      </c>
      <c r="F18" s="20" t="s">
        <v>49</v>
      </c>
      <c r="H18" s="26">
        <f>ChromaticityCoordinates!H7</f>
        <v>1.7240939649566672E-2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7.5785278487280006E-2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63.013331377200004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64.024390243902431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7.5125666959200005E-2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0.1309883423904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0.16142970627479999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0.21060870737279999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0.26962350869039997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0.34790130153599996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0.41911599748799999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0.539363762784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0.68879787887999999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0.87938474960399993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1.1265931408799998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1.4310067797239998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1.8288167411279999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2.3410371976680002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2.95949597112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3.78838833384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4.8099106118400003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6.1466454784799991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7.7810811232799999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10.092640106639999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12.923716134239999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16.609952240279998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20.214466564080002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25.573080570960002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31.813122371999999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42.436954063199998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53.323462911599997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68.617110730799993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87.296375242800011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111.5794191084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139.9777384368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179.87547998039997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</v>
      </c>
      <c r="G4" s="4">
        <v>0.49519999999999997</v>
      </c>
      <c r="H4" s="3">
        <f>IF(OR((F4=""),(G4="")),"",SQRT((F4-C4)^2+(G4-D4)^2))</f>
        <v>1.443606594609486E-2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-2.5999999999999912E-3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0.12280000000000001</v>
      </c>
      <c r="G6" s="4">
        <v>0.56269999999999998</v>
      </c>
      <c r="H6" s="3">
        <f t="shared" si="0"/>
        <v>1.0822661410207749E-2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1.0800000000000004E-2</v>
      </c>
      <c r="O6" s="3">
        <f t="shared" ref="O6:O7" si="6">IF(G6="","",G6-D6)</f>
        <v>6.9999999999992291E-4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0.1208</v>
      </c>
      <c r="G7" s="3">
        <v>0.30009999999999998</v>
      </c>
      <c r="H7" s="3">
        <f t="shared" si="0"/>
        <v>1.7240939649566672E-2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-2.1999999999999936E-3</v>
      </c>
      <c r="O7" s="3">
        <f t="shared" si="6"/>
        <v>1.7100000000000004E-2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202.75757900760001</v>
      </c>
      <c r="F3" s="8"/>
    </row>
    <row r="4" spans="2:6" x14ac:dyDescent="0.25">
      <c r="B4" s="1" t="s">
        <v>39</v>
      </c>
      <c r="C4" s="18"/>
      <c r="D4" s="18"/>
      <c r="E4" s="1">
        <v>172.9583148408</v>
      </c>
      <c r="F4" s="8"/>
    </row>
    <row r="5" spans="2:6" x14ac:dyDescent="0.25">
      <c r="B5" s="1" t="s">
        <v>40</v>
      </c>
      <c r="C5" s="18"/>
      <c r="D5" s="18"/>
      <c r="E5" s="1">
        <v>171.4989973008</v>
      </c>
      <c r="F5" s="8"/>
    </row>
    <row r="6" spans="2:6" x14ac:dyDescent="0.25">
      <c r="B6" s="1" t="s">
        <v>41</v>
      </c>
      <c r="C6" s="18"/>
      <c r="D6" s="18"/>
      <c r="E6" s="1">
        <v>179.78792092800001</v>
      </c>
      <c r="F6" s="8"/>
    </row>
    <row r="7" spans="2:6" x14ac:dyDescent="0.25">
      <c r="B7" s="1" t="s">
        <v>42</v>
      </c>
      <c r="C7" s="18"/>
      <c r="D7" s="18"/>
      <c r="E7" s="1">
        <v>179.93385268200001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74" sqref="D7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9.3658999717200001E-2</v>
      </c>
      <c r="D4">
        <v>0</v>
      </c>
    </row>
    <row r="5" spans="2:4" x14ac:dyDescent="0.25">
      <c r="B5">
        <v>2</v>
      </c>
      <c r="C5">
        <v>4.2728817571199999E-2</v>
      </c>
      <c r="D5">
        <v>0</v>
      </c>
    </row>
    <row r="6" spans="2:4" x14ac:dyDescent="0.25">
      <c r="B6">
        <v>3</v>
      </c>
      <c r="C6">
        <v>6.8296060872000006E-2</v>
      </c>
      <c r="D6">
        <v>0</v>
      </c>
    </row>
    <row r="7" spans="2:4" x14ac:dyDescent="0.25">
      <c r="B7">
        <v>4</v>
      </c>
      <c r="C7">
        <v>8.1079682522399998E-2</v>
      </c>
      <c r="D7">
        <v>0</v>
      </c>
    </row>
    <row r="8" spans="2:4" x14ac:dyDescent="0.25">
      <c r="B8">
        <v>5</v>
      </c>
      <c r="C8">
        <v>7.4746244398799996E-2</v>
      </c>
      <c r="D8">
        <v>0</v>
      </c>
    </row>
    <row r="9" spans="2:4" x14ac:dyDescent="0.25">
      <c r="B9">
        <v>6</v>
      </c>
      <c r="C9">
        <v>7.4746244398799996E-2</v>
      </c>
      <c r="D9">
        <v>0</v>
      </c>
    </row>
    <row r="10" spans="2:4" x14ac:dyDescent="0.25">
      <c r="B10">
        <v>7</v>
      </c>
      <c r="C10">
        <v>0.1048957447752</v>
      </c>
      <c r="D10">
        <v>0</v>
      </c>
    </row>
    <row r="11" spans="2:4" x14ac:dyDescent="0.25">
      <c r="B11">
        <v>8</v>
      </c>
      <c r="C11">
        <v>0.13072566523320001</v>
      </c>
      <c r="D11">
        <v>0</v>
      </c>
    </row>
    <row r="12" spans="2:4" x14ac:dyDescent="0.25">
      <c r="B12">
        <v>9</v>
      </c>
      <c r="C12">
        <v>0.13078403793480001</v>
      </c>
      <c r="D12">
        <v>0</v>
      </c>
    </row>
    <row r="13" spans="2:4" x14ac:dyDescent="0.25">
      <c r="B13">
        <v>10</v>
      </c>
      <c r="C13">
        <v>0.1710903883896</v>
      </c>
      <c r="D13">
        <v>0</v>
      </c>
    </row>
    <row r="14" spans="2:4" x14ac:dyDescent="0.25">
      <c r="B14">
        <v>11</v>
      </c>
      <c r="C14">
        <v>0.16131296087159999</v>
      </c>
      <c r="D14">
        <v>0</v>
      </c>
    </row>
    <row r="15" spans="2:4" x14ac:dyDescent="0.25">
      <c r="B15">
        <v>12</v>
      </c>
      <c r="C15">
        <v>0.16140051992400001</v>
      </c>
      <c r="D15">
        <v>0</v>
      </c>
    </row>
    <row r="16" spans="2:4" x14ac:dyDescent="0.25">
      <c r="B16">
        <v>13</v>
      </c>
      <c r="C16">
        <v>0.21081301182840001</v>
      </c>
      <c r="D16">
        <v>0</v>
      </c>
    </row>
    <row r="17" spans="2:4" x14ac:dyDescent="0.25">
      <c r="B17">
        <v>14</v>
      </c>
      <c r="C17">
        <v>0.2107838254776</v>
      </c>
      <c r="D17">
        <v>0</v>
      </c>
    </row>
    <row r="18" spans="2:4" x14ac:dyDescent="0.25">
      <c r="B18">
        <v>15</v>
      </c>
      <c r="C18">
        <v>0.26985699949679998</v>
      </c>
      <c r="D18">
        <v>0</v>
      </c>
    </row>
    <row r="19" spans="2:4" x14ac:dyDescent="0.25">
      <c r="B19">
        <v>16</v>
      </c>
      <c r="C19">
        <v>0.26994455854920002</v>
      </c>
      <c r="D19">
        <v>0</v>
      </c>
    </row>
    <row r="20" spans="2:4" x14ac:dyDescent="0.25">
      <c r="B20">
        <v>17</v>
      </c>
      <c r="C20">
        <v>0.348193165044</v>
      </c>
      <c r="D20">
        <v>0</v>
      </c>
    </row>
    <row r="21" spans="2:4" x14ac:dyDescent="0.25">
      <c r="B21">
        <v>18</v>
      </c>
      <c r="C21">
        <v>0.34848502855199998</v>
      </c>
      <c r="D21">
        <v>0</v>
      </c>
    </row>
    <row r="22" spans="2:4" x14ac:dyDescent="0.25">
      <c r="B22">
        <v>19</v>
      </c>
      <c r="C22">
        <v>0.44771862127200002</v>
      </c>
      <c r="D22">
        <v>0</v>
      </c>
    </row>
    <row r="23" spans="2:4" x14ac:dyDescent="0.25">
      <c r="B23">
        <v>20</v>
      </c>
      <c r="C23">
        <v>0.41940786099600003</v>
      </c>
      <c r="D23">
        <v>0</v>
      </c>
    </row>
    <row r="24" spans="2:4" x14ac:dyDescent="0.25">
      <c r="B24">
        <v>21</v>
      </c>
      <c r="C24">
        <v>0.41969972450399995</v>
      </c>
      <c r="D24">
        <v>0</v>
      </c>
    </row>
    <row r="25" spans="2:4" x14ac:dyDescent="0.25">
      <c r="B25">
        <v>22</v>
      </c>
      <c r="C25">
        <v>0.54053121681600003</v>
      </c>
      <c r="D25">
        <v>0</v>
      </c>
    </row>
    <row r="26" spans="2:4" x14ac:dyDescent="0.25">
      <c r="B26">
        <v>23</v>
      </c>
      <c r="C26">
        <v>0.54111494383199998</v>
      </c>
      <c r="D26">
        <v>0</v>
      </c>
    </row>
    <row r="27" spans="2:4" x14ac:dyDescent="0.25">
      <c r="B27">
        <v>24</v>
      </c>
      <c r="C27">
        <v>0.69084092343600001</v>
      </c>
      <c r="D27">
        <v>0</v>
      </c>
    </row>
    <row r="28" spans="2:4" x14ac:dyDescent="0.25">
      <c r="B28">
        <v>25</v>
      </c>
      <c r="C28">
        <v>0.69084092343600001</v>
      </c>
      <c r="D28">
        <v>0</v>
      </c>
    </row>
    <row r="29" spans="2:4" x14ac:dyDescent="0.25">
      <c r="B29">
        <v>26</v>
      </c>
      <c r="C29">
        <v>0.87850915907999994</v>
      </c>
      <c r="D29">
        <v>0</v>
      </c>
    </row>
    <row r="30" spans="2:4" x14ac:dyDescent="0.25">
      <c r="B30">
        <v>27</v>
      </c>
      <c r="C30">
        <v>0.88142779415999994</v>
      </c>
      <c r="D30">
        <v>0</v>
      </c>
    </row>
    <row r="31" spans="2:4" x14ac:dyDescent="0.25">
      <c r="B31">
        <v>28</v>
      </c>
      <c r="C31">
        <v>1.129803639468</v>
      </c>
      <c r="D31">
        <v>0</v>
      </c>
    </row>
    <row r="32" spans="2:4" x14ac:dyDescent="0.25">
      <c r="B32">
        <v>29</v>
      </c>
      <c r="C32">
        <v>1.128344321928</v>
      </c>
      <c r="D32">
        <v>0</v>
      </c>
    </row>
    <row r="33" spans="2:4" x14ac:dyDescent="0.25">
      <c r="B33">
        <v>30</v>
      </c>
      <c r="C33">
        <v>1.4377196404079999</v>
      </c>
      <c r="D33">
        <v>0</v>
      </c>
    </row>
    <row r="34" spans="2:4" x14ac:dyDescent="0.25">
      <c r="B34">
        <v>31</v>
      </c>
      <c r="C34">
        <v>1.4371359133920001</v>
      </c>
      <c r="D34">
        <v>0</v>
      </c>
    </row>
    <row r="35" spans="2:4" x14ac:dyDescent="0.25">
      <c r="B35">
        <v>32</v>
      </c>
      <c r="C35">
        <v>1.839615690924</v>
      </c>
      <c r="D35">
        <v>0</v>
      </c>
    </row>
    <row r="36" spans="2:4" x14ac:dyDescent="0.25">
      <c r="B36">
        <v>33</v>
      </c>
      <c r="C36">
        <v>1.84311805302</v>
      </c>
      <c r="D36">
        <v>0</v>
      </c>
    </row>
    <row r="37" spans="2:4" x14ac:dyDescent="0.25">
      <c r="B37">
        <v>34</v>
      </c>
      <c r="C37">
        <v>2.3442476962560002</v>
      </c>
      <c r="D37">
        <v>0</v>
      </c>
    </row>
    <row r="38" spans="2:4" x14ac:dyDescent="0.25">
      <c r="B38">
        <v>35</v>
      </c>
      <c r="C38">
        <v>2.3302382478719998</v>
      </c>
      <c r="D38">
        <v>0</v>
      </c>
    </row>
    <row r="39" spans="2:4" x14ac:dyDescent="0.25">
      <c r="B39">
        <v>36</v>
      </c>
      <c r="C39">
        <v>2.9945195920800001</v>
      </c>
      <c r="D39">
        <v>0</v>
      </c>
    </row>
    <row r="40" spans="2:4" x14ac:dyDescent="0.25">
      <c r="B40">
        <v>37</v>
      </c>
      <c r="C40">
        <v>2.9770077815999998</v>
      </c>
      <c r="D40">
        <v>0</v>
      </c>
    </row>
    <row r="41" spans="2:4" x14ac:dyDescent="0.25">
      <c r="B41">
        <v>38</v>
      </c>
      <c r="C41">
        <v>3.7796324285999998</v>
      </c>
      <c r="D41">
        <v>0</v>
      </c>
    </row>
    <row r="42" spans="2:4" x14ac:dyDescent="0.25">
      <c r="B42">
        <v>39</v>
      </c>
      <c r="C42">
        <v>3.8029815092399999</v>
      </c>
      <c r="D42">
        <v>0</v>
      </c>
    </row>
    <row r="43" spans="2:4" x14ac:dyDescent="0.25">
      <c r="B43">
        <v>40</v>
      </c>
      <c r="C43">
        <v>4.8157478820000001</v>
      </c>
      <c r="D43">
        <v>0</v>
      </c>
    </row>
    <row r="44" spans="2:4" x14ac:dyDescent="0.25">
      <c r="B44">
        <v>41</v>
      </c>
      <c r="C44">
        <v>4.8303410574000001</v>
      </c>
      <c r="D44">
        <v>0</v>
      </c>
    </row>
    <row r="45" spans="2:4" x14ac:dyDescent="0.25">
      <c r="B45">
        <v>42</v>
      </c>
      <c r="C45">
        <v>6.2283672607199998</v>
      </c>
      <c r="D45">
        <v>0</v>
      </c>
    </row>
    <row r="46" spans="2:4" x14ac:dyDescent="0.25">
      <c r="B46">
        <v>43</v>
      </c>
      <c r="C46">
        <v>6.1699945591200001</v>
      </c>
      <c r="D46">
        <v>0</v>
      </c>
    </row>
    <row r="47" spans="2:4" x14ac:dyDescent="0.25">
      <c r="B47">
        <v>44</v>
      </c>
      <c r="C47">
        <v>7.8890706212400001</v>
      </c>
      <c r="D47">
        <v>0</v>
      </c>
    </row>
    <row r="48" spans="2:4" x14ac:dyDescent="0.25">
      <c r="B48">
        <v>45</v>
      </c>
      <c r="C48">
        <v>7.9065824317199995</v>
      </c>
      <c r="D48">
        <v>0</v>
      </c>
    </row>
    <row r="49" spans="2:4" x14ac:dyDescent="0.25">
      <c r="B49">
        <v>46</v>
      </c>
      <c r="C49">
        <v>9.8387188546799997</v>
      </c>
      <c r="D49">
        <v>0</v>
      </c>
    </row>
    <row r="50" spans="2:4" x14ac:dyDescent="0.25">
      <c r="B50">
        <v>47</v>
      </c>
      <c r="C50">
        <v>10.00508105424</v>
      </c>
      <c r="D50">
        <v>0</v>
      </c>
    </row>
    <row r="51" spans="2:4" x14ac:dyDescent="0.25">
      <c r="B51">
        <v>48</v>
      </c>
      <c r="C51">
        <v>12.894529783439999</v>
      </c>
      <c r="D51">
        <v>0</v>
      </c>
    </row>
    <row r="52" spans="2:4" x14ac:dyDescent="0.25">
      <c r="B52">
        <v>49</v>
      </c>
      <c r="C52">
        <v>12.696062597999999</v>
      </c>
      <c r="D52">
        <v>0</v>
      </c>
    </row>
    <row r="53" spans="2:4" x14ac:dyDescent="0.25">
      <c r="B53">
        <v>50</v>
      </c>
      <c r="C53">
        <v>15.994120238399999</v>
      </c>
      <c r="D53">
        <v>0</v>
      </c>
    </row>
    <row r="54" spans="2:4" x14ac:dyDescent="0.25">
      <c r="B54">
        <v>51</v>
      </c>
      <c r="C54">
        <v>16.25971603068</v>
      </c>
      <c r="D54">
        <v>0</v>
      </c>
    </row>
    <row r="55" spans="2:4" x14ac:dyDescent="0.25">
      <c r="B55">
        <v>52</v>
      </c>
      <c r="C55">
        <v>20.640587285759999</v>
      </c>
      <c r="D55">
        <v>0</v>
      </c>
    </row>
    <row r="56" spans="2:4" x14ac:dyDescent="0.25">
      <c r="B56">
        <v>53</v>
      </c>
      <c r="C56">
        <v>20.900345807880001</v>
      </c>
      <c r="D56">
        <v>0</v>
      </c>
    </row>
    <row r="57" spans="2:4" x14ac:dyDescent="0.25">
      <c r="B57">
        <v>54</v>
      </c>
      <c r="C57">
        <v>26.83101229044</v>
      </c>
      <c r="D57">
        <v>0</v>
      </c>
    </row>
    <row r="58" spans="2:4" x14ac:dyDescent="0.25">
      <c r="B58">
        <v>55</v>
      </c>
      <c r="C58">
        <v>26.550823322759999</v>
      </c>
      <c r="D58">
        <v>0</v>
      </c>
    </row>
    <row r="59" spans="2:4" x14ac:dyDescent="0.25">
      <c r="B59">
        <v>56</v>
      </c>
      <c r="C59">
        <v>27.528566074559997</v>
      </c>
      <c r="D59">
        <v>0</v>
      </c>
    </row>
    <row r="60" spans="2:4" x14ac:dyDescent="0.25">
      <c r="B60">
        <v>57</v>
      </c>
      <c r="C60">
        <v>30.879159146399999</v>
      </c>
      <c r="D60">
        <v>0</v>
      </c>
    </row>
    <row r="61" spans="2:4" x14ac:dyDescent="0.25">
      <c r="B61">
        <v>58</v>
      </c>
      <c r="C61">
        <v>31.667190617999999</v>
      </c>
      <c r="D61">
        <v>0</v>
      </c>
    </row>
    <row r="62" spans="2:4" x14ac:dyDescent="0.25">
      <c r="B62">
        <v>59</v>
      </c>
      <c r="C62">
        <v>39.401573579999997</v>
      </c>
      <c r="D62">
        <v>0</v>
      </c>
    </row>
    <row r="63" spans="2:4" x14ac:dyDescent="0.25">
      <c r="B63">
        <v>60</v>
      </c>
      <c r="C63">
        <v>44.334066865200001</v>
      </c>
      <c r="D63">
        <v>0</v>
      </c>
    </row>
    <row r="64" spans="2:4" x14ac:dyDescent="0.25">
      <c r="B64">
        <v>61</v>
      </c>
      <c r="C64">
        <v>53.848817226000001</v>
      </c>
      <c r="D64">
        <v>0</v>
      </c>
    </row>
    <row r="65" spans="2:4" x14ac:dyDescent="0.25">
      <c r="B65">
        <v>62</v>
      </c>
      <c r="C65">
        <v>53.819630875199998</v>
      </c>
      <c r="D65">
        <v>0</v>
      </c>
    </row>
    <row r="66" spans="2:4" x14ac:dyDescent="0.25">
      <c r="B66">
        <v>63</v>
      </c>
      <c r="C66">
        <v>68.412806275199998</v>
      </c>
      <c r="D66">
        <v>0</v>
      </c>
    </row>
    <row r="67" spans="2:4" x14ac:dyDescent="0.25">
      <c r="B67">
        <v>64</v>
      </c>
      <c r="C67">
        <v>68.296060871999998</v>
      </c>
      <c r="D67">
        <v>0</v>
      </c>
    </row>
    <row r="68" spans="2:4" x14ac:dyDescent="0.25">
      <c r="B68">
        <v>65</v>
      </c>
      <c r="C68">
        <v>87.2088161904</v>
      </c>
      <c r="D68">
        <v>0</v>
      </c>
    </row>
    <row r="69" spans="2:4" x14ac:dyDescent="0.25">
      <c r="B69">
        <v>66</v>
      </c>
      <c r="C69">
        <v>86.800207279199995</v>
      </c>
      <c r="D69">
        <v>0</v>
      </c>
    </row>
    <row r="70" spans="2:4" x14ac:dyDescent="0.25">
      <c r="B70">
        <v>67</v>
      </c>
      <c r="C70">
        <v>111.0248784432</v>
      </c>
      <c r="D70">
        <v>0</v>
      </c>
    </row>
    <row r="71" spans="2:4" x14ac:dyDescent="0.25">
      <c r="B71">
        <v>68</v>
      </c>
      <c r="C71">
        <v>111.0248784432</v>
      </c>
      <c r="D71">
        <v>0</v>
      </c>
    </row>
    <row r="72" spans="2:4" x14ac:dyDescent="0.25">
      <c r="B72">
        <v>69</v>
      </c>
      <c r="C72">
        <v>140.94088801319998</v>
      </c>
      <c r="D72">
        <v>0</v>
      </c>
    </row>
    <row r="73" spans="2:4" x14ac:dyDescent="0.25">
      <c r="B73">
        <v>70</v>
      </c>
      <c r="C73">
        <v>140.21122924319999</v>
      </c>
      <c r="D73">
        <v>0</v>
      </c>
    </row>
    <row r="74" spans="2:4" x14ac:dyDescent="0.25">
      <c r="B74">
        <v>71</v>
      </c>
      <c r="C74">
        <v>180.37164794399999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202.61164725360001</v>
      </c>
    </row>
    <row r="3" spans="2:9" x14ac:dyDescent="0.25">
      <c r="B3" s="18">
        <v>150</v>
      </c>
      <c r="C3" s="18">
        <v>200</v>
      </c>
      <c r="D3" s="1">
        <v>181.53326470584</v>
      </c>
      <c r="E3" s="19" t="str">
        <f>IF(D3="","N/A",IF(OR(D3&lt;B3,D3&gt;C3),"FAIL","PASS"))</f>
        <v>PASS</v>
      </c>
      <c r="H3" t="s">
        <v>39</v>
      </c>
      <c r="I3">
        <v>173.25017834880001</v>
      </c>
    </row>
    <row r="4" spans="2:9" x14ac:dyDescent="0.25">
      <c r="H4" t="s">
        <v>40</v>
      </c>
      <c r="I4">
        <v>171.79086080880001</v>
      </c>
    </row>
    <row r="5" spans="2:9" x14ac:dyDescent="0.25">
      <c r="H5" t="s">
        <v>41</v>
      </c>
      <c r="I5">
        <v>179.87547998039997</v>
      </c>
    </row>
    <row r="6" spans="2:9" x14ac:dyDescent="0.25">
      <c r="B6" s="15" t="s">
        <v>23</v>
      </c>
      <c r="H6" t="s">
        <v>42</v>
      </c>
      <c r="I6">
        <v>180.13815713760002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0.16463985032740883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202.49490185039997</v>
      </c>
      <c r="J2" t="s">
        <v>26</v>
      </c>
    </row>
    <row r="3" spans="2:10" x14ac:dyDescent="0.25">
      <c r="B3" s="18">
        <v>100</v>
      </c>
      <c r="C3" s="18"/>
      <c r="D3" s="1">
        <v>627.30560578661834</v>
      </c>
      <c r="E3" s="19" t="str">
        <f>IF(D3="","N/A",IF(OR(D3&lt;B3),"FAIL","PASS"))</f>
        <v>PASS</v>
      </c>
      <c r="I3">
        <v>0.32280103984800002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8.4669603670800009E-2</v>
      </c>
    </row>
    <row r="3" spans="2:9" x14ac:dyDescent="0.25">
      <c r="B3" s="18">
        <v>0.05</v>
      </c>
      <c r="C3" s="18">
        <v>0.1</v>
      </c>
      <c r="D3" s="1">
        <v>7.5785278487280006E-2</v>
      </c>
      <c r="E3" s="19" t="str">
        <f>IF(D3="","N/A",IF(OR(D3&lt;B3,D3&gt;C3),"FAIL","PASS"))</f>
        <v>PASS</v>
      </c>
      <c r="H3" t="s">
        <v>39</v>
      </c>
      <c r="I3">
        <v>7.24113363348E-2</v>
      </c>
    </row>
    <row r="4" spans="2:9" x14ac:dyDescent="0.25">
      <c r="H4" t="s">
        <v>40</v>
      </c>
      <c r="I4">
        <v>7.1827609318800001E-2</v>
      </c>
    </row>
    <row r="5" spans="2:9" x14ac:dyDescent="0.25">
      <c r="H5" t="s">
        <v>41</v>
      </c>
      <c r="I5">
        <v>7.5184039660799992E-2</v>
      </c>
    </row>
    <row r="6" spans="2:9" x14ac:dyDescent="0.25">
      <c r="H6" t="s">
        <v>42</v>
      </c>
      <c r="I6">
        <v>7.4833803451199998E-2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202.69920630600001</v>
      </c>
      <c r="J2">
        <v>79.240942422000003</v>
      </c>
      <c r="K2">
        <v>185.50844568479999</v>
      </c>
      <c r="L2">
        <v>69.113278694400009</v>
      </c>
    </row>
    <row r="3" spans="2:12" x14ac:dyDescent="0.25">
      <c r="B3" s="18">
        <v>50</v>
      </c>
      <c r="C3" s="18"/>
      <c r="D3" s="1">
        <v>63.013331377200004</v>
      </c>
      <c r="E3" s="19" t="str">
        <f>IF(D3="","N/A",IF(OR(D3&lt;B3),"FAIL","PASS"))</f>
        <v>PASS</v>
      </c>
      <c r="H3" t="s">
        <v>39</v>
      </c>
      <c r="I3">
        <v>173.51285550599999</v>
      </c>
      <c r="J3">
        <v>73.987399277999998</v>
      </c>
      <c r="K3">
        <v>171.23632014360001</v>
      </c>
      <c r="L3">
        <v>69.025719641999999</v>
      </c>
    </row>
    <row r="4" spans="2:12" x14ac:dyDescent="0.25">
      <c r="H4" t="s">
        <v>40</v>
      </c>
      <c r="I4">
        <v>172.02435161519998</v>
      </c>
      <c r="J4">
        <v>72.352963633200005</v>
      </c>
      <c r="K4">
        <v>168.37605776519999</v>
      </c>
      <c r="L4">
        <v>67.303724944799995</v>
      </c>
    </row>
    <row r="5" spans="2:12" x14ac:dyDescent="0.25">
      <c r="H5" t="s">
        <v>41</v>
      </c>
      <c r="I5">
        <v>179.84629362960001</v>
      </c>
      <c r="J5">
        <v>79.591178631600002</v>
      </c>
      <c r="K5">
        <v>168.8722257288</v>
      </c>
      <c r="L5">
        <v>63.9472946028</v>
      </c>
    </row>
    <row r="6" spans="2:12" x14ac:dyDescent="0.25">
      <c r="H6" t="s">
        <v>42</v>
      </c>
      <c r="I6">
        <v>180.1089707868</v>
      </c>
      <c r="J6">
        <v>78.102674740800012</v>
      </c>
      <c r="K6">
        <v>170.36072961960002</v>
      </c>
      <c r="L6">
        <v>63.013331377200004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202.23222469319998</v>
      </c>
      <c r="J2">
        <v>79.182569720399997</v>
      </c>
      <c r="K2">
        <v>185.0998367736</v>
      </c>
      <c r="L2">
        <v>69.084092343599991</v>
      </c>
    </row>
    <row r="3" spans="2:12" x14ac:dyDescent="0.25">
      <c r="B3" s="18">
        <v>20</v>
      </c>
      <c r="C3" s="18"/>
      <c r="D3" s="1">
        <v>64.024390243902431</v>
      </c>
      <c r="E3" s="19" t="str">
        <f>IF(D3="","N/A",IF(OR(D3&lt;B3),"FAIL","PASS"))</f>
        <v>PASS</v>
      </c>
      <c r="G3" t="s">
        <v>38</v>
      </c>
      <c r="H3" t="s">
        <v>27</v>
      </c>
      <c r="I3">
        <v>0.32367663037200001</v>
      </c>
      <c r="J3">
        <v>0.39489132632399998</v>
      </c>
      <c r="K3">
        <v>0.34177216786800002</v>
      </c>
      <c r="L3">
        <v>1.05946453404</v>
      </c>
    </row>
    <row r="4" spans="2:12" x14ac:dyDescent="0.25">
      <c r="G4" t="s">
        <v>39</v>
      </c>
      <c r="H4" t="s">
        <v>26</v>
      </c>
      <c r="I4">
        <v>173.25017834880001</v>
      </c>
      <c r="J4">
        <v>73.929026576400005</v>
      </c>
      <c r="K4">
        <v>171.06120203879999</v>
      </c>
      <c r="L4">
        <v>69.025719641999999</v>
      </c>
    </row>
    <row r="5" spans="2:12" x14ac:dyDescent="0.25">
      <c r="G5" t="s">
        <v>39</v>
      </c>
      <c r="H5" t="s">
        <v>27</v>
      </c>
      <c r="I5">
        <v>0.27799999136999998</v>
      </c>
      <c r="J5">
        <v>0.36803988358799994</v>
      </c>
      <c r="K5">
        <v>0.31258581706799998</v>
      </c>
      <c r="L5">
        <v>1.0527516733560001</v>
      </c>
    </row>
    <row r="6" spans="2:12" x14ac:dyDescent="0.25">
      <c r="G6" t="s">
        <v>40</v>
      </c>
      <c r="H6" t="s">
        <v>26</v>
      </c>
      <c r="I6">
        <v>171.76167445799999</v>
      </c>
      <c r="J6">
        <v>72.323777282400002</v>
      </c>
      <c r="K6">
        <v>168.2009396604</v>
      </c>
      <c r="L6">
        <v>67.420470347999995</v>
      </c>
    </row>
    <row r="7" spans="2:12" x14ac:dyDescent="0.25">
      <c r="G7" t="s">
        <v>40</v>
      </c>
      <c r="H7" t="s">
        <v>27</v>
      </c>
      <c r="I7">
        <v>0.27187085770199998</v>
      </c>
      <c r="J7">
        <v>0.35870025133200001</v>
      </c>
      <c r="K7">
        <v>0.30879159146399998</v>
      </c>
      <c r="L7">
        <v>1.0530435368640001</v>
      </c>
    </row>
    <row r="8" spans="2:12" x14ac:dyDescent="0.25">
      <c r="G8" t="s">
        <v>41</v>
      </c>
      <c r="H8" t="s">
        <v>26</v>
      </c>
      <c r="I8">
        <v>179.49605742</v>
      </c>
      <c r="J8">
        <v>79.561992280799998</v>
      </c>
      <c r="K8">
        <v>168.46361681760001</v>
      </c>
      <c r="L8">
        <v>63.9472946028</v>
      </c>
    </row>
    <row r="9" spans="2:12" x14ac:dyDescent="0.25">
      <c r="G9" t="s">
        <v>41</v>
      </c>
      <c r="H9" t="s">
        <v>27</v>
      </c>
      <c r="I9">
        <v>0.29565773360399994</v>
      </c>
      <c r="J9">
        <v>0.39138896422799996</v>
      </c>
      <c r="K9">
        <v>0.313169544084</v>
      </c>
      <c r="L9">
        <v>0.94680521995200007</v>
      </c>
    </row>
    <row r="10" spans="2:12" x14ac:dyDescent="0.25">
      <c r="G10" t="s">
        <v>42</v>
      </c>
      <c r="H10" t="s">
        <v>26</v>
      </c>
      <c r="I10">
        <v>179.72954822639997</v>
      </c>
      <c r="J10">
        <v>78.131861091600001</v>
      </c>
      <c r="K10">
        <v>170.06886611160002</v>
      </c>
      <c r="L10">
        <v>63.042517728</v>
      </c>
    </row>
    <row r="11" spans="2:12" x14ac:dyDescent="0.25">
      <c r="G11" t="s">
        <v>42</v>
      </c>
      <c r="H11" t="s">
        <v>27</v>
      </c>
      <c r="I11">
        <v>0.29332282553999994</v>
      </c>
      <c r="J11">
        <v>0.38963778317999997</v>
      </c>
      <c r="K11">
        <v>0.31900681424399996</v>
      </c>
      <c r="L11">
        <v>0.96314957639999987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2023-07-27T10:08:43Z</dcterms:modified>
</cp:coreProperties>
</file>