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6EF5D10-D367-40F2-8EC0-B936C9850051}" xr6:coauthVersionLast="47" xr6:coauthVersionMax="47" xr10:uidLastSave="{00000000-0000-0000-0000-000000000000}"/>
  <bookViews>
    <workbookView minimized="1" xWindow="2520" yWindow="900" windowWidth="20295" windowHeight="12645" tabRatio="763" firstSheet="2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<sst xmlns="http://schemas.openxmlformats.org/spreadsheetml/2006/main" count="171" uniqueCount="101">
  <si>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</si>
  <si>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</si>
  <si>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</si>
  <si>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</si>
  <si>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</si>
  <si>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</si>
  <si>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</si>
  <si>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</si>
  <si>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</si>
  <si>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</si>
  <si>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</si>
  <si>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</si>
  <si>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</si>
  <si>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</si>
  <si>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</si>
  <si>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</si>
  <si>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</si>
  <si>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</si>
  <si>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</si>
  <si>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</si>
  <si>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</si>
  <si>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</si>
  <si>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</si>
  <si>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</si>
  <si>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</si>
  <si>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</si>
  <si>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</si>
  <si>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</si>
  <si>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</si>
  <si>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</si>
  <si>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</si>
  <si>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</si>
  <si>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</si>
  <si>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</si>
  <si>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</si>
  <si>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</si>
  <si>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</si>
  <si>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</si>
  <si>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</si>
  <si>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</si>
  <si>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</si>
  <si>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</si>
  <si>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</si>
  <si>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</si>
  <si>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</si>
  <si>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</si>
  <si>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</si>
  <si>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</si>
  <si>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</si>
  <si>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</si>
  <si>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</si>
  <si>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</si>
  <si>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</si>
  <si>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</si>
  <si>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</si>
  <si>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</si>
  <si>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</si>
  <si>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</si>
  <si>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</si>
  <si>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</si>
  <si>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</si>
  <si>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</si>
  <si>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</si>
  <si>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</si>
  <si>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</si>
  <si>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</si>
  <si>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</si>
  <si>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</si>
  <si>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</si>
  <si>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</si>
  <si>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</si>
  <si>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</si>
  <si>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</si>
  <si>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</si>
  <si>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</si>
  <si>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</si>
  <si>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</si>
  <si>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</si>
  <si>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</si>
  <si>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</si>
  <si>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</si>
  <si>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</si>
  <si>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</si>
  <si>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</si>
  <si>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</si>
  <si>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</si>
  <si>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</si>
  <si>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</si>
  <si>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</si>
  <si>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</si>
  <si>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</si>
  <si>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</si>
  <si>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</si>
  <si>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</si>
  <si>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</si>
  <si>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</si>
  <si>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</si>
  <si>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</si>
  <si>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</si>
  <si>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</si>
  <si>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S23239331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</si>
</sst>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180.88532771807999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0.13802308235848307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828.34549878345501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0.17349999999999999</v>
      </c>
      <c r="E15" s="20">
        <f>ChromaticityCoordinates!G4</f>
        <v>0.49659999999999999</v>
      </c>
      <c r="F15" s="20" t="s">
        <v>49</v>
      </c>
      <c r="H15" s="26">
        <f>ChromaticityCoordinates!H4</f>
        <v>1.5987807854737312E-2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0.44990000000000002</v>
      </c>
      <c r="E16" s="20">
        <f>ChromaticityCoordinates!G5</f>
        <v>0.52839999999999998</v>
      </c>
      <c r="F16" s="20" t="s">
        <v>49</v>
      </c>
      <c r="H16" s="26">
        <f>ChromaticityCoordinates!H5</f>
        <v>1.170469991071938E-3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0.12509999999999999</v>
      </c>
      <c r="E17" s="20">
        <f>ChromaticityCoordinates!G6</f>
        <v>0.56089999999999995</v>
      </c>
      <c r="F17" s="20" t="s">
        <v>49</v>
      </c>
      <c r="H17" s="26">
        <f>ChromaticityCoordinates!H6</f>
        <v>1.3146102083887827E-2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0.1202</v>
      </c>
      <c r="E18" s="20">
        <f>ChromaticityCoordinates!G7</f>
        <v>0.30109999999999998</v>
      </c>
      <c r="F18" s="20" t="s">
        <v>49</v>
      </c>
      <c r="H18" s="26">
        <f>ChromaticityCoordinates!H7</f>
        <v>1.8315294155431962E-2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7.5534275870399986E-2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66.719997928799998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88.900450919181409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7.48921761528E-2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0.13046298807599999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0.1704191023212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0.20982067590119999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0.2679015139932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0.34615012048799998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0.44479998619200001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0.53673699121200003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0.68500365327599999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0.87325561593599998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1.1192965531799999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1.426920690612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1.8183096548400002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2.3188555710599998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2.9536587009599997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3.78838833384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4.8215851521599999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6.10870322244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7.9036637966399992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10.031348769959999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12.436304075879999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16.087516560959997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20.716471797840001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25.421311546799998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32.3384766864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43.429289990400001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53.469394665599992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67.653961154400008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87.121257138000004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111.0832511448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140.67821085599999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178.7372122992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0.17349999999999999</v>
      </c>
      <c r="G4" s="4">
        <v>0.49659999999999999</v>
      </c>
      <c r="H4" s="3">
        <f>IF(OR((F4=""),(G4="")),"",SQRT((F4-C4)^2+(G4-D4)^2))</f>
        <v>1.5987807854737312E-2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-3.5000000000000031E-3</v>
      </c>
      <c r="O4" s="3">
        <f>IF(G4="","",G4-D4)</f>
        <v>1.5600000000000003E-2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0.44990000000000002</v>
      </c>
      <c r="G5" s="4">
        <v>0.52839999999999998</v>
      </c>
      <c r="H5" s="3">
        <f t="shared" ref="H5:H7" si="0">IF(OR((F5=""),(G5="")),"",SQRT((F5-C5)^2+(G5-D5)^2))</f>
        <v>1.170469991071938E-3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-1.0999999999999899E-3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0.12509999999999999</v>
      </c>
      <c r="G6" s="4">
        <v>0.56089999999999995</v>
      </c>
      <c r="H6" s="3">
        <f t="shared" si="0"/>
        <v>1.3146102083887827E-2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1.3099999999999987E-2</v>
      </c>
      <c r="O6" s="3">
        <f t="shared" ref="O6:O7" si="6">IF(G6="","",G6-D6)</f>
        <v>-1.1000000000001009E-3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0.1202</v>
      </c>
      <c r="G7" s="3">
        <v>0.30109999999999998</v>
      </c>
      <c r="H7" s="3">
        <f t="shared" si="0"/>
        <v>1.8315294155431962E-2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-2.7999999999999969E-3</v>
      </c>
      <c r="O7" s="3">
        <f t="shared" si="6"/>
        <v>1.8100000000000005E-2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198.40881273839997</v>
      </c>
      <c r="F3" s="8"/>
    </row>
    <row r="4" spans="2:6" x14ac:dyDescent="0.25">
      <c r="B4" s="1" t="s">
        <v>39</v>
      </c>
      <c r="C4" s="18"/>
      <c r="D4" s="18"/>
      <c r="E4" s="1">
        <v>178.62046689599998</v>
      </c>
      <c r="F4" s="8"/>
    </row>
    <row r="5" spans="2:6" x14ac:dyDescent="0.25">
      <c r="B5" s="1" t="s">
        <v>40</v>
      </c>
      <c r="C5" s="18"/>
      <c r="D5" s="18"/>
      <c r="E5" s="1">
        <v>172.89994213919999</v>
      </c>
      <c r="F5" s="8"/>
    </row>
    <row r="6" spans="2:6" x14ac:dyDescent="0.25">
      <c r="B6" s="1" t="s">
        <v>41</v>
      </c>
      <c r="C6" s="18"/>
      <c r="D6" s="18"/>
      <c r="E6" s="1">
        <v>176.13962707799999</v>
      </c>
      <c r="F6" s="8"/>
    </row>
    <row r="7" spans="2:6" x14ac:dyDescent="0.25">
      <c r="B7" s="1" t="s">
        <v>42</v>
      </c>
      <c r="C7" s="18"/>
      <c r="D7" s="18"/>
      <c r="E7" s="1">
        <v>177.6573173196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73" sqref="D7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9.3308763507599993E-2</v>
      </c>
      <c r="D4">
        <v>0</v>
      </c>
    </row>
    <row r="5" spans="2:4" x14ac:dyDescent="0.25">
      <c r="B5">
        <v>2</v>
      </c>
      <c r="C5">
        <v>4.2845562974400002E-2</v>
      </c>
      <c r="D5">
        <v>0</v>
      </c>
    </row>
    <row r="6" spans="2:4" x14ac:dyDescent="0.25">
      <c r="B6">
        <v>3</v>
      </c>
      <c r="C6">
        <v>6.8004197363999999E-2</v>
      </c>
      <c r="D6">
        <v>0</v>
      </c>
    </row>
    <row r="7" spans="2:4" x14ac:dyDescent="0.25">
      <c r="B7">
        <v>4</v>
      </c>
      <c r="C7">
        <v>8.0700259962000004E-2</v>
      </c>
      <c r="D7">
        <v>0</v>
      </c>
    </row>
    <row r="8" spans="2:4" x14ac:dyDescent="0.25">
      <c r="B8">
        <v>5</v>
      </c>
      <c r="C8">
        <v>7.4308449136800001E-2</v>
      </c>
      <c r="D8">
        <v>0</v>
      </c>
    </row>
    <row r="9" spans="2:4" x14ac:dyDescent="0.25">
      <c r="B9">
        <v>6</v>
      </c>
      <c r="C9">
        <v>7.4337635487599987E-2</v>
      </c>
      <c r="D9">
        <v>0</v>
      </c>
    </row>
    <row r="10" spans="2:4" x14ac:dyDescent="0.25">
      <c r="B10">
        <v>7</v>
      </c>
      <c r="C10">
        <v>0.104195272356</v>
      </c>
      <c r="D10">
        <v>0</v>
      </c>
    </row>
    <row r="11" spans="2:4" x14ac:dyDescent="0.25">
      <c r="B11">
        <v>8</v>
      </c>
      <c r="C11">
        <v>0.12996682011239999</v>
      </c>
      <c r="D11">
        <v>0</v>
      </c>
    </row>
    <row r="12" spans="2:4" x14ac:dyDescent="0.25">
      <c r="B12">
        <v>9</v>
      </c>
      <c r="C12">
        <v>0.1299376337616</v>
      </c>
      <c r="D12">
        <v>0</v>
      </c>
    </row>
    <row r="13" spans="2:4" x14ac:dyDescent="0.25">
      <c r="B13">
        <v>10</v>
      </c>
      <c r="C13">
        <v>0.17003967976080001</v>
      </c>
      <c r="D13">
        <v>0</v>
      </c>
    </row>
    <row r="14" spans="2:4" x14ac:dyDescent="0.25">
      <c r="B14">
        <v>11</v>
      </c>
      <c r="C14">
        <v>0.17021479786560001</v>
      </c>
      <c r="D14">
        <v>0</v>
      </c>
    </row>
    <row r="15" spans="2:4" x14ac:dyDescent="0.25">
      <c r="B15">
        <v>12</v>
      </c>
      <c r="C15">
        <v>0.222108129588</v>
      </c>
      <c r="D15">
        <v>0</v>
      </c>
    </row>
    <row r="16" spans="2:4" x14ac:dyDescent="0.25">
      <c r="B16">
        <v>13</v>
      </c>
      <c r="C16">
        <v>0.209557998744</v>
      </c>
      <c r="D16">
        <v>0</v>
      </c>
    </row>
    <row r="17" spans="2:4" x14ac:dyDescent="0.25">
      <c r="B17">
        <v>14</v>
      </c>
      <c r="C17">
        <v>0.20958718509479998</v>
      </c>
      <c r="D17">
        <v>0</v>
      </c>
    </row>
    <row r="18" spans="2:4" x14ac:dyDescent="0.25">
      <c r="B18">
        <v>15</v>
      </c>
      <c r="C18">
        <v>0.26781395494079996</v>
      </c>
      <c r="D18">
        <v>0</v>
      </c>
    </row>
    <row r="19" spans="2:4" x14ac:dyDescent="0.25">
      <c r="B19">
        <v>16</v>
      </c>
      <c r="C19">
        <v>0.26798907304559999</v>
      </c>
      <c r="D19">
        <v>0</v>
      </c>
    </row>
    <row r="20" spans="2:4" x14ac:dyDescent="0.25">
      <c r="B20">
        <v>17</v>
      </c>
      <c r="C20">
        <v>0.34644198399600001</v>
      </c>
      <c r="D20">
        <v>0</v>
      </c>
    </row>
    <row r="21" spans="2:4" x14ac:dyDescent="0.25">
      <c r="B21">
        <v>18</v>
      </c>
      <c r="C21">
        <v>0.34615012048799998</v>
      </c>
      <c r="D21">
        <v>0</v>
      </c>
    </row>
    <row r="22" spans="2:4" x14ac:dyDescent="0.25">
      <c r="B22">
        <v>19</v>
      </c>
      <c r="C22">
        <v>0.44538371320800002</v>
      </c>
      <c r="D22">
        <v>0</v>
      </c>
    </row>
    <row r="23" spans="2:4" x14ac:dyDescent="0.25">
      <c r="B23">
        <v>20</v>
      </c>
      <c r="C23">
        <v>0.44509184969999999</v>
      </c>
      <c r="D23">
        <v>0</v>
      </c>
    </row>
    <row r="24" spans="2:4" x14ac:dyDescent="0.25">
      <c r="B24">
        <v>21</v>
      </c>
      <c r="C24">
        <v>0.57292806620400005</v>
      </c>
      <c r="D24">
        <v>0</v>
      </c>
    </row>
    <row r="25" spans="2:4" x14ac:dyDescent="0.25">
      <c r="B25">
        <v>22</v>
      </c>
      <c r="C25">
        <v>0.53673699121200003</v>
      </c>
      <c r="D25">
        <v>0</v>
      </c>
    </row>
    <row r="26" spans="2:4" x14ac:dyDescent="0.25">
      <c r="B26">
        <v>23</v>
      </c>
      <c r="C26">
        <v>0.53673699121200003</v>
      </c>
      <c r="D26">
        <v>0</v>
      </c>
    </row>
    <row r="27" spans="2:4" x14ac:dyDescent="0.25">
      <c r="B27">
        <v>24</v>
      </c>
      <c r="C27">
        <v>0.68646297081599994</v>
      </c>
      <c r="D27">
        <v>0</v>
      </c>
    </row>
    <row r="28" spans="2:4" x14ac:dyDescent="0.25">
      <c r="B28">
        <v>25</v>
      </c>
      <c r="C28">
        <v>0.68617110730800002</v>
      </c>
      <c r="D28">
        <v>0</v>
      </c>
    </row>
    <row r="29" spans="2:4" x14ac:dyDescent="0.25">
      <c r="B29">
        <v>26</v>
      </c>
      <c r="C29">
        <v>0.87325561593599998</v>
      </c>
      <c r="D29">
        <v>0</v>
      </c>
    </row>
    <row r="30" spans="2:4" x14ac:dyDescent="0.25">
      <c r="B30">
        <v>27</v>
      </c>
      <c r="C30">
        <v>0.87442306996800001</v>
      </c>
      <c r="D30">
        <v>0</v>
      </c>
    </row>
    <row r="31" spans="2:4" x14ac:dyDescent="0.25">
      <c r="B31">
        <v>28</v>
      </c>
      <c r="C31">
        <v>1.1230907787839999</v>
      </c>
      <c r="D31">
        <v>0</v>
      </c>
    </row>
    <row r="32" spans="2:4" x14ac:dyDescent="0.25">
      <c r="B32">
        <v>29</v>
      </c>
      <c r="C32">
        <v>1.123966369308</v>
      </c>
      <c r="D32">
        <v>0</v>
      </c>
    </row>
    <row r="33" spans="2:4" x14ac:dyDescent="0.25">
      <c r="B33">
        <v>30</v>
      </c>
      <c r="C33">
        <v>1.4272125541199998</v>
      </c>
      <c r="D33">
        <v>0</v>
      </c>
    </row>
    <row r="34" spans="2:4" x14ac:dyDescent="0.25">
      <c r="B34">
        <v>31</v>
      </c>
      <c r="C34">
        <v>1.4277962811360001</v>
      </c>
      <c r="D34">
        <v>0</v>
      </c>
    </row>
    <row r="35" spans="2:4" x14ac:dyDescent="0.25">
      <c r="B35">
        <v>32</v>
      </c>
      <c r="C35">
        <v>1.8177259278239999</v>
      </c>
      <c r="D35">
        <v>0</v>
      </c>
    </row>
    <row r="36" spans="2:4" x14ac:dyDescent="0.25">
      <c r="B36">
        <v>33</v>
      </c>
      <c r="C36">
        <v>1.828233014112</v>
      </c>
      <c r="D36">
        <v>0</v>
      </c>
    </row>
    <row r="37" spans="2:4" x14ac:dyDescent="0.25">
      <c r="B37">
        <v>34</v>
      </c>
      <c r="C37">
        <v>2.3208986156160001</v>
      </c>
      <c r="D37">
        <v>0</v>
      </c>
    </row>
    <row r="38" spans="2:4" x14ac:dyDescent="0.25">
      <c r="B38">
        <v>35</v>
      </c>
      <c r="C38">
        <v>2.3261521587599998</v>
      </c>
      <c r="D38">
        <v>0</v>
      </c>
    </row>
    <row r="39" spans="2:4" x14ac:dyDescent="0.25">
      <c r="B39">
        <v>36</v>
      </c>
      <c r="C39">
        <v>2.9361468904799999</v>
      </c>
      <c r="D39">
        <v>0</v>
      </c>
    </row>
    <row r="40" spans="2:4" x14ac:dyDescent="0.25">
      <c r="B40">
        <v>37</v>
      </c>
      <c r="C40">
        <v>2.9536587009599997</v>
      </c>
      <c r="D40">
        <v>0</v>
      </c>
    </row>
    <row r="41" spans="2:4" x14ac:dyDescent="0.25">
      <c r="B41">
        <v>38</v>
      </c>
      <c r="C41">
        <v>3.7971442390799997</v>
      </c>
      <c r="D41">
        <v>0</v>
      </c>
    </row>
    <row r="42" spans="2:4" x14ac:dyDescent="0.25">
      <c r="B42">
        <v>39</v>
      </c>
      <c r="C42">
        <v>3.7913069689199999</v>
      </c>
      <c r="D42">
        <v>0</v>
      </c>
    </row>
    <row r="43" spans="2:4" x14ac:dyDescent="0.25">
      <c r="B43">
        <v>40</v>
      </c>
      <c r="C43">
        <v>4.7953174364399995</v>
      </c>
      <c r="D43">
        <v>0</v>
      </c>
    </row>
    <row r="44" spans="2:4" x14ac:dyDescent="0.25">
      <c r="B44">
        <v>41</v>
      </c>
      <c r="C44">
        <v>4.7602938154799999</v>
      </c>
      <c r="D44">
        <v>0</v>
      </c>
    </row>
    <row r="45" spans="2:4" x14ac:dyDescent="0.25">
      <c r="B45">
        <v>42</v>
      </c>
      <c r="C45">
        <v>6.1641572889600003</v>
      </c>
      <c r="D45">
        <v>0</v>
      </c>
    </row>
    <row r="46" spans="2:4" x14ac:dyDescent="0.25">
      <c r="B46">
        <v>43</v>
      </c>
      <c r="C46">
        <v>6.1262150329199994</v>
      </c>
      <c r="D46">
        <v>0</v>
      </c>
    </row>
    <row r="47" spans="2:4" x14ac:dyDescent="0.25">
      <c r="B47">
        <v>44</v>
      </c>
      <c r="C47">
        <v>7.8306979196399995</v>
      </c>
      <c r="D47">
        <v>0</v>
      </c>
    </row>
    <row r="48" spans="2:4" x14ac:dyDescent="0.25">
      <c r="B48">
        <v>45</v>
      </c>
      <c r="C48">
        <v>7.8044302039199991</v>
      </c>
      <c r="D48">
        <v>0</v>
      </c>
    </row>
    <row r="49" spans="2:4" x14ac:dyDescent="0.25">
      <c r="B49">
        <v>46</v>
      </c>
      <c r="C49">
        <v>10.043023310279999</v>
      </c>
      <c r="D49">
        <v>0</v>
      </c>
    </row>
    <row r="50" spans="2:4" x14ac:dyDescent="0.25">
      <c r="B50">
        <v>47</v>
      </c>
      <c r="C50">
        <v>9.7161361813199996</v>
      </c>
      <c r="D50">
        <v>0</v>
      </c>
    </row>
    <row r="51" spans="2:4" x14ac:dyDescent="0.25">
      <c r="B51">
        <v>48</v>
      </c>
      <c r="C51">
        <v>12.377931374279999</v>
      </c>
      <c r="D51">
        <v>0</v>
      </c>
    </row>
    <row r="52" spans="2:4" x14ac:dyDescent="0.25">
      <c r="B52">
        <v>49</v>
      </c>
      <c r="C52">
        <v>12.62601535608</v>
      </c>
      <c r="D52">
        <v>0</v>
      </c>
    </row>
    <row r="53" spans="2:4" x14ac:dyDescent="0.25">
      <c r="B53">
        <v>50</v>
      </c>
      <c r="C53">
        <v>16.478613661680001</v>
      </c>
      <c r="D53">
        <v>0</v>
      </c>
    </row>
    <row r="54" spans="2:4" x14ac:dyDescent="0.25">
      <c r="B54">
        <v>51</v>
      </c>
      <c r="C54">
        <v>15.737280351360001</v>
      </c>
      <c r="D54">
        <v>0</v>
      </c>
    </row>
    <row r="55" spans="2:4" x14ac:dyDescent="0.25">
      <c r="B55">
        <v>52</v>
      </c>
      <c r="C55">
        <v>20.04810436452</v>
      </c>
      <c r="D55">
        <v>0</v>
      </c>
    </row>
    <row r="56" spans="2:4" x14ac:dyDescent="0.25">
      <c r="B56">
        <v>53</v>
      </c>
      <c r="C56">
        <v>19.98681302784</v>
      </c>
      <c r="D56">
        <v>0</v>
      </c>
    </row>
    <row r="57" spans="2:4" x14ac:dyDescent="0.25">
      <c r="B57">
        <v>54</v>
      </c>
      <c r="C57">
        <v>26.679243266279997</v>
      </c>
      <c r="D57">
        <v>0</v>
      </c>
    </row>
    <row r="58" spans="2:4" x14ac:dyDescent="0.25">
      <c r="B58">
        <v>55</v>
      </c>
      <c r="C58">
        <v>26.679243266279997</v>
      </c>
      <c r="D58">
        <v>0</v>
      </c>
    </row>
    <row r="59" spans="2:4" x14ac:dyDescent="0.25">
      <c r="B59">
        <v>56</v>
      </c>
      <c r="C59">
        <v>32.805458299199998</v>
      </c>
      <c r="D59">
        <v>0</v>
      </c>
    </row>
    <row r="60" spans="2:4" x14ac:dyDescent="0.25">
      <c r="B60">
        <v>57</v>
      </c>
      <c r="C60">
        <v>32.367663037200003</v>
      </c>
      <c r="D60">
        <v>0</v>
      </c>
    </row>
    <row r="61" spans="2:4" x14ac:dyDescent="0.25">
      <c r="B61">
        <v>58</v>
      </c>
      <c r="C61">
        <v>42.115904204400003</v>
      </c>
      <c r="D61">
        <v>0</v>
      </c>
    </row>
    <row r="62" spans="2:4" x14ac:dyDescent="0.25">
      <c r="B62">
        <v>59</v>
      </c>
      <c r="C62">
        <v>43.983830655599995</v>
      </c>
      <c r="D62">
        <v>0</v>
      </c>
    </row>
    <row r="63" spans="2:4" x14ac:dyDescent="0.25">
      <c r="B63">
        <v>60</v>
      </c>
      <c r="C63">
        <v>53.469394665599992</v>
      </c>
      <c r="D63">
        <v>0</v>
      </c>
    </row>
    <row r="64" spans="2:4" x14ac:dyDescent="0.25">
      <c r="B64">
        <v>61</v>
      </c>
      <c r="C64">
        <v>53.556953717999995</v>
      </c>
      <c r="D64">
        <v>0</v>
      </c>
    </row>
    <row r="65" spans="2:4" x14ac:dyDescent="0.25">
      <c r="B65">
        <v>62</v>
      </c>
      <c r="C65">
        <v>67.8290792592</v>
      </c>
      <c r="D65">
        <v>0</v>
      </c>
    </row>
    <row r="66" spans="2:4" x14ac:dyDescent="0.25">
      <c r="B66">
        <v>63</v>
      </c>
      <c r="C66">
        <v>67.683147505199997</v>
      </c>
      <c r="D66">
        <v>0</v>
      </c>
    </row>
    <row r="67" spans="2:4" x14ac:dyDescent="0.25">
      <c r="B67">
        <v>64</v>
      </c>
      <c r="C67">
        <v>87.2088161904</v>
      </c>
      <c r="D67">
        <v>0</v>
      </c>
    </row>
    <row r="68" spans="2:4" x14ac:dyDescent="0.25">
      <c r="B68">
        <v>65</v>
      </c>
      <c r="C68">
        <v>86.070548509199995</v>
      </c>
      <c r="D68">
        <v>0</v>
      </c>
    </row>
    <row r="69" spans="2:4" x14ac:dyDescent="0.25">
      <c r="B69">
        <v>66</v>
      </c>
      <c r="C69">
        <v>110.14928791919999</v>
      </c>
      <c r="D69">
        <v>0</v>
      </c>
    </row>
    <row r="70" spans="2:4" x14ac:dyDescent="0.25">
      <c r="B70">
        <v>67</v>
      </c>
      <c r="C70">
        <v>110.14928791919999</v>
      </c>
      <c r="D70">
        <v>0</v>
      </c>
    </row>
    <row r="71" spans="2:4" x14ac:dyDescent="0.25">
      <c r="B71">
        <v>68</v>
      </c>
      <c r="C71">
        <v>140.47390640040001</v>
      </c>
      <c r="D71">
        <v>0</v>
      </c>
    </row>
    <row r="72" spans="2:4" x14ac:dyDescent="0.25">
      <c r="B72">
        <v>69</v>
      </c>
      <c r="C72">
        <v>140.67821085599999</v>
      </c>
      <c r="D72">
        <v>0</v>
      </c>
    </row>
    <row r="73" spans="2:4" x14ac:dyDescent="0.25">
      <c r="B73">
        <v>70</v>
      </c>
      <c r="C73">
        <v>178.85395770239998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198.70067624639998</v>
      </c>
    </row>
    <row r="3" spans="2:9" x14ac:dyDescent="0.25">
      <c r="B3" s="18">
        <v>150</v>
      </c>
      <c r="C3" s="18">
        <v>200</v>
      </c>
      <c r="D3" s="1">
        <v>180.88532771807999</v>
      </c>
      <c r="E3" s="19" t="str">
        <f>IF(D3="","N/A",IF(OR(D3&lt;B3,D3&gt;C3),"FAIL","PASS"))</f>
        <v>PASS</v>
      </c>
      <c r="H3" t="s">
        <v>39</v>
      </c>
      <c r="I3">
        <v>178.67883959760002</v>
      </c>
    </row>
    <row r="4" spans="2:9" x14ac:dyDescent="0.25">
      <c r="H4" t="s">
        <v>40</v>
      </c>
      <c r="I4">
        <v>173.0458738932</v>
      </c>
    </row>
    <row r="5" spans="2:9" x14ac:dyDescent="0.25">
      <c r="H5" t="s">
        <v>41</v>
      </c>
      <c r="I5">
        <v>176.1979997796</v>
      </c>
    </row>
    <row r="6" spans="2:9" x14ac:dyDescent="0.25">
      <c r="B6" s="15" t="s">
        <v>23</v>
      </c>
      <c r="H6" t="s">
        <v>42</v>
      </c>
      <c r="I6">
        <v>177.8032490736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0.13802308235848307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198.7298625972</v>
      </c>
      <c r="J2" t="s">
        <v>26</v>
      </c>
    </row>
    <row r="3" spans="2:10" x14ac:dyDescent="0.25">
      <c r="B3" s="18">
        <v>100</v>
      </c>
      <c r="C3" s="18"/>
      <c r="D3" s="1">
        <v>828.34549878345501</v>
      </c>
      <c r="E3" s="19" t="str">
        <f>IF(D3="","N/A",IF(OR(D3&lt;B3),"FAIL","PASS"))</f>
        <v>PASS</v>
      </c>
      <c r="I3">
        <v>0.23991180357599998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8.3122727078400002E-2</v>
      </c>
    </row>
    <row r="3" spans="2:9" x14ac:dyDescent="0.25">
      <c r="B3" s="18">
        <v>0.05</v>
      </c>
      <c r="C3" s="18">
        <v>0.1</v>
      </c>
      <c r="D3" s="1">
        <v>7.5534275870399986E-2</v>
      </c>
      <c r="E3" s="19" t="str">
        <f>IF(D3="","N/A",IF(OR(D3&lt;B3,D3&gt;C3),"FAIL","PASS"))</f>
        <v>PASS</v>
      </c>
      <c r="H3" t="s">
        <v>39</v>
      </c>
      <c r="I3">
        <v>7.4629498995599994E-2</v>
      </c>
    </row>
    <row r="4" spans="2:9" x14ac:dyDescent="0.25">
      <c r="H4" t="s">
        <v>40</v>
      </c>
      <c r="I4">
        <v>7.2265404580799997E-2</v>
      </c>
    </row>
    <row r="5" spans="2:9" x14ac:dyDescent="0.25">
      <c r="H5" t="s">
        <v>41</v>
      </c>
      <c r="I5">
        <v>7.3753908471599988E-2</v>
      </c>
    </row>
    <row r="6" spans="2:9" x14ac:dyDescent="0.25">
      <c r="H6" t="s">
        <v>42</v>
      </c>
      <c r="I6">
        <v>7.3899840225599991E-2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199.1092851576</v>
      </c>
      <c r="J2">
        <v>85.807871351999992</v>
      </c>
      <c r="K2">
        <v>180.37164794399999</v>
      </c>
      <c r="L2">
        <v>73.666349419200003</v>
      </c>
    </row>
    <row r="3" spans="2:12" x14ac:dyDescent="0.25">
      <c r="B3" s="18">
        <v>50</v>
      </c>
      <c r="C3" s="18"/>
      <c r="D3" s="1">
        <v>66.719997928799998</v>
      </c>
      <c r="E3" s="19" t="str">
        <f>IF(D3="","N/A",IF(OR(D3&lt;B3),"FAIL","PASS"))</f>
        <v>PASS</v>
      </c>
      <c r="H3" t="s">
        <v>39</v>
      </c>
      <c r="I3">
        <v>178.91233040399999</v>
      </c>
      <c r="J3">
        <v>79.620364982400005</v>
      </c>
      <c r="K3">
        <v>173.39611010280001</v>
      </c>
      <c r="L3">
        <v>74.746244398800002</v>
      </c>
    </row>
    <row r="4" spans="2:12" x14ac:dyDescent="0.25">
      <c r="H4" t="s">
        <v>40</v>
      </c>
      <c r="I4">
        <v>173.25017834880001</v>
      </c>
      <c r="J4">
        <v>78.628029055199988</v>
      </c>
      <c r="K4">
        <v>169.36839369239999</v>
      </c>
      <c r="L4">
        <v>73.783094822400002</v>
      </c>
    </row>
    <row r="5" spans="2:12" x14ac:dyDescent="0.25">
      <c r="H5" t="s">
        <v>41</v>
      </c>
      <c r="I5">
        <v>176.40230423519998</v>
      </c>
      <c r="J5">
        <v>85.632753247199986</v>
      </c>
      <c r="K5">
        <v>164.75695026599999</v>
      </c>
      <c r="L5">
        <v>66.719997928799998</v>
      </c>
    </row>
    <row r="6" spans="2:12" x14ac:dyDescent="0.25">
      <c r="H6" t="s">
        <v>42</v>
      </c>
      <c r="I6">
        <v>177.9491808276</v>
      </c>
      <c r="J6">
        <v>85.253330686799998</v>
      </c>
      <c r="K6">
        <v>166.30382685839999</v>
      </c>
      <c r="L6">
        <v>66.749184279600001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198.67148989560002</v>
      </c>
      <c r="J2">
        <v>85.807871351999992</v>
      </c>
      <c r="K2">
        <v>180.1965298392</v>
      </c>
      <c r="L2">
        <v>73.724722120799996</v>
      </c>
    </row>
    <row r="3" spans="2:12" x14ac:dyDescent="0.25">
      <c r="B3" s="18">
        <v>20</v>
      </c>
      <c r="C3" s="18"/>
      <c r="D3" s="1">
        <v>88.900450919181409</v>
      </c>
      <c r="E3" s="19" t="str">
        <f>IF(D3="","N/A",IF(OR(D3&lt;B3),"FAIL","PASS"))</f>
        <v>PASS</v>
      </c>
      <c r="G3" t="s">
        <v>38</v>
      </c>
      <c r="H3" t="s">
        <v>27</v>
      </c>
      <c r="I3">
        <v>0.24061227599519999</v>
      </c>
      <c r="J3">
        <v>0.34498266645599995</v>
      </c>
      <c r="K3">
        <v>0.263990542986</v>
      </c>
      <c r="L3">
        <v>0.81342359679599996</v>
      </c>
    </row>
    <row r="4" spans="2:12" x14ac:dyDescent="0.25">
      <c r="G4" t="s">
        <v>39</v>
      </c>
      <c r="H4" t="s">
        <v>26</v>
      </c>
      <c r="I4">
        <v>178.62046689599998</v>
      </c>
      <c r="J4">
        <v>79.707924034800001</v>
      </c>
      <c r="K4">
        <v>173.27936469960002</v>
      </c>
      <c r="L4">
        <v>74.804617100400009</v>
      </c>
    </row>
    <row r="5" spans="2:12" x14ac:dyDescent="0.25">
      <c r="G5" t="s">
        <v>39</v>
      </c>
      <c r="H5" t="s">
        <v>27</v>
      </c>
      <c r="I5">
        <v>0.211746975054</v>
      </c>
      <c r="J5">
        <v>0.31346140759200003</v>
      </c>
      <c r="K5">
        <v>0.23903621305199999</v>
      </c>
      <c r="L5">
        <v>0.84144249356400003</v>
      </c>
    </row>
    <row r="6" spans="2:12" x14ac:dyDescent="0.25">
      <c r="G6" t="s">
        <v>40</v>
      </c>
      <c r="H6" t="s">
        <v>26</v>
      </c>
      <c r="I6">
        <v>173.07506024399999</v>
      </c>
      <c r="J6">
        <v>78.715588107599999</v>
      </c>
      <c r="K6">
        <v>169.25164828919998</v>
      </c>
      <c r="L6">
        <v>73.841467523999995</v>
      </c>
    </row>
    <row r="7" spans="2:12" x14ac:dyDescent="0.25">
      <c r="G7" t="s">
        <v>40</v>
      </c>
      <c r="H7" t="s">
        <v>27</v>
      </c>
      <c r="I7">
        <v>0.21253500652559998</v>
      </c>
      <c r="J7">
        <v>0.308499727956</v>
      </c>
      <c r="K7">
        <v>0.24338497932119998</v>
      </c>
      <c r="L7">
        <v>0.81079682522399998</v>
      </c>
    </row>
    <row r="8" spans="2:12" x14ac:dyDescent="0.25">
      <c r="G8" t="s">
        <v>41</v>
      </c>
      <c r="H8" t="s">
        <v>26</v>
      </c>
      <c r="I8">
        <v>176.1979997796</v>
      </c>
      <c r="J8">
        <v>85.691125948800007</v>
      </c>
      <c r="K8">
        <v>164.69857756439998</v>
      </c>
      <c r="L8">
        <v>66.749184279600001</v>
      </c>
    </row>
    <row r="9" spans="2:12" x14ac:dyDescent="0.25">
      <c r="G9" t="s">
        <v>41</v>
      </c>
      <c r="H9" t="s">
        <v>27</v>
      </c>
      <c r="I9">
        <v>0.2145780510816</v>
      </c>
      <c r="J9">
        <v>0.33739421524799995</v>
      </c>
      <c r="K9">
        <v>0.23544629190359997</v>
      </c>
      <c r="L9">
        <v>0.74016585628800002</v>
      </c>
    </row>
    <row r="10" spans="2:12" x14ac:dyDescent="0.25">
      <c r="G10" t="s">
        <v>42</v>
      </c>
      <c r="H10" t="s">
        <v>26</v>
      </c>
      <c r="I10">
        <v>177.8032490736</v>
      </c>
      <c r="J10">
        <v>85.311703388400005</v>
      </c>
      <c r="K10">
        <v>166.1870814552</v>
      </c>
      <c r="L10">
        <v>66.778370630400005</v>
      </c>
    </row>
    <row r="11" spans="2:12" x14ac:dyDescent="0.25">
      <c r="G11" t="s">
        <v>42</v>
      </c>
      <c r="H11" t="s">
        <v>27</v>
      </c>
      <c r="I11">
        <v>0.26623789199760001</v>
      </c>
      <c r="J11">
        <v>0.34556639347199997</v>
      </c>
      <c r="K11">
        <v>0.26664650090879999</v>
      </c>
      <c r="L11">
        <v>0.72849131596799999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2023-10-25T10:15:59Z</dcterms:modified>
</cp:coreProperties>
</file>