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2797A75-372C-4A37-81CD-DD572B791372}" xr6:coauthVersionLast="47" xr6:coauthVersionMax="47" xr10:uidLastSave="{00000000-0000-0000-0000-000000000000}"/>
  <bookViews>
    <workbookView minimized="1" xWindow="60" yWindow="15" windowWidth="15330" windowHeight="10890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<sst xmlns="http://schemas.openxmlformats.org/spreadsheetml/2006/main" count="171" uniqueCount="101">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</sst>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177.20201024712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0.15295443567863473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871.413667188315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0.49859999999999999</v>
      </c>
      <c r="F15" s="20" t="s">
        <v>49</v>
      </c>
      <c r="H15" s="26">
        <f>ChromaticityCoordinates!H4</f>
        <v>1.8191206666958629E-2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0.45150000000000001</v>
      </c>
      <c r="E16" s="20">
        <f>ChromaticityCoordinates!G5</f>
        <v>0.52829999999999999</v>
      </c>
      <c r="F16" s="20" t="s">
        <v>49</v>
      </c>
      <c r="H16" s="26">
        <f>ChromaticityCoordinates!H5</f>
        <v>5.8309518948451342E-4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0.1241</v>
      </c>
      <c r="E17" s="20">
        <f>ChromaticityCoordinates!G6</f>
        <v>0.56240000000000001</v>
      </c>
      <c r="F17" s="20" t="s">
        <v>49</v>
      </c>
      <c r="H17" s="26">
        <f>ChromaticityCoordinates!H6</f>
        <v>1.2106609764917673E-2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0.1202</v>
      </c>
      <c r="E18" s="20">
        <f>ChromaticityCoordinates!G7</f>
        <v>0.30170000000000002</v>
      </c>
      <c r="F18" s="20" t="s">
        <v>49</v>
      </c>
      <c r="H18" s="26">
        <f>ChromaticityCoordinates!H7</f>
        <v>1.8908463713374544E-2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7.4022422898960008E-2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59.802832789200004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85.431453119163251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7.3899840225599991E-2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0.12897448418519999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0.1685219895192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0.20707715892600001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0.26434077919560001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0.34148030435999999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0.43896271603199999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0.56446402447199995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0.72148659177599994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0.860121758076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1.1017847427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1.4032797464639999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1.7935012566599999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2.2812051785279999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2.8955778628679996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3.7125038217599999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4.71651428928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6.0882727768799993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7.6964407059599997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9.8387188546799997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12.196975999319999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15.91531709124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19.706624060159999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26.725941427559999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30.091127674799999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43.020681079200003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52.535431439999996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67.449656698799998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84.406926513599998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108.5148522744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136.883985252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175.84776356999998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0.49859999999999999</v>
      </c>
      <c r="H4" s="3">
        <f>IF(OR((F4=""),(G4="")),"",SQRT((F4-C4)^2+(G4-D4)^2))</f>
        <v>1.8191206666958629E-2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1.7600000000000005E-2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0.45150000000000001</v>
      </c>
      <c r="G5" s="4">
        <v>0.52829999999999999</v>
      </c>
      <c r="H5" s="3">
        <f t="shared" ref="H5:H7" si="0">IF(OR((F5=""),(G5="")),"",SQRT((F5-C5)^2+(G5-D5)^2))</f>
        <v>5.8309518948451342E-4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5.0000000000000044E-4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0.1241</v>
      </c>
      <c r="G6" s="4">
        <v>0.56240000000000001</v>
      </c>
      <c r="H6" s="3">
        <f t="shared" si="0"/>
        <v>1.2106609764917673E-2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1.21E-2</v>
      </c>
      <c r="O6" s="3">
        <f t="shared" ref="O6:O7" si="6">IF(G6="","",G6-D6)</f>
        <v>3.9999999999995595E-4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0.1202</v>
      </c>
      <c r="G7" s="3">
        <v>0.30170000000000002</v>
      </c>
      <c r="H7" s="3">
        <f t="shared" si="0"/>
        <v>1.8908463713374544E-2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-2.7999999999999969E-3</v>
      </c>
      <c r="O7" s="3">
        <f t="shared" si="6"/>
        <v>1.870000000000005E-2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195.08156874719998</v>
      </c>
      <c r="F3" s="8"/>
    </row>
    <row r="4" spans="2:6" x14ac:dyDescent="0.25">
      <c r="B4" s="1" t="s">
        <v>39</v>
      </c>
      <c r="C4" s="18"/>
      <c r="D4" s="18"/>
      <c r="E4" s="1">
        <v>173.22099199799999</v>
      </c>
      <c r="F4" s="8"/>
    </row>
    <row r="5" spans="2:6" x14ac:dyDescent="0.25">
      <c r="B5" s="1" t="s">
        <v>40</v>
      </c>
      <c r="C5" s="18"/>
      <c r="D5" s="18"/>
      <c r="E5" s="1">
        <v>167.17941738239998</v>
      </c>
      <c r="F5" s="8"/>
    </row>
    <row r="6" spans="2:6" x14ac:dyDescent="0.25">
      <c r="B6" s="1" t="s">
        <v>41</v>
      </c>
      <c r="C6" s="18"/>
      <c r="D6" s="18"/>
      <c r="E6" s="1">
        <v>175.81857721919999</v>
      </c>
      <c r="F6" s="8"/>
    </row>
    <row r="7" spans="2:6" x14ac:dyDescent="0.25">
      <c r="B7" s="1" t="s">
        <v>42</v>
      </c>
      <c r="C7" s="18"/>
      <c r="D7" s="18"/>
      <c r="E7" s="1">
        <v>174.2717006268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9.2258054878799997E-2</v>
      </c>
      <c r="D4">
        <v>0</v>
      </c>
    </row>
    <row r="5" spans="2:4" x14ac:dyDescent="0.25">
      <c r="B5">
        <v>2</v>
      </c>
      <c r="C5">
        <v>4.15029908376E-2</v>
      </c>
      <c r="D5">
        <v>0</v>
      </c>
    </row>
    <row r="6" spans="2:4" x14ac:dyDescent="0.25">
      <c r="B6">
        <v>3</v>
      </c>
      <c r="C6">
        <v>6.6982675086000004E-2</v>
      </c>
      <c r="D6">
        <v>0</v>
      </c>
    </row>
    <row r="7" spans="2:4" x14ac:dyDescent="0.25">
      <c r="B7">
        <v>4</v>
      </c>
      <c r="C7">
        <v>7.9503619579199991E-2</v>
      </c>
      <c r="D7">
        <v>0</v>
      </c>
    </row>
    <row r="8" spans="2:4" x14ac:dyDescent="0.25">
      <c r="B8">
        <v>5</v>
      </c>
      <c r="C8">
        <v>7.3257740508000005E-2</v>
      </c>
      <c r="D8">
        <v>0</v>
      </c>
    </row>
    <row r="9" spans="2:4" x14ac:dyDescent="0.25">
      <c r="B9">
        <v>6</v>
      </c>
      <c r="C9">
        <v>7.3257740508000005E-2</v>
      </c>
      <c r="D9">
        <v>0</v>
      </c>
    </row>
    <row r="10" spans="2:4" x14ac:dyDescent="0.25">
      <c r="B10">
        <v>7</v>
      </c>
      <c r="C10">
        <v>0.10261920941280001</v>
      </c>
      <c r="D10">
        <v>0</v>
      </c>
    </row>
    <row r="11" spans="2:4" x14ac:dyDescent="0.25">
      <c r="B11">
        <v>8</v>
      </c>
      <c r="C11">
        <v>0.12841994352</v>
      </c>
      <c r="D11">
        <v>0</v>
      </c>
    </row>
    <row r="12" spans="2:4" x14ac:dyDescent="0.25">
      <c r="B12">
        <v>9</v>
      </c>
      <c r="C12">
        <v>0.1284783162216</v>
      </c>
      <c r="D12">
        <v>0</v>
      </c>
    </row>
    <row r="13" spans="2:4" x14ac:dyDescent="0.25">
      <c r="B13">
        <v>10</v>
      </c>
      <c r="C13">
        <v>0.16811338060799999</v>
      </c>
      <c r="D13">
        <v>0</v>
      </c>
    </row>
    <row r="14" spans="2:4" x14ac:dyDescent="0.25">
      <c r="B14">
        <v>11</v>
      </c>
      <c r="C14">
        <v>0.16817175330960002</v>
      </c>
      <c r="D14">
        <v>0</v>
      </c>
    </row>
    <row r="15" spans="2:4" x14ac:dyDescent="0.25">
      <c r="B15">
        <v>12</v>
      </c>
      <c r="C15">
        <v>0.2191019354556</v>
      </c>
      <c r="D15">
        <v>0</v>
      </c>
    </row>
    <row r="16" spans="2:4" x14ac:dyDescent="0.25">
      <c r="B16">
        <v>13</v>
      </c>
      <c r="C16">
        <v>0.20663936366399999</v>
      </c>
      <c r="D16">
        <v>0</v>
      </c>
    </row>
    <row r="17" spans="2:4" x14ac:dyDescent="0.25">
      <c r="B17">
        <v>14</v>
      </c>
      <c r="C17">
        <v>0.2067269227164</v>
      </c>
      <c r="D17">
        <v>0</v>
      </c>
    </row>
    <row r="18" spans="2:4" x14ac:dyDescent="0.25">
      <c r="B18">
        <v>15</v>
      </c>
      <c r="C18">
        <v>0.26428240649399998</v>
      </c>
      <c r="D18">
        <v>0</v>
      </c>
    </row>
    <row r="19" spans="2:4" x14ac:dyDescent="0.25">
      <c r="B19">
        <v>16</v>
      </c>
      <c r="C19">
        <v>0.26428240649399998</v>
      </c>
      <c r="D19">
        <v>0</v>
      </c>
    </row>
    <row r="20" spans="2:4" x14ac:dyDescent="0.25">
      <c r="B20">
        <v>17</v>
      </c>
      <c r="C20">
        <v>0.34148030435999999</v>
      </c>
      <c r="D20">
        <v>0</v>
      </c>
    </row>
    <row r="21" spans="2:4" x14ac:dyDescent="0.25">
      <c r="B21">
        <v>18</v>
      </c>
      <c r="C21">
        <v>0.34148030435999999</v>
      </c>
      <c r="D21">
        <v>0</v>
      </c>
    </row>
    <row r="22" spans="2:4" x14ac:dyDescent="0.25">
      <c r="B22">
        <v>19</v>
      </c>
      <c r="C22">
        <v>0.43896271603199999</v>
      </c>
      <c r="D22">
        <v>0</v>
      </c>
    </row>
    <row r="23" spans="2:4" x14ac:dyDescent="0.25">
      <c r="B23">
        <v>20</v>
      </c>
      <c r="C23">
        <v>0.43896271603199999</v>
      </c>
      <c r="D23">
        <v>0</v>
      </c>
    </row>
    <row r="24" spans="2:4" x14ac:dyDescent="0.25">
      <c r="B24">
        <v>21</v>
      </c>
      <c r="C24">
        <v>0.56475588797999998</v>
      </c>
      <c r="D24">
        <v>0</v>
      </c>
    </row>
    <row r="25" spans="2:4" x14ac:dyDescent="0.25">
      <c r="B25">
        <v>22</v>
      </c>
      <c r="C25">
        <v>0.56475588797999998</v>
      </c>
      <c r="D25">
        <v>0</v>
      </c>
    </row>
    <row r="26" spans="2:4" x14ac:dyDescent="0.25">
      <c r="B26">
        <v>23</v>
      </c>
      <c r="C26">
        <v>0.72119472826800002</v>
      </c>
      <c r="D26">
        <v>0</v>
      </c>
    </row>
    <row r="27" spans="2:4" x14ac:dyDescent="0.25">
      <c r="B27">
        <v>24</v>
      </c>
      <c r="C27">
        <v>0.72323777282400004</v>
      </c>
      <c r="D27">
        <v>0</v>
      </c>
    </row>
    <row r="28" spans="2:4" x14ac:dyDescent="0.25">
      <c r="B28">
        <v>25</v>
      </c>
      <c r="C28">
        <v>0.9208293677399999</v>
      </c>
      <c r="D28">
        <v>0</v>
      </c>
    </row>
    <row r="29" spans="2:4" x14ac:dyDescent="0.25">
      <c r="B29">
        <v>26</v>
      </c>
      <c r="C29">
        <v>0.86099734859999999</v>
      </c>
      <c r="D29">
        <v>0</v>
      </c>
    </row>
    <row r="30" spans="2:4" x14ac:dyDescent="0.25">
      <c r="B30">
        <v>27</v>
      </c>
      <c r="C30">
        <v>0.86099734859999999</v>
      </c>
      <c r="D30">
        <v>0</v>
      </c>
    </row>
    <row r="31" spans="2:4" x14ac:dyDescent="0.25">
      <c r="B31">
        <v>28</v>
      </c>
      <c r="C31">
        <v>1.1020766062079999</v>
      </c>
      <c r="D31">
        <v>0</v>
      </c>
    </row>
    <row r="32" spans="2:4" x14ac:dyDescent="0.25">
      <c r="B32">
        <v>29</v>
      </c>
      <c r="C32">
        <v>1.102952196732</v>
      </c>
      <c r="D32">
        <v>0</v>
      </c>
    </row>
    <row r="33" spans="2:4" x14ac:dyDescent="0.25">
      <c r="B33">
        <v>30</v>
      </c>
      <c r="C33">
        <v>1.3991936573519999</v>
      </c>
      <c r="D33">
        <v>0</v>
      </c>
    </row>
    <row r="34" spans="2:4" x14ac:dyDescent="0.25">
      <c r="B34">
        <v>31</v>
      </c>
      <c r="C34">
        <v>1.404447200496</v>
      </c>
      <c r="D34">
        <v>0</v>
      </c>
    </row>
    <row r="35" spans="2:4" x14ac:dyDescent="0.25">
      <c r="B35">
        <v>32</v>
      </c>
      <c r="C35">
        <v>1.7949605742000001</v>
      </c>
      <c r="D35">
        <v>0</v>
      </c>
    </row>
    <row r="36" spans="2:4" x14ac:dyDescent="0.25">
      <c r="B36">
        <v>33</v>
      </c>
      <c r="C36">
        <v>1.794084983676</v>
      </c>
      <c r="D36">
        <v>0</v>
      </c>
    </row>
    <row r="37" spans="2:4" x14ac:dyDescent="0.25">
      <c r="B37">
        <v>34</v>
      </c>
      <c r="C37">
        <v>2.28237263256</v>
      </c>
      <c r="D37">
        <v>0</v>
      </c>
    </row>
    <row r="38" spans="2:4" x14ac:dyDescent="0.25">
      <c r="B38">
        <v>35</v>
      </c>
      <c r="C38">
        <v>2.2882099027199998</v>
      </c>
      <c r="D38">
        <v>0</v>
      </c>
    </row>
    <row r="39" spans="2:4" x14ac:dyDescent="0.25">
      <c r="B39">
        <v>36</v>
      </c>
      <c r="C39">
        <v>2.9081279937120001</v>
      </c>
      <c r="D39">
        <v>0</v>
      </c>
    </row>
    <row r="40" spans="2:4" x14ac:dyDescent="0.25">
      <c r="B40">
        <v>37</v>
      </c>
      <c r="C40">
        <v>2.8979127709319998</v>
      </c>
      <c r="D40">
        <v>0</v>
      </c>
    </row>
    <row r="41" spans="2:4" x14ac:dyDescent="0.25">
      <c r="B41">
        <v>38</v>
      </c>
      <c r="C41">
        <v>3.7154224568399998</v>
      </c>
      <c r="D41">
        <v>0</v>
      </c>
    </row>
    <row r="42" spans="2:4" x14ac:dyDescent="0.25">
      <c r="B42">
        <v>39</v>
      </c>
      <c r="C42">
        <v>3.7125038217599999</v>
      </c>
      <c r="D42">
        <v>0</v>
      </c>
    </row>
    <row r="43" spans="2:4" x14ac:dyDescent="0.25">
      <c r="B43">
        <v>40</v>
      </c>
      <c r="C43">
        <v>4.7486192751599994</v>
      </c>
      <c r="D43">
        <v>0</v>
      </c>
    </row>
    <row r="44" spans="2:4" x14ac:dyDescent="0.25">
      <c r="B44">
        <v>41</v>
      </c>
      <c r="C44">
        <v>4.7457006400799999</v>
      </c>
      <c r="D44">
        <v>0</v>
      </c>
    </row>
    <row r="45" spans="2:4" x14ac:dyDescent="0.25">
      <c r="B45">
        <v>42</v>
      </c>
      <c r="C45">
        <v>5.9861205490800007</v>
      </c>
      <c r="D45">
        <v>0</v>
      </c>
    </row>
    <row r="46" spans="2:4" x14ac:dyDescent="0.25">
      <c r="B46">
        <v>43</v>
      </c>
      <c r="C46">
        <v>5.9773646438399997</v>
      </c>
      <c r="D46">
        <v>0</v>
      </c>
    </row>
    <row r="47" spans="2:4" x14ac:dyDescent="0.25">
      <c r="B47">
        <v>44</v>
      </c>
      <c r="C47">
        <v>7.7110338813600006</v>
      </c>
      <c r="D47">
        <v>0</v>
      </c>
    </row>
    <row r="48" spans="2:4" x14ac:dyDescent="0.25">
      <c r="B48">
        <v>45</v>
      </c>
      <c r="C48">
        <v>7.6118002886399996</v>
      </c>
      <c r="D48">
        <v>0</v>
      </c>
    </row>
    <row r="49" spans="2:4" x14ac:dyDescent="0.25">
      <c r="B49">
        <v>46</v>
      </c>
      <c r="C49">
        <v>9.87082384056</v>
      </c>
      <c r="D49">
        <v>0</v>
      </c>
    </row>
    <row r="50" spans="2:4" x14ac:dyDescent="0.25">
      <c r="B50">
        <v>47</v>
      </c>
      <c r="C50">
        <v>9.7161361813199996</v>
      </c>
      <c r="D50">
        <v>0</v>
      </c>
    </row>
    <row r="51" spans="2:4" x14ac:dyDescent="0.25">
      <c r="B51">
        <v>48</v>
      </c>
      <c r="C51">
        <v>12.41587363032</v>
      </c>
      <c r="D51">
        <v>0</v>
      </c>
    </row>
    <row r="52" spans="2:4" x14ac:dyDescent="0.25">
      <c r="B52">
        <v>49</v>
      </c>
      <c r="C52">
        <v>12.147359202959999</v>
      </c>
      <c r="D52">
        <v>0</v>
      </c>
    </row>
    <row r="53" spans="2:4" x14ac:dyDescent="0.25">
      <c r="B53">
        <v>50</v>
      </c>
      <c r="C53">
        <v>15.886130740439999</v>
      </c>
      <c r="D53">
        <v>0</v>
      </c>
    </row>
    <row r="54" spans="2:4" x14ac:dyDescent="0.25">
      <c r="B54">
        <v>51</v>
      </c>
      <c r="C54">
        <v>15.775222607399998</v>
      </c>
      <c r="D54">
        <v>0</v>
      </c>
    </row>
    <row r="55" spans="2:4" x14ac:dyDescent="0.25">
      <c r="B55">
        <v>52</v>
      </c>
      <c r="C55">
        <v>20.693122717200001</v>
      </c>
      <c r="D55">
        <v>0</v>
      </c>
    </row>
    <row r="56" spans="2:4" x14ac:dyDescent="0.25">
      <c r="B56">
        <v>53</v>
      </c>
      <c r="C56">
        <v>19.835044003679997</v>
      </c>
      <c r="D56">
        <v>0</v>
      </c>
    </row>
    <row r="57" spans="2:4" x14ac:dyDescent="0.25">
      <c r="B57">
        <v>54</v>
      </c>
      <c r="C57">
        <v>26.2531225446</v>
      </c>
      <c r="D57">
        <v>0</v>
      </c>
    </row>
    <row r="58" spans="2:4" x14ac:dyDescent="0.25">
      <c r="B58">
        <v>55</v>
      </c>
      <c r="C58">
        <v>25.958340401519997</v>
      </c>
      <c r="D58">
        <v>0</v>
      </c>
    </row>
    <row r="59" spans="2:4" x14ac:dyDescent="0.25">
      <c r="B59">
        <v>56</v>
      </c>
      <c r="C59">
        <v>32.834644650000001</v>
      </c>
      <c r="D59">
        <v>0</v>
      </c>
    </row>
    <row r="60" spans="2:4" x14ac:dyDescent="0.25">
      <c r="B60">
        <v>57</v>
      </c>
      <c r="C60">
        <v>31.842308722799999</v>
      </c>
      <c r="D60">
        <v>0</v>
      </c>
    </row>
    <row r="61" spans="2:4" x14ac:dyDescent="0.25">
      <c r="B61">
        <v>58</v>
      </c>
      <c r="C61">
        <v>42.057531502799996</v>
      </c>
      <c r="D61">
        <v>0</v>
      </c>
    </row>
    <row r="62" spans="2:4" x14ac:dyDescent="0.25">
      <c r="B62">
        <v>59</v>
      </c>
      <c r="C62">
        <v>39.751809789599996</v>
      </c>
      <c r="D62">
        <v>0</v>
      </c>
    </row>
    <row r="63" spans="2:4" x14ac:dyDescent="0.25">
      <c r="B63">
        <v>60</v>
      </c>
      <c r="C63">
        <v>52.593804141599996</v>
      </c>
      <c r="D63">
        <v>0</v>
      </c>
    </row>
    <row r="64" spans="2:4" x14ac:dyDescent="0.25">
      <c r="B64">
        <v>61</v>
      </c>
      <c r="C64">
        <v>52.798108597199999</v>
      </c>
      <c r="D64">
        <v>0</v>
      </c>
    </row>
    <row r="65" spans="2:4" x14ac:dyDescent="0.25">
      <c r="B65">
        <v>62</v>
      </c>
      <c r="C65">
        <v>67.508029400400005</v>
      </c>
      <c r="D65">
        <v>0</v>
      </c>
    </row>
    <row r="66" spans="2:4" x14ac:dyDescent="0.25">
      <c r="B66">
        <v>63</v>
      </c>
      <c r="C66">
        <v>67.128606840000003</v>
      </c>
      <c r="D66">
        <v>0</v>
      </c>
    </row>
    <row r="67" spans="2:4" x14ac:dyDescent="0.25">
      <c r="B67">
        <v>64</v>
      </c>
      <c r="C67">
        <v>84.465299215199991</v>
      </c>
      <c r="D67">
        <v>0</v>
      </c>
    </row>
    <row r="68" spans="2:4" x14ac:dyDescent="0.25">
      <c r="B68">
        <v>65</v>
      </c>
      <c r="C68">
        <v>84.377740162800009</v>
      </c>
      <c r="D68">
        <v>0</v>
      </c>
    </row>
    <row r="69" spans="2:4" x14ac:dyDescent="0.25">
      <c r="B69">
        <v>66</v>
      </c>
      <c r="C69">
        <v>108.39810687119999</v>
      </c>
      <c r="D69">
        <v>0</v>
      </c>
    </row>
    <row r="70" spans="2:4" x14ac:dyDescent="0.25">
      <c r="B70">
        <v>67</v>
      </c>
      <c r="C70">
        <v>108.33973416959999</v>
      </c>
      <c r="D70">
        <v>0</v>
      </c>
    </row>
    <row r="71" spans="2:4" x14ac:dyDescent="0.25">
      <c r="B71">
        <v>68</v>
      </c>
      <c r="C71">
        <v>138.197371038</v>
      </c>
      <c r="D71">
        <v>0</v>
      </c>
    </row>
    <row r="72" spans="2:4" x14ac:dyDescent="0.25">
      <c r="B72">
        <v>69</v>
      </c>
      <c r="C72">
        <v>138.40167549359998</v>
      </c>
      <c r="D72">
        <v>0</v>
      </c>
    </row>
    <row r="73" spans="2:4" x14ac:dyDescent="0.25">
      <c r="B73">
        <v>70</v>
      </c>
      <c r="C73">
        <v>176.0228816748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195.13994144880002</v>
      </c>
    </row>
    <row r="3" spans="2:9" x14ac:dyDescent="0.25">
      <c r="B3" s="18">
        <v>150</v>
      </c>
      <c r="C3" s="18">
        <v>200</v>
      </c>
      <c r="D3" s="1">
        <v>177.20201024712</v>
      </c>
      <c r="E3" s="19" t="str">
        <f>IF(D3="","N/A",IF(OR(D3&lt;B3,D3&gt;C3),"FAIL","PASS"))</f>
        <v>PASS</v>
      </c>
      <c r="H3" t="s">
        <v>39</v>
      </c>
      <c r="I3">
        <v>173.4252964536</v>
      </c>
    </row>
    <row r="4" spans="2:9" x14ac:dyDescent="0.25">
      <c r="H4" t="s">
        <v>40</v>
      </c>
      <c r="I4">
        <v>167.4129081888</v>
      </c>
    </row>
    <row r="5" spans="2:9" x14ac:dyDescent="0.25">
      <c r="H5" t="s">
        <v>41</v>
      </c>
      <c r="I5">
        <v>175.78939086839998</v>
      </c>
    </row>
    <row r="6" spans="2:9" x14ac:dyDescent="0.25">
      <c r="B6" s="15" t="s">
        <v>23</v>
      </c>
      <c r="H6" t="s">
        <v>42</v>
      </c>
      <c r="I6">
        <v>174.24251427600001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0.15295443567863473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195.0231960456</v>
      </c>
      <c r="J2" t="s">
        <v>26</v>
      </c>
    </row>
    <row r="3" spans="2:10" x14ac:dyDescent="0.25">
      <c r="B3" s="18">
        <v>100</v>
      </c>
      <c r="C3" s="18"/>
      <c r="D3" s="1">
        <v>871.413667188315</v>
      </c>
      <c r="E3" s="19" t="str">
        <f>IF(D3="","N/A",IF(OR(D3&lt;B3),"FAIL","PASS"))</f>
        <v>PASS</v>
      </c>
      <c r="I3">
        <v>0.22380093793440001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8.1546664135199995E-2</v>
      </c>
    </row>
    <row r="3" spans="2:9" x14ac:dyDescent="0.25">
      <c r="B3" s="18">
        <v>0.05</v>
      </c>
      <c r="C3" s="18">
        <v>0.1</v>
      </c>
      <c r="D3" s="1">
        <v>7.4022422898960008E-2</v>
      </c>
      <c r="E3" s="19" t="str">
        <f>IF(D3="","N/A",IF(OR(D3&lt;B3,D3&gt;C3),"FAIL","PASS"))</f>
        <v>PASS</v>
      </c>
      <c r="H3" t="s">
        <v>39</v>
      </c>
      <c r="I3">
        <v>7.2528081738000003E-2</v>
      </c>
    </row>
    <row r="4" spans="2:9" x14ac:dyDescent="0.25">
      <c r="H4" t="s">
        <v>40</v>
      </c>
      <c r="I4">
        <v>6.9988869218400002E-2</v>
      </c>
    </row>
    <row r="5" spans="2:9" x14ac:dyDescent="0.25">
      <c r="H5" t="s">
        <v>41</v>
      </c>
      <c r="I5">
        <v>7.3520417665199997E-2</v>
      </c>
    </row>
    <row r="6" spans="2:9" x14ac:dyDescent="0.25">
      <c r="H6" t="s">
        <v>42</v>
      </c>
      <c r="I6">
        <v>7.2528081738000003E-2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195.51936400919999</v>
      </c>
      <c r="J2">
        <v>76.993593410399995</v>
      </c>
      <c r="K2">
        <v>178.41616244039997</v>
      </c>
      <c r="L2">
        <v>66.16545726359999</v>
      </c>
    </row>
    <row r="3" spans="2:12" x14ac:dyDescent="0.25">
      <c r="B3" s="18">
        <v>50</v>
      </c>
      <c r="C3" s="18"/>
      <c r="D3" s="1">
        <v>59.802832789200004</v>
      </c>
      <c r="E3" s="19" t="str">
        <f>IF(D3="","N/A",IF(OR(D3&lt;B3),"FAIL","PASS"))</f>
        <v>PASS</v>
      </c>
      <c r="H3" t="s">
        <v>39</v>
      </c>
      <c r="I3">
        <v>173.83390536479999</v>
      </c>
      <c r="J3">
        <v>70.397478129599989</v>
      </c>
      <c r="K3">
        <v>170.59422042599999</v>
      </c>
      <c r="L3">
        <v>66.690811577999995</v>
      </c>
    </row>
    <row r="4" spans="2:12" x14ac:dyDescent="0.25">
      <c r="H4" t="s">
        <v>40</v>
      </c>
      <c r="I4">
        <v>167.7339580476</v>
      </c>
      <c r="J4">
        <v>69.171651396000001</v>
      </c>
      <c r="K4">
        <v>165.31149093119998</v>
      </c>
      <c r="L4">
        <v>66.16545726359999</v>
      </c>
    </row>
    <row r="5" spans="2:12" x14ac:dyDescent="0.25">
      <c r="H5" t="s">
        <v>41</v>
      </c>
      <c r="I5">
        <v>175.93532262239998</v>
      </c>
      <c r="J5">
        <v>77.168711515199988</v>
      </c>
      <c r="K5">
        <v>162.62634665760001</v>
      </c>
      <c r="L5">
        <v>59.802832789200004</v>
      </c>
    </row>
    <row r="6" spans="2:12" x14ac:dyDescent="0.25">
      <c r="H6" t="s">
        <v>42</v>
      </c>
      <c r="I6">
        <v>174.4176323808</v>
      </c>
      <c r="J6">
        <v>76.7892889548</v>
      </c>
      <c r="K6">
        <v>163.29763272599999</v>
      </c>
      <c r="L6">
        <v>60.123882647999999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195.08156874719998</v>
      </c>
      <c r="J2">
        <v>76.964407059599992</v>
      </c>
      <c r="K2">
        <v>178.29941703719999</v>
      </c>
      <c r="L2">
        <v>66.194643614400007</v>
      </c>
    </row>
    <row r="3" spans="2:12" x14ac:dyDescent="0.25">
      <c r="B3" s="18">
        <v>20</v>
      </c>
      <c r="C3" s="18"/>
      <c r="D3" s="1">
        <v>85.431453119163251</v>
      </c>
      <c r="E3" s="19" t="str">
        <f>IF(D3="","N/A",IF(OR(D3&lt;B3),"FAIL","PASS"))</f>
        <v>PASS</v>
      </c>
      <c r="G3" t="s">
        <v>38</v>
      </c>
      <c r="H3" t="s">
        <v>27</v>
      </c>
      <c r="I3">
        <v>0.22458896940599998</v>
      </c>
      <c r="J3">
        <v>0.31579631565600003</v>
      </c>
      <c r="K3">
        <v>0.24466917875640001</v>
      </c>
      <c r="L3">
        <v>0.76088816535600001</v>
      </c>
    </row>
    <row r="4" spans="2:12" x14ac:dyDescent="0.25">
      <c r="G4" t="s">
        <v>39</v>
      </c>
      <c r="H4" t="s">
        <v>26</v>
      </c>
      <c r="I4">
        <v>173.5712282076</v>
      </c>
      <c r="J4">
        <v>70.426664480400007</v>
      </c>
      <c r="K4">
        <v>170.53584772439999</v>
      </c>
      <c r="L4">
        <v>66.749184279600001</v>
      </c>
    </row>
    <row r="5" spans="2:12" x14ac:dyDescent="0.25">
      <c r="G5" t="s">
        <v>39</v>
      </c>
      <c r="H5" t="s">
        <v>27</v>
      </c>
      <c r="I5">
        <v>0.19265910163079999</v>
      </c>
      <c r="J5">
        <v>0.28135642171199998</v>
      </c>
      <c r="K5">
        <v>0.2203861348908</v>
      </c>
      <c r="L5">
        <v>0.78131861091599997</v>
      </c>
    </row>
    <row r="6" spans="2:12" x14ac:dyDescent="0.25">
      <c r="G6" t="s">
        <v>40</v>
      </c>
      <c r="H6" t="s">
        <v>26</v>
      </c>
      <c r="I6">
        <v>167.52965359199999</v>
      </c>
      <c r="J6">
        <v>69.200837746799991</v>
      </c>
      <c r="K6">
        <v>165.31149093119998</v>
      </c>
      <c r="L6">
        <v>66.282202666800003</v>
      </c>
    </row>
    <row r="7" spans="2:12" x14ac:dyDescent="0.25">
      <c r="G7" t="s">
        <v>40</v>
      </c>
      <c r="H7" t="s">
        <v>27</v>
      </c>
      <c r="I7">
        <v>0.2173799407584</v>
      </c>
      <c r="J7">
        <v>0.28331190721560001</v>
      </c>
      <c r="K7">
        <v>0.23670130498800002</v>
      </c>
      <c r="L7">
        <v>0.74512753592399994</v>
      </c>
    </row>
    <row r="8" spans="2:12" x14ac:dyDescent="0.25">
      <c r="G8" t="s">
        <v>41</v>
      </c>
      <c r="H8" t="s">
        <v>26</v>
      </c>
      <c r="I8">
        <v>175.78939086839998</v>
      </c>
      <c r="J8">
        <v>77.168711515199988</v>
      </c>
      <c r="K8">
        <v>162.567973956</v>
      </c>
      <c r="L8">
        <v>59.83201914</v>
      </c>
    </row>
    <row r="9" spans="2:12" x14ac:dyDescent="0.25">
      <c r="G9" t="s">
        <v>41</v>
      </c>
      <c r="H9" t="s">
        <v>27</v>
      </c>
      <c r="I9">
        <v>0.19861311719399999</v>
      </c>
      <c r="J9">
        <v>0.30674854690799996</v>
      </c>
      <c r="K9">
        <v>0.2127393109812</v>
      </c>
      <c r="L9">
        <v>0.700180555692</v>
      </c>
    </row>
    <row r="10" spans="2:12" x14ac:dyDescent="0.25">
      <c r="G10" t="s">
        <v>42</v>
      </c>
      <c r="H10" t="s">
        <v>26</v>
      </c>
      <c r="I10">
        <v>174.24251427600001</v>
      </c>
      <c r="J10">
        <v>76.818475305599989</v>
      </c>
      <c r="K10">
        <v>163.1808873228</v>
      </c>
      <c r="L10">
        <v>60.153068998799995</v>
      </c>
    </row>
    <row r="11" spans="2:12" x14ac:dyDescent="0.25">
      <c r="G11" t="s">
        <v>42</v>
      </c>
      <c r="H11" t="s">
        <v>27</v>
      </c>
      <c r="I11">
        <v>0.22482246021239999</v>
      </c>
      <c r="J11">
        <v>0.31725563319599998</v>
      </c>
      <c r="K11">
        <v>0.2326444022268</v>
      </c>
      <c r="L11">
        <v>0.68908974238800003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2023-12-18T08:47:08Z</dcterms:modified>
</cp:coreProperties>
</file>