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2CC0D80-0AC3-4F46-8B36-48376E0E6C04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<sst xmlns="http://schemas.openxmlformats.org/spreadsheetml/2006/main" count="171" uniqueCount="101">
  <si>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</si>
  <si>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</si>
  <si>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</si>
  <si>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</si>
  <si>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</si>
  <si>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</si>
  <si>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</si>
  <si>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</si>
  <si>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</si>
  <si>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</si>
  <si>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</si>
  <si>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</si>
  <si>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</si>
  <si>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</si>
  <si>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</si>
  <si>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</si>
  <si>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</si>
  <si>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</si>
  <si>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</si>
  <si>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</si>
  <si>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</si>
  <si>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</si>
  <si>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</si>
  <si>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</si>
  <si>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</si>
  <si>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</si>
  <si>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</si>
  <si>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</si>
  <si>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</si>
  <si>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</si>
  <si>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</si>
  <si>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</si>
  <si>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</si>
  <si>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</si>
  <si>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</si>
  <si>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</si>
  <si>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</si>
  <si>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</si>
  <si>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</si>
  <si>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</si>
  <si>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</si>
  <si>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</si>
  <si>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</si>
  <si>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</si>
  <si>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</si>
  <si>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</si>
  <si>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</si>
  <si>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</si>
  <si>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</si>
  <si>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</si>
  <si>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</si>
  <si>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</si>
  <si>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</si>
  <si>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</si>
  <si>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</si>
  <si>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</si>
  <si>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</si>
  <si>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</si>
  <si>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</si>
  <si>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</si>
  <si>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</si>
  <si>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</si>
  <si>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</si>
  <si>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</si>
  <si>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</si>
  <si>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</si>
  <si>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</si>
  <si>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</si>
  <si>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</si>
  <si>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</si>
  <si>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</si>
  <si>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</si>
  <si>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</si>
  <si>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</si>
  <si>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</si>
  <si>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</si>
  <si>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</si>
  <si>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</si>
  <si>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</si>
  <si>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</si>
  <si>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</si>
  <si>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</si>
  <si>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</si>
  <si>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</si>
  <si>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</si>
  <si>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</si>
  <si>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</si>
  <si>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</si>
  <si>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</si>
  <si>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</si>
  <si>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</si>
  <si>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</si>
  <si>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</si>
  <si>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</si>
  <si>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</si>
  <si>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</si>
  <si>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</si>
  <si>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</si>
  <si>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</si>
  <si>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</si>
  <si>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S24017771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</si>
</sst>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174.31839878808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0.16104407781334643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888.87388603834722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0.17319999999999999</v>
      </c>
      <c r="E15" s="20">
        <f>ChromaticityCoordinates!G4</f>
        <v>0.4975</v>
      </c>
      <c r="F15" s="20" t="s">
        <v>49</v>
      </c>
      <c r="H15" s="26">
        <f>ChromaticityCoordinates!H4</f>
        <v>1.6931922513406458E-2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0.45040000000000002</v>
      </c>
      <c r="E16" s="20">
        <f>ChromaticityCoordinates!G5</f>
        <v>0.52839999999999998</v>
      </c>
      <c r="F16" s="20" t="s">
        <v>49</v>
      </c>
      <c r="H16" s="26">
        <f>ChromaticityCoordinates!H5</f>
        <v>7.2111025509276458E-4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0.12330000000000001</v>
      </c>
      <c r="E17" s="20">
        <f>ChromaticityCoordinates!G6</f>
        <v>0.56100000000000005</v>
      </c>
      <c r="F17" s="20" t="s">
        <v>49</v>
      </c>
      <c r="H17" s="26">
        <f>ChromaticityCoordinates!H6</f>
        <v>1.1344161493913955E-2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0.1182</v>
      </c>
      <c r="E18" s="20">
        <f>ChromaticityCoordinates!G7</f>
        <v>0.30530000000000002</v>
      </c>
      <c r="F18" s="20" t="s">
        <v>49</v>
      </c>
      <c r="H18" s="26">
        <f>ChromaticityCoordinates!H7</f>
        <v>2.2810743083030018E-2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7.6240585559760002E-2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59.919578192400003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78.509830976198671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7.5826139378399993E-2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0.12599747640359998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0.16499044107239999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0.21524933715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0.27516891534240001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0.33272439911999996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0.42787190272799996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0.550746439596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0.70339105428000004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0.89777215060799997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1.1531527201080001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1.4666141277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1.8702613592640001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2.3874434954399999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3.0412177533599998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3.8584355757600002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4.9558423658399997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6.2312858958000001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7.5008921555999999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9.7190548163999981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12.15319647312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15.620534948160001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19.338876040080002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24.1662984624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31.346140759200001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40.539841261200003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51.980890774799995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66.077898211199994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83.823199497600001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105.7129625976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134.87012704680001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173.39611010280001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0.17319999999999999</v>
      </c>
      <c r="G4" s="4">
        <v>0.4975</v>
      </c>
      <c r="H4" s="3">
        <f>IF(OR((F4=""),(G4="")),"",SQRT((F4-C4)^2+(G4-D4)^2))</f>
        <v>1.6931922513406458E-2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-3.7999999999999978E-3</v>
      </c>
      <c r="O4" s="3">
        <f>IF(G4="","",G4-D4)</f>
        <v>1.6500000000000015E-2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0.45040000000000002</v>
      </c>
      <c r="G5" s="4">
        <v>0.52839999999999998</v>
      </c>
      <c r="H5" s="3">
        <f t="shared" ref="H5:H7" si="0">IF(OR((F5=""),(G5="")),"",SQRT((F5-C5)^2+(G5-D5)^2))</f>
        <v>7.2111025509276458E-4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-5.9999999999998943E-4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0.12330000000000001</v>
      </c>
      <c r="G6" s="4">
        <v>0.56100000000000005</v>
      </c>
      <c r="H6" s="3">
        <f t="shared" si="0"/>
        <v>1.1344161493913955E-2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1.1300000000000004E-2</v>
      </c>
      <c r="O6" s="3">
        <f t="shared" ref="O6:O7" si="6">IF(G6="","",G6-D6)</f>
        <v>-1.0000000000000009E-3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0.1182</v>
      </c>
      <c r="G7" s="3">
        <v>0.30530000000000002</v>
      </c>
      <c r="H7" s="3">
        <f t="shared" si="0"/>
        <v>2.2810743083030018E-2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-4.7999999999999987E-3</v>
      </c>
      <c r="O7" s="3">
        <f t="shared" si="6"/>
        <v>2.2300000000000042E-2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219.53973071760001</v>
      </c>
      <c r="F3" s="8"/>
    </row>
    <row r="4" spans="2:6" x14ac:dyDescent="0.25">
      <c r="B4" s="1" t="s">
        <v>39</v>
      </c>
      <c r="C4" s="18"/>
      <c r="D4" s="18"/>
      <c r="E4" s="1">
        <v>194.2643509248</v>
      </c>
      <c r="F4" s="8"/>
    </row>
    <row r="5" spans="2:6" x14ac:dyDescent="0.25">
      <c r="B5" s="1" t="s">
        <v>40</v>
      </c>
      <c r="C5" s="18"/>
      <c r="D5" s="18"/>
      <c r="E5" s="1">
        <v>186.79264512</v>
      </c>
      <c r="F5" s="8"/>
    </row>
    <row r="6" spans="2:6" x14ac:dyDescent="0.25">
      <c r="B6" s="1" t="s">
        <v>41</v>
      </c>
      <c r="C6" s="18"/>
      <c r="D6" s="18"/>
      <c r="E6" s="1">
        <v>196.92030884760001</v>
      </c>
      <c r="F6" s="8"/>
    </row>
    <row r="7" spans="2:6" x14ac:dyDescent="0.25">
      <c r="B7" s="1" t="s">
        <v>42</v>
      </c>
      <c r="C7" s="18"/>
      <c r="D7" s="18"/>
      <c r="E7" s="1">
        <v>198.029390178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0.10331968183199999</v>
      </c>
      <c r="D4">
        <v>0</v>
      </c>
    </row>
    <row r="5" spans="2:4" x14ac:dyDescent="0.25">
      <c r="B5">
        <v>2</v>
      </c>
      <c r="C5">
        <v>4.6523043175199993E-2</v>
      </c>
      <c r="D5">
        <v>0</v>
      </c>
    </row>
    <row r="6" spans="2:4" x14ac:dyDescent="0.25">
      <c r="B6">
        <v>3</v>
      </c>
      <c r="C6">
        <v>7.49213625036E-2</v>
      </c>
      <c r="D6">
        <v>0</v>
      </c>
    </row>
    <row r="7" spans="2:4" x14ac:dyDescent="0.25">
      <c r="B7">
        <v>4</v>
      </c>
      <c r="C7">
        <v>7.49213625036E-2</v>
      </c>
      <c r="D7">
        <v>0</v>
      </c>
    </row>
    <row r="8" spans="2:4" x14ac:dyDescent="0.25">
      <c r="B8">
        <v>5</v>
      </c>
      <c r="C8">
        <v>0.1054502854404</v>
      </c>
      <c r="D8">
        <v>0</v>
      </c>
    </row>
    <row r="9" spans="2:4" x14ac:dyDescent="0.25">
      <c r="B9">
        <v>6</v>
      </c>
      <c r="C9">
        <v>0.14400545484720001</v>
      </c>
      <c r="D9">
        <v>0</v>
      </c>
    </row>
    <row r="10" spans="2:4" x14ac:dyDescent="0.25">
      <c r="B10">
        <v>7</v>
      </c>
      <c r="C10">
        <v>6.6632438876399996E-2</v>
      </c>
      <c r="D10">
        <v>0</v>
      </c>
    </row>
    <row r="11" spans="2:4" x14ac:dyDescent="0.25">
      <c r="B11">
        <v>8</v>
      </c>
      <c r="C11">
        <v>0.105508658142</v>
      </c>
      <c r="D11">
        <v>0</v>
      </c>
    </row>
    <row r="12" spans="2:4" x14ac:dyDescent="0.25">
      <c r="B12">
        <v>9</v>
      </c>
      <c r="C12">
        <v>0.12509269952880001</v>
      </c>
      <c r="D12">
        <v>0</v>
      </c>
    </row>
    <row r="13" spans="2:4" x14ac:dyDescent="0.25">
      <c r="B13">
        <v>10</v>
      </c>
      <c r="C13">
        <v>0.12512188587959999</v>
      </c>
      <c r="D13">
        <v>0</v>
      </c>
    </row>
    <row r="14" spans="2:4" x14ac:dyDescent="0.25">
      <c r="B14">
        <v>11</v>
      </c>
      <c r="C14">
        <v>0.16420240960079999</v>
      </c>
      <c r="D14">
        <v>0</v>
      </c>
    </row>
    <row r="15" spans="2:4" x14ac:dyDescent="0.25">
      <c r="B15">
        <v>12</v>
      </c>
      <c r="C15">
        <v>0.1643483413548</v>
      </c>
      <c r="D15">
        <v>0</v>
      </c>
    </row>
    <row r="16" spans="2:4" x14ac:dyDescent="0.25">
      <c r="B16">
        <v>13</v>
      </c>
      <c r="C16">
        <v>0.21454886473079998</v>
      </c>
      <c r="D16">
        <v>0</v>
      </c>
    </row>
    <row r="17" spans="2:4" x14ac:dyDescent="0.25">
      <c r="B17">
        <v>14</v>
      </c>
      <c r="C17">
        <v>0.21454886473079998</v>
      </c>
      <c r="D17">
        <v>0</v>
      </c>
    </row>
    <row r="18" spans="2:4" x14ac:dyDescent="0.25">
      <c r="B18">
        <v>15</v>
      </c>
      <c r="C18">
        <v>0.27449762927400001</v>
      </c>
      <c r="D18">
        <v>0</v>
      </c>
    </row>
    <row r="19" spans="2:4" x14ac:dyDescent="0.25">
      <c r="B19">
        <v>16</v>
      </c>
      <c r="C19">
        <v>0.27452681562479997</v>
      </c>
      <c r="D19">
        <v>0</v>
      </c>
    </row>
    <row r="20" spans="2:4" x14ac:dyDescent="0.25">
      <c r="B20">
        <v>17</v>
      </c>
      <c r="C20">
        <v>0.35490602572800001</v>
      </c>
      <c r="D20">
        <v>0</v>
      </c>
    </row>
    <row r="21" spans="2:4" x14ac:dyDescent="0.25">
      <c r="B21">
        <v>18</v>
      </c>
      <c r="C21">
        <v>0.38175746846399999</v>
      </c>
      <c r="D21">
        <v>0</v>
      </c>
    </row>
    <row r="22" spans="2:4" x14ac:dyDescent="0.25">
      <c r="B22">
        <v>19</v>
      </c>
      <c r="C22">
        <v>0.1834654011288</v>
      </c>
      <c r="D22">
        <v>0</v>
      </c>
    </row>
    <row r="23" spans="2:4" x14ac:dyDescent="0.25">
      <c r="B23">
        <v>20</v>
      </c>
      <c r="C23">
        <v>0.2821736395344</v>
      </c>
      <c r="D23">
        <v>0</v>
      </c>
    </row>
    <row r="24" spans="2:4" x14ac:dyDescent="0.25">
      <c r="B24">
        <v>21</v>
      </c>
      <c r="C24">
        <v>0.33184880859600002</v>
      </c>
      <c r="D24">
        <v>0</v>
      </c>
    </row>
    <row r="25" spans="2:4" x14ac:dyDescent="0.25">
      <c r="B25">
        <v>22</v>
      </c>
      <c r="C25">
        <v>0.33243253561199998</v>
      </c>
      <c r="D25">
        <v>0</v>
      </c>
    </row>
    <row r="26" spans="2:4" x14ac:dyDescent="0.25">
      <c r="B26">
        <v>23</v>
      </c>
      <c r="C26">
        <v>0.42728817571200001</v>
      </c>
      <c r="D26">
        <v>0</v>
      </c>
    </row>
    <row r="27" spans="2:4" x14ac:dyDescent="0.25">
      <c r="B27">
        <v>24</v>
      </c>
      <c r="C27">
        <v>0.42728817571200001</v>
      </c>
      <c r="D27">
        <v>0</v>
      </c>
    </row>
    <row r="28" spans="2:4" x14ac:dyDescent="0.25">
      <c r="B28">
        <v>25</v>
      </c>
      <c r="C28">
        <v>0.550746439596</v>
      </c>
      <c r="D28">
        <v>0</v>
      </c>
    </row>
    <row r="29" spans="2:4" x14ac:dyDescent="0.25">
      <c r="B29">
        <v>26</v>
      </c>
      <c r="C29">
        <v>0.55016271258000005</v>
      </c>
      <c r="D29">
        <v>0</v>
      </c>
    </row>
    <row r="30" spans="2:4" x14ac:dyDescent="0.25">
      <c r="B30">
        <v>27</v>
      </c>
      <c r="C30">
        <v>0.70426664480399992</v>
      </c>
      <c r="D30">
        <v>0</v>
      </c>
    </row>
    <row r="31" spans="2:4" x14ac:dyDescent="0.25">
      <c r="B31">
        <v>28</v>
      </c>
      <c r="C31">
        <v>0.70455850831200006</v>
      </c>
      <c r="D31">
        <v>0</v>
      </c>
    </row>
    <row r="32" spans="2:4" x14ac:dyDescent="0.25">
      <c r="B32">
        <v>29</v>
      </c>
      <c r="C32">
        <v>0.89806401411600001</v>
      </c>
      <c r="D32">
        <v>0</v>
      </c>
    </row>
    <row r="33" spans="2:4" x14ac:dyDescent="0.25">
      <c r="B33">
        <v>30</v>
      </c>
      <c r="C33">
        <v>0.89777215060799997</v>
      </c>
      <c r="D33">
        <v>0</v>
      </c>
    </row>
    <row r="34" spans="2:4" x14ac:dyDescent="0.25">
      <c r="B34">
        <v>31</v>
      </c>
      <c r="C34">
        <v>1.1496503580119999</v>
      </c>
      <c r="D34">
        <v>0</v>
      </c>
    </row>
    <row r="35" spans="2:4" x14ac:dyDescent="0.25">
      <c r="B35">
        <v>32</v>
      </c>
      <c r="C35">
        <v>1.1499422215199999</v>
      </c>
      <c r="D35">
        <v>0</v>
      </c>
    </row>
    <row r="36" spans="2:4" x14ac:dyDescent="0.25">
      <c r="B36">
        <v>33</v>
      </c>
      <c r="C36">
        <v>1.4634036291120001</v>
      </c>
      <c r="D36">
        <v>0</v>
      </c>
    </row>
    <row r="37" spans="2:4" x14ac:dyDescent="0.25">
      <c r="B37">
        <v>34</v>
      </c>
      <c r="C37">
        <v>1.4619443115720001</v>
      </c>
      <c r="D37">
        <v>0</v>
      </c>
    </row>
    <row r="38" spans="2:4" x14ac:dyDescent="0.25">
      <c r="B38">
        <v>35</v>
      </c>
      <c r="C38">
        <v>1.873179994344</v>
      </c>
      <c r="D38">
        <v>0</v>
      </c>
    </row>
    <row r="39" spans="2:4" x14ac:dyDescent="0.25">
      <c r="B39">
        <v>36</v>
      </c>
      <c r="C39">
        <v>1.869969495756</v>
      </c>
      <c r="D39">
        <v>0</v>
      </c>
    </row>
    <row r="40" spans="2:4" x14ac:dyDescent="0.25">
      <c r="B40">
        <v>37</v>
      </c>
      <c r="C40">
        <v>2.3915295845520004</v>
      </c>
      <c r="D40">
        <v>0</v>
      </c>
    </row>
    <row r="41" spans="2:4" x14ac:dyDescent="0.25">
      <c r="B41">
        <v>38</v>
      </c>
      <c r="C41">
        <v>2.399993626284</v>
      </c>
      <c r="D41">
        <v>0</v>
      </c>
    </row>
    <row r="42" spans="2:4" x14ac:dyDescent="0.25">
      <c r="B42">
        <v>39</v>
      </c>
      <c r="C42">
        <v>3.0353804832</v>
      </c>
      <c r="D42">
        <v>0</v>
      </c>
    </row>
    <row r="43" spans="2:4" x14ac:dyDescent="0.25">
      <c r="B43">
        <v>40</v>
      </c>
      <c r="C43">
        <v>3.0353804832</v>
      </c>
      <c r="D43">
        <v>0</v>
      </c>
    </row>
    <row r="44" spans="2:4" x14ac:dyDescent="0.25">
      <c r="B44">
        <v>41</v>
      </c>
      <c r="C44">
        <v>3.8701101160799998</v>
      </c>
      <c r="D44">
        <v>0</v>
      </c>
    </row>
    <row r="45" spans="2:4" x14ac:dyDescent="0.25">
      <c r="B45">
        <v>42</v>
      </c>
      <c r="C45">
        <v>3.8730287511599997</v>
      </c>
      <c r="D45">
        <v>0</v>
      </c>
    </row>
    <row r="46" spans="2:4" x14ac:dyDescent="0.25">
      <c r="B46">
        <v>43</v>
      </c>
      <c r="C46">
        <v>4.8887137589999998</v>
      </c>
      <c r="D46">
        <v>0</v>
      </c>
    </row>
    <row r="47" spans="2:4" x14ac:dyDescent="0.25">
      <c r="B47">
        <v>44</v>
      </c>
      <c r="C47">
        <v>4.9324932851999996</v>
      </c>
      <c r="D47">
        <v>0</v>
      </c>
    </row>
    <row r="48" spans="2:4" x14ac:dyDescent="0.25">
      <c r="B48">
        <v>45</v>
      </c>
      <c r="C48">
        <v>6.2312858958000001</v>
      </c>
      <c r="D48">
        <v>0</v>
      </c>
    </row>
    <row r="49" spans="2:4" x14ac:dyDescent="0.25">
      <c r="B49">
        <v>46</v>
      </c>
      <c r="C49">
        <v>6.3480312989999996</v>
      </c>
      <c r="D49">
        <v>0</v>
      </c>
    </row>
    <row r="50" spans="2:4" x14ac:dyDescent="0.25">
      <c r="B50">
        <v>47</v>
      </c>
      <c r="C50">
        <v>8.1050496171599988</v>
      </c>
      <c r="D50">
        <v>0</v>
      </c>
    </row>
    <row r="51" spans="2:4" x14ac:dyDescent="0.25">
      <c r="B51">
        <v>48</v>
      </c>
      <c r="C51">
        <v>8.7121257138000008</v>
      </c>
      <c r="D51">
        <v>0</v>
      </c>
    </row>
    <row r="52" spans="2:4" x14ac:dyDescent="0.25">
      <c r="B52">
        <v>49</v>
      </c>
      <c r="C52">
        <v>4.2407767712399993</v>
      </c>
      <c r="D52">
        <v>0</v>
      </c>
    </row>
    <row r="53" spans="2:4" x14ac:dyDescent="0.25">
      <c r="B53">
        <v>50</v>
      </c>
      <c r="C53">
        <v>6.3713803796399997</v>
      </c>
      <c r="D53">
        <v>0</v>
      </c>
    </row>
    <row r="54" spans="2:4" x14ac:dyDescent="0.25">
      <c r="B54">
        <v>51</v>
      </c>
      <c r="C54">
        <v>7.4746244398799995</v>
      </c>
      <c r="D54">
        <v>0</v>
      </c>
    </row>
    <row r="55" spans="2:4" x14ac:dyDescent="0.25">
      <c r="B55">
        <v>52</v>
      </c>
      <c r="C55">
        <v>7.4862989801999991</v>
      </c>
      <c r="D55">
        <v>0</v>
      </c>
    </row>
    <row r="56" spans="2:4" x14ac:dyDescent="0.25">
      <c r="B56">
        <v>53</v>
      </c>
      <c r="C56">
        <v>9.7161361813199996</v>
      </c>
      <c r="D56">
        <v>0</v>
      </c>
    </row>
    <row r="57" spans="2:4" x14ac:dyDescent="0.25">
      <c r="B57">
        <v>54</v>
      </c>
      <c r="C57">
        <v>9.5030758204800012</v>
      </c>
      <c r="D57">
        <v>0</v>
      </c>
    </row>
    <row r="58" spans="2:4" x14ac:dyDescent="0.25">
      <c r="B58">
        <v>55</v>
      </c>
      <c r="C58">
        <v>12.12401012232</v>
      </c>
      <c r="D58">
        <v>0</v>
      </c>
    </row>
    <row r="59" spans="2:4" x14ac:dyDescent="0.25">
      <c r="B59">
        <v>56</v>
      </c>
      <c r="C59">
        <v>12.2144878098</v>
      </c>
      <c r="D59">
        <v>0</v>
      </c>
    </row>
    <row r="60" spans="2:4" x14ac:dyDescent="0.25">
      <c r="B60">
        <v>57</v>
      </c>
      <c r="C60">
        <v>15.17398378092</v>
      </c>
      <c r="D60">
        <v>0</v>
      </c>
    </row>
    <row r="61" spans="2:4" x14ac:dyDescent="0.25">
      <c r="B61">
        <v>58</v>
      </c>
      <c r="C61">
        <v>15.331590075239999</v>
      </c>
      <c r="D61">
        <v>0</v>
      </c>
    </row>
    <row r="62" spans="2:4" x14ac:dyDescent="0.25">
      <c r="B62">
        <v>59</v>
      </c>
      <c r="C62">
        <v>19.551936400919999</v>
      </c>
      <c r="D62">
        <v>0</v>
      </c>
    </row>
    <row r="63" spans="2:4" x14ac:dyDescent="0.25">
      <c r="B63">
        <v>60</v>
      </c>
      <c r="C63">
        <v>18.98863983048</v>
      </c>
      <c r="D63">
        <v>0</v>
      </c>
    </row>
    <row r="64" spans="2:4" x14ac:dyDescent="0.25">
      <c r="B64">
        <v>61</v>
      </c>
      <c r="C64">
        <v>25.085668512600002</v>
      </c>
      <c r="D64">
        <v>0</v>
      </c>
    </row>
    <row r="65" spans="2:4" x14ac:dyDescent="0.25">
      <c r="B65">
        <v>62</v>
      </c>
      <c r="C65">
        <v>23.763526821359999</v>
      </c>
      <c r="D65">
        <v>0</v>
      </c>
    </row>
    <row r="66" spans="2:4" x14ac:dyDescent="0.25">
      <c r="B66">
        <v>63</v>
      </c>
      <c r="C66">
        <v>31.316954408399997</v>
      </c>
      <c r="D66">
        <v>0</v>
      </c>
    </row>
    <row r="67" spans="2:4" x14ac:dyDescent="0.25">
      <c r="B67">
        <v>64</v>
      </c>
      <c r="C67">
        <v>29.682518763600001</v>
      </c>
      <c r="D67">
        <v>0</v>
      </c>
    </row>
    <row r="68" spans="2:4" x14ac:dyDescent="0.25">
      <c r="B68">
        <v>65</v>
      </c>
      <c r="C68">
        <v>39.576691684799997</v>
      </c>
      <c r="D68">
        <v>0</v>
      </c>
    </row>
    <row r="69" spans="2:4" x14ac:dyDescent="0.25">
      <c r="B69">
        <v>66</v>
      </c>
      <c r="C69">
        <v>41.9699724504</v>
      </c>
      <c r="D69">
        <v>0</v>
      </c>
    </row>
    <row r="70" spans="2:4" x14ac:dyDescent="0.25">
      <c r="B70">
        <v>67</v>
      </c>
      <c r="C70">
        <v>52.068449827199998</v>
      </c>
      <c r="D70">
        <v>0</v>
      </c>
    </row>
    <row r="71" spans="2:4" x14ac:dyDescent="0.25">
      <c r="B71">
        <v>68</v>
      </c>
      <c r="C71">
        <v>51.338791057199998</v>
      </c>
      <c r="D71">
        <v>0</v>
      </c>
    </row>
    <row r="72" spans="2:4" x14ac:dyDescent="0.25">
      <c r="B72">
        <v>69</v>
      </c>
      <c r="C72">
        <v>65.990339158799998</v>
      </c>
      <c r="D72">
        <v>0</v>
      </c>
    </row>
    <row r="73" spans="2:4" x14ac:dyDescent="0.25">
      <c r="B73">
        <v>70</v>
      </c>
      <c r="C73">
        <v>65.640102949199999</v>
      </c>
      <c r="D73">
        <v>0</v>
      </c>
    </row>
    <row r="74" spans="2:4" x14ac:dyDescent="0.25">
      <c r="B74">
        <v>71</v>
      </c>
      <c r="C74">
        <v>83.648081392800009</v>
      </c>
      <c r="D74">
        <v>0</v>
      </c>
    </row>
    <row r="75" spans="2:4" x14ac:dyDescent="0.25">
      <c r="B75">
        <v>72</v>
      </c>
      <c r="C75">
        <v>84.465299215199991</v>
      </c>
      <c r="D75">
        <v>0</v>
      </c>
    </row>
    <row r="76" spans="2:4" x14ac:dyDescent="0.25">
      <c r="B76">
        <v>73</v>
      </c>
      <c r="C76">
        <v>106.4426213676</v>
      </c>
      <c r="D76">
        <v>0</v>
      </c>
    </row>
    <row r="77" spans="2:4" x14ac:dyDescent="0.25">
      <c r="B77">
        <v>74</v>
      </c>
      <c r="C77">
        <v>106.5885531216</v>
      </c>
      <c r="D77">
        <v>0</v>
      </c>
    </row>
    <row r="78" spans="2:4" x14ac:dyDescent="0.25">
      <c r="B78">
        <v>75</v>
      </c>
      <c r="C78">
        <v>135.07443150239999</v>
      </c>
      <c r="D78">
        <v>0</v>
      </c>
    </row>
    <row r="79" spans="2:4" x14ac:dyDescent="0.25">
      <c r="B79">
        <v>76</v>
      </c>
      <c r="C79">
        <v>135.30792230880002</v>
      </c>
      <c r="D79">
        <v>0</v>
      </c>
    </row>
    <row r="80" spans="2:4" x14ac:dyDescent="0.25">
      <c r="B80">
        <v>77</v>
      </c>
      <c r="C80">
        <v>198.90498070199999</v>
      </c>
      <c r="D80">
        <v>0</v>
      </c>
    </row>
    <row r="81" spans="2:4" x14ac:dyDescent="0.25">
      <c r="B81">
        <v>78</v>
      </c>
      <c r="C81">
        <v>97.978579635599999</v>
      </c>
      <c r="D81">
        <v>0</v>
      </c>
    </row>
    <row r="82" spans="2:4" x14ac:dyDescent="0.25">
      <c r="B82">
        <v>79</v>
      </c>
      <c r="C82">
        <v>148.3542211164</v>
      </c>
      <c r="D82">
        <v>0</v>
      </c>
    </row>
    <row r="83" spans="2:4" x14ac:dyDescent="0.25">
      <c r="B83">
        <v>80</v>
      </c>
      <c r="C83">
        <v>173.36692375199999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192.1045609656</v>
      </c>
    </row>
    <row r="3" spans="2:9" x14ac:dyDescent="0.25">
      <c r="B3" s="18">
        <v>150</v>
      </c>
      <c r="C3" s="18">
        <v>200</v>
      </c>
      <c r="D3" s="1">
        <v>174.31839878808</v>
      </c>
      <c r="E3" s="19" t="str">
        <f>IF(D3="","N/A",IF(OR(D3&lt;B3,D3&gt;C3),"FAIL","PASS"))</f>
        <v>PASS</v>
      </c>
      <c r="H3" t="s">
        <v>39</v>
      </c>
      <c r="I3">
        <v>170.36072961960002</v>
      </c>
    </row>
    <row r="4" spans="2:9" x14ac:dyDescent="0.25">
      <c r="H4" t="s">
        <v>40</v>
      </c>
      <c r="I4">
        <v>163.47275083080001</v>
      </c>
    </row>
    <row r="5" spans="2:9" x14ac:dyDescent="0.25">
      <c r="H5" t="s">
        <v>41</v>
      </c>
      <c r="I5">
        <v>172.31621512319998</v>
      </c>
    </row>
    <row r="6" spans="2:9" x14ac:dyDescent="0.25">
      <c r="B6" s="15" t="s">
        <v>23</v>
      </c>
      <c r="H6" t="s">
        <v>42</v>
      </c>
      <c r="I6">
        <v>173.3377374012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0.16104407781334643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192.13374731639999</v>
      </c>
      <c r="J2" t="s">
        <v>26</v>
      </c>
    </row>
    <row r="3" spans="2:10" x14ac:dyDescent="0.25">
      <c r="B3" s="18">
        <v>100</v>
      </c>
      <c r="C3" s="18"/>
      <c r="D3" s="1">
        <v>888.87388603834722</v>
      </c>
      <c r="E3" s="19" t="str">
        <f>IF(D3="","N/A",IF(OR(D3&lt;B3),"FAIL","PASS"))</f>
        <v>PASS</v>
      </c>
      <c r="I3">
        <v>0.2161541140248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8.4144249356399997E-2</v>
      </c>
    </row>
    <row r="3" spans="2:9" x14ac:dyDescent="0.25">
      <c r="B3" s="18">
        <v>0.05</v>
      </c>
      <c r="C3" s="18">
        <v>0.1</v>
      </c>
      <c r="D3" s="1">
        <v>7.6240585559760002E-2</v>
      </c>
      <c r="E3" s="19" t="str">
        <f>IF(D3="","N/A",IF(OR(D3&lt;B3,D3&gt;C3),"FAIL","PASS"))</f>
        <v>PASS</v>
      </c>
      <c r="H3" t="s">
        <v>39</v>
      </c>
      <c r="I3">
        <v>7.4629498995599994E-2</v>
      </c>
    </row>
    <row r="4" spans="2:9" x14ac:dyDescent="0.25">
      <c r="H4" t="s">
        <v>40</v>
      </c>
      <c r="I4">
        <v>7.1594118512399996E-2</v>
      </c>
    </row>
    <row r="5" spans="2:9" x14ac:dyDescent="0.25">
      <c r="H5" t="s">
        <v>41</v>
      </c>
      <c r="I5">
        <v>7.5417530467199997E-2</v>
      </c>
    </row>
    <row r="6" spans="2:9" x14ac:dyDescent="0.25">
      <c r="H6" t="s">
        <v>42</v>
      </c>
      <c r="I6">
        <v>7.5417530467199997E-2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192.192120018</v>
      </c>
      <c r="J2">
        <v>76.176375587999999</v>
      </c>
      <c r="K2">
        <v>175.05973209839999</v>
      </c>
      <c r="L2">
        <v>65.202307687200005</v>
      </c>
    </row>
    <row r="3" spans="2:12" x14ac:dyDescent="0.25">
      <c r="B3" s="18">
        <v>50</v>
      </c>
      <c r="C3" s="18"/>
      <c r="D3" s="1">
        <v>59.919578192400003</v>
      </c>
      <c r="E3" s="19" t="str">
        <f>IF(D3="","N/A",IF(OR(D3&lt;B3),"FAIL","PASS"))</f>
        <v>PASS</v>
      </c>
      <c r="H3" t="s">
        <v>39</v>
      </c>
      <c r="I3">
        <v>170.71096582919998</v>
      </c>
      <c r="J3">
        <v>68.6754834324</v>
      </c>
      <c r="K3">
        <v>167.3545354872</v>
      </c>
      <c r="L3">
        <v>66.3697617192</v>
      </c>
    </row>
    <row r="4" spans="2:12" x14ac:dyDescent="0.25">
      <c r="H4" t="s">
        <v>40</v>
      </c>
      <c r="I4">
        <v>163.735427988</v>
      </c>
      <c r="J4">
        <v>67.595588452800001</v>
      </c>
      <c r="K4">
        <v>162.65553300839997</v>
      </c>
      <c r="L4">
        <v>65.085562284000005</v>
      </c>
    </row>
    <row r="5" spans="2:12" x14ac:dyDescent="0.25">
      <c r="H5" t="s">
        <v>41</v>
      </c>
      <c r="I5">
        <v>172.345401474</v>
      </c>
      <c r="J5">
        <v>76.818475305599989</v>
      </c>
      <c r="K5">
        <v>161.31296087160001</v>
      </c>
      <c r="L5">
        <v>59.919578192400003</v>
      </c>
    </row>
    <row r="6" spans="2:12" x14ac:dyDescent="0.25">
      <c r="H6" t="s">
        <v>42</v>
      </c>
      <c r="I6">
        <v>173.45448280439999</v>
      </c>
      <c r="J6">
        <v>76.030443833999996</v>
      </c>
      <c r="K6">
        <v>162.7430920608</v>
      </c>
      <c r="L6">
        <v>60.094696297200002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192.1045609656</v>
      </c>
      <c r="J2">
        <v>76.234748289599992</v>
      </c>
      <c r="K2">
        <v>174.94298669519998</v>
      </c>
      <c r="L2">
        <v>65.260680388799997</v>
      </c>
    </row>
    <row r="3" spans="2:12" x14ac:dyDescent="0.25">
      <c r="B3" s="18">
        <v>20</v>
      </c>
      <c r="C3" s="18"/>
      <c r="D3" s="1">
        <v>78.509830976198671</v>
      </c>
      <c r="E3" s="19" t="str">
        <f>IF(D3="","N/A",IF(OR(D3&lt;B3),"FAIL","PASS"))</f>
        <v>PASS</v>
      </c>
      <c r="G3" t="s">
        <v>38</v>
      </c>
      <c r="H3" t="s">
        <v>27</v>
      </c>
      <c r="I3">
        <v>0.21691295914559999</v>
      </c>
      <c r="J3">
        <v>0.313169544084</v>
      </c>
      <c r="K3">
        <v>0.25214088456119998</v>
      </c>
      <c r="L3">
        <v>0.79649551333199997</v>
      </c>
    </row>
    <row r="4" spans="2:12" x14ac:dyDescent="0.25">
      <c r="G4" t="s">
        <v>39</v>
      </c>
      <c r="H4" t="s">
        <v>26</v>
      </c>
      <c r="I4">
        <v>170.6525931276</v>
      </c>
      <c r="J4">
        <v>68.733856133999993</v>
      </c>
      <c r="K4">
        <v>167.32534913639998</v>
      </c>
      <c r="L4">
        <v>66.428134420799992</v>
      </c>
    </row>
    <row r="5" spans="2:12" x14ac:dyDescent="0.25">
      <c r="G5" t="s">
        <v>39</v>
      </c>
      <c r="H5" t="s">
        <v>27</v>
      </c>
      <c r="I5">
        <v>0.1805759523996</v>
      </c>
      <c r="J5">
        <v>0.27041154016199997</v>
      </c>
      <c r="K5">
        <v>0.21046277561879997</v>
      </c>
      <c r="L5">
        <v>0.84611230969200002</v>
      </c>
    </row>
    <row r="6" spans="2:12" x14ac:dyDescent="0.25">
      <c r="G6" t="s">
        <v>40</v>
      </c>
      <c r="H6" t="s">
        <v>26</v>
      </c>
      <c r="I6">
        <v>163.70624163719998</v>
      </c>
      <c r="J6">
        <v>67.683147505199997</v>
      </c>
      <c r="K6">
        <v>162.59716030679999</v>
      </c>
      <c r="L6">
        <v>65.202307687200005</v>
      </c>
    </row>
    <row r="7" spans="2:12" x14ac:dyDescent="0.25">
      <c r="G7" t="s">
        <v>40</v>
      </c>
      <c r="H7" t="s">
        <v>27</v>
      </c>
      <c r="I7">
        <v>0.17602288167479999</v>
      </c>
      <c r="J7">
        <v>0.26652975550559999</v>
      </c>
      <c r="K7">
        <v>0.20658099096239999</v>
      </c>
      <c r="L7">
        <v>0.82568186413200007</v>
      </c>
    </row>
    <row r="8" spans="2:12" x14ac:dyDescent="0.25">
      <c r="G8" t="s">
        <v>41</v>
      </c>
      <c r="H8" t="s">
        <v>26</v>
      </c>
      <c r="I8">
        <v>172.14109701839999</v>
      </c>
      <c r="J8">
        <v>76.7892889548</v>
      </c>
      <c r="K8">
        <v>161.108656416</v>
      </c>
      <c r="L8">
        <v>59.919578192400003</v>
      </c>
    </row>
    <row r="9" spans="2:12" x14ac:dyDescent="0.25">
      <c r="G9" t="s">
        <v>41</v>
      </c>
      <c r="H9" t="s">
        <v>27</v>
      </c>
      <c r="I9">
        <v>0.21411106946880001</v>
      </c>
      <c r="J9">
        <v>0.307040410416</v>
      </c>
      <c r="K9">
        <v>0.2277410952924</v>
      </c>
      <c r="L9">
        <v>0.72995063350799994</v>
      </c>
    </row>
    <row r="10" spans="2:12" x14ac:dyDescent="0.25">
      <c r="G10" t="s">
        <v>42</v>
      </c>
      <c r="H10" t="s">
        <v>26</v>
      </c>
      <c r="I10">
        <v>173.27936469960002</v>
      </c>
      <c r="J10">
        <v>76.0596301848</v>
      </c>
      <c r="K10">
        <v>162.68471935919999</v>
      </c>
      <c r="L10">
        <v>60.153068998799995</v>
      </c>
    </row>
    <row r="11" spans="2:12" x14ac:dyDescent="0.25">
      <c r="G11" t="s">
        <v>42</v>
      </c>
      <c r="H11" t="s">
        <v>27</v>
      </c>
      <c r="I11">
        <v>0.27356366604839999</v>
      </c>
      <c r="J11">
        <v>0.31521258864000001</v>
      </c>
      <c r="K11">
        <v>0.27131631703679998</v>
      </c>
      <c r="L11">
        <v>0.71564932161599992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2024-03-19T14:25:55Z</dcterms:modified>
</cp:coreProperties>
</file>