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046C437-A6D6-44BE-9437-68D01894E2BF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<sst xmlns="http://schemas.openxmlformats.org/spreadsheetml/2006/main" count="171" uniqueCount="101">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</sst>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173.36108648184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0.14186046511627923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665.63339532961368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</v>
      </c>
      <c r="E15" s="20">
        <f>ChromaticityCoordinates!G4</f>
        <v>0.49109999999999998</v>
      </c>
      <c r="F15" s="20" t="s">
        <v>49</v>
      </c>
      <c r="H15" s="26">
        <f>ChromaticityCoordinates!H4</f>
        <v>1.0900458705944438E-2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0.52800000000000002</v>
      </c>
      <c r="F16" s="20" t="s">
        <v>49</v>
      </c>
      <c r="H16" s="26">
        <f>ChromaticityCoordinates!H5</f>
        <v>8.0000000000002292E-4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0.1216</v>
      </c>
      <c r="E17" s="20">
        <f>ChromaticityCoordinates!G6</f>
        <v>0.56210000000000004</v>
      </c>
      <c r="F17" s="20" t="s">
        <v>49</v>
      </c>
      <c r="H17" s="26">
        <f>ChromaticityCoordinates!H6</f>
        <v>9.6005208192055883E-3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</v>
      </c>
      <c r="E18" s="20">
        <f>ChromaticityCoordinates!G7</f>
        <v>0.29670000000000002</v>
      </c>
      <c r="F18" s="20" t="s">
        <v>49</v>
      </c>
      <c r="H18" s="26">
        <f>ChromaticityCoordinates!H7</f>
        <v>1.3736447866897804E-2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7.8989939805119994E-2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60.240628051199998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67.048192771084331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7.8744774458399988E-2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0.1262017808592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0.16493206837080002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0.2149282872912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0.27397227495959997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0.42670444869599999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0.54987084907200001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0.70309919077199989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0.89426978851200001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1.1496503580119999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1.4639873561279999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1.863840362088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2.3833574063279999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3.0412177533599998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3.8380051302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4.6347925070400002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5.9248292123999997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7.5067294257599997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9.5439367116000007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12.255348700920001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15.603023137679999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20.04810436452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25.55556876048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32.2801039848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40.306350454799997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51.8349590208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65.873593755599998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83.560522340399999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106.38424866599999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134.98687244999999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172.69563768360001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</v>
      </c>
      <c r="G4" s="4">
        <v>0.49109999999999998</v>
      </c>
      <c r="H4" s="3">
        <f>IF(OR((F4=""),(G4="")),"",SQRT((F4-C4)^2+(G4-D4)^2))</f>
        <v>1.0900458705944438E-2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-4.0999999999999925E-3</v>
      </c>
      <c r="O4" s="3">
        <f>IF(G4="","",G4-D4)</f>
        <v>1.0099999999999998E-2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0.52800000000000002</v>
      </c>
      <c r="H5" s="3">
        <f t="shared" ref="H5:H7" si="0">IF(OR((F5=""),(G5="")),"",SQRT((F5-C5)^2+(G5-D5)^2))</f>
        <v>8.0000000000002292E-4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0.1216</v>
      </c>
      <c r="G6" s="4">
        <v>0.56210000000000004</v>
      </c>
      <c r="H6" s="3">
        <f t="shared" si="0"/>
        <v>9.6005208192055883E-3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9.5999999999999974E-3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</v>
      </c>
      <c r="G7" s="3">
        <v>0.29670000000000002</v>
      </c>
      <c r="H7" s="3">
        <f t="shared" si="0"/>
        <v>1.3736447866897804E-2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-1.0000000000000009E-3</v>
      </c>
      <c r="O7" s="3">
        <f t="shared" si="6"/>
        <v>1.3700000000000045E-2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188.66057157119999</v>
      </c>
      <c r="F3" s="8"/>
    </row>
    <row r="4" spans="2:6" x14ac:dyDescent="0.25">
      <c r="B4" s="1" t="s">
        <v>39</v>
      </c>
      <c r="C4" s="18"/>
      <c r="D4" s="18"/>
      <c r="E4" s="1">
        <v>165.8076588948</v>
      </c>
      <c r="F4" s="8"/>
    </row>
    <row r="5" spans="2:6" x14ac:dyDescent="0.25">
      <c r="B5" s="1" t="s">
        <v>40</v>
      </c>
      <c r="C5" s="18"/>
      <c r="D5" s="18"/>
      <c r="E5" s="1">
        <v>163.53112353239999</v>
      </c>
      <c r="F5" s="8"/>
    </row>
    <row r="6" spans="2:6" x14ac:dyDescent="0.25">
      <c r="B6" s="1" t="s">
        <v>41</v>
      </c>
      <c r="C6" s="18"/>
      <c r="D6" s="18"/>
      <c r="E6" s="1">
        <v>177.3362674608</v>
      </c>
      <c r="F6" s="8"/>
    </row>
    <row r="7" spans="2:6" x14ac:dyDescent="0.25">
      <c r="B7" s="1" t="s">
        <v>42</v>
      </c>
      <c r="C7" s="18"/>
      <c r="D7" s="18"/>
      <c r="E7" s="1">
        <v>173.62960090919998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72" sqref="D7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9.0798737338799992E-2</v>
      </c>
      <c r="D4">
        <v>0</v>
      </c>
    </row>
    <row r="5" spans="2:4" x14ac:dyDescent="0.25">
      <c r="B5">
        <v>2</v>
      </c>
      <c r="C5">
        <v>4.1794854345599999E-2</v>
      </c>
      <c r="D5">
        <v>0</v>
      </c>
    </row>
    <row r="6" spans="2:4" x14ac:dyDescent="0.25">
      <c r="B6">
        <v>3</v>
      </c>
      <c r="C6">
        <v>6.6369761719199991E-2</v>
      </c>
      <c r="D6">
        <v>0</v>
      </c>
    </row>
    <row r="7" spans="2:4" x14ac:dyDescent="0.25">
      <c r="B7">
        <v>4</v>
      </c>
      <c r="C7">
        <v>7.8686401756800001E-2</v>
      </c>
      <c r="D7">
        <v>0</v>
      </c>
    </row>
    <row r="8" spans="2:4" x14ac:dyDescent="0.25">
      <c r="B8">
        <v>5</v>
      </c>
      <c r="C8">
        <v>7.8628029055199986E-2</v>
      </c>
      <c r="D8">
        <v>0</v>
      </c>
    </row>
    <row r="9" spans="2:4" x14ac:dyDescent="0.25">
      <c r="B9">
        <v>6</v>
      </c>
      <c r="C9">
        <v>0.1100033561652</v>
      </c>
      <c r="D9">
        <v>0</v>
      </c>
    </row>
    <row r="10" spans="2:4" x14ac:dyDescent="0.25">
      <c r="B10">
        <v>7</v>
      </c>
      <c r="C10">
        <v>0.12643527166559998</v>
      </c>
      <c r="D10">
        <v>0</v>
      </c>
    </row>
    <row r="11" spans="2:4" x14ac:dyDescent="0.25">
      <c r="B11">
        <v>8</v>
      </c>
      <c r="C11">
        <v>0.12649364436720001</v>
      </c>
      <c r="D11">
        <v>0</v>
      </c>
    </row>
    <row r="12" spans="2:4" x14ac:dyDescent="0.25">
      <c r="B12">
        <v>9</v>
      </c>
      <c r="C12">
        <v>0.16545742268519997</v>
      </c>
      <c r="D12">
        <v>0</v>
      </c>
    </row>
    <row r="13" spans="2:4" x14ac:dyDescent="0.25">
      <c r="B13">
        <v>10</v>
      </c>
      <c r="C13">
        <v>0.1655157953868</v>
      </c>
      <c r="D13">
        <v>0</v>
      </c>
    </row>
    <row r="14" spans="2:4" x14ac:dyDescent="0.25">
      <c r="B14">
        <v>11</v>
      </c>
      <c r="C14">
        <v>0.21589143686760001</v>
      </c>
      <c r="D14">
        <v>0</v>
      </c>
    </row>
    <row r="15" spans="2:4" x14ac:dyDescent="0.25">
      <c r="B15">
        <v>12</v>
      </c>
      <c r="C15">
        <v>0.2159206232184</v>
      </c>
      <c r="D15">
        <v>0</v>
      </c>
    </row>
    <row r="16" spans="2:4" x14ac:dyDescent="0.25">
      <c r="B16">
        <v>13</v>
      </c>
      <c r="C16">
        <v>0.27551915155199996</v>
      </c>
      <c r="D16">
        <v>0</v>
      </c>
    </row>
    <row r="17" spans="2:4" x14ac:dyDescent="0.25">
      <c r="B17">
        <v>14</v>
      </c>
      <c r="C17">
        <v>0.27554833790280003</v>
      </c>
      <c r="D17">
        <v>0</v>
      </c>
    </row>
    <row r="18" spans="2:4" x14ac:dyDescent="0.25">
      <c r="B18">
        <v>15</v>
      </c>
      <c r="C18">
        <v>0.35607347975999998</v>
      </c>
      <c r="D18">
        <v>0</v>
      </c>
    </row>
    <row r="19" spans="2:4" x14ac:dyDescent="0.25">
      <c r="B19">
        <v>16</v>
      </c>
      <c r="C19">
        <v>0.33447558016799994</v>
      </c>
      <c r="D19">
        <v>0</v>
      </c>
    </row>
    <row r="20" spans="2:4" x14ac:dyDescent="0.25">
      <c r="B20">
        <v>17</v>
      </c>
      <c r="C20">
        <v>0.33447558016799994</v>
      </c>
      <c r="D20">
        <v>0</v>
      </c>
    </row>
    <row r="21" spans="2:4" x14ac:dyDescent="0.25">
      <c r="B21">
        <v>18</v>
      </c>
      <c r="C21">
        <v>0.42933122026800002</v>
      </c>
      <c r="D21">
        <v>0</v>
      </c>
    </row>
    <row r="22" spans="2:4" x14ac:dyDescent="0.25">
      <c r="B22">
        <v>19</v>
      </c>
      <c r="C22">
        <v>0.42991494728400004</v>
      </c>
      <c r="D22">
        <v>0</v>
      </c>
    </row>
    <row r="23" spans="2:4" x14ac:dyDescent="0.25">
      <c r="B23">
        <v>20</v>
      </c>
      <c r="C23">
        <v>0.55249762064399999</v>
      </c>
      <c r="D23">
        <v>0</v>
      </c>
    </row>
    <row r="24" spans="2:4" x14ac:dyDescent="0.25">
      <c r="B24">
        <v>21</v>
      </c>
      <c r="C24">
        <v>0.55220575713599995</v>
      </c>
      <c r="D24">
        <v>0</v>
      </c>
    </row>
    <row r="25" spans="2:4" x14ac:dyDescent="0.25">
      <c r="B25">
        <v>22</v>
      </c>
      <c r="C25">
        <v>0.70572596234399998</v>
      </c>
      <c r="D25">
        <v>0</v>
      </c>
    </row>
    <row r="26" spans="2:4" x14ac:dyDescent="0.25">
      <c r="B26">
        <v>23</v>
      </c>
      <c r="C26">
        <v>0.70601782585200001</v>
      </c>
      <c r="D26">
        <v>0</v>
      </c>
    </row>
    <row r="27" spans="2:4" x14ac:dyDescent="0.25">
      <c r="B27">
        <v>24</v>
      </c>
      <c r="C27">
        <v>0.89748028710000005</v>
      </c>
      <c r="D27">
        <v>0</v>
      </c>
    </row>
    <row r="28" spans="2:4" x14ac:dyDescent="0.25">
      <c r="B28">
        <v>25</v>
      </c>
      <c r="C28">
        <v>0.89893960464</v>
      </c>
      <c r="D28">
        <v>0</v>
      </c>
    </row>
    <row r="29" spans="2:4" x14ac:dyDescent="0.25">
      <c r="B29">
        <v>26</v>
      </c>
      <c r="C29">
        <v>1.1511096755520001</v>
      </c>
      <c r="D29">
        <v>0</v>
      </c>
    </row>
    <row r="30" spans="2:4" x14ac:dyDescent="0.25">
      <c r="B30">
        <v>27</v>
      </c>
      <c r="C30">
        <v>1.1557794916799999</v>
      </c>
      <c r="D30">
        <v>0</v>
      </c>
    </row>
    <row r="31" spans="2:4" x14ac:dyDescent="0.25">
      <c r="B31">
        <v>28</v>
      </c>
      <c r="C31">
        <v>1.4677815817319999</v>
      </c>
      <c r="D31">
        <v>0</v>
      </c>
    </row>
    <row r="32" spans="2:4" x14ac:dyDescent="0.25">
      <c r="B32">
        <v>29</v>
      </c>
      <c r="C32">
        <v>1.4698246262879999</v>
      </c>
      <c r="D32">
        <v>0</v>
      </c>
    </row>
    <row r="33" spans="2:4" x14ac:dyDescent="0.25">
      <c r="B33">
        <v>30</v>
      </c>
      <c r="C33">
        <v>1.8836870806319999</v>
      </c>
      <c r="D33">
        <v>0</v>
      </c>
    </row>
    <row r="34" spans="2:4" x14ac:dyDescent="0.25">
      <c r="B34">
        <v>31</v>
      </c>
      <c r="C34">
        <v>1.8801847185360001</v>
      </c>
      <c r="D34">
        <v>0</v>
      </c>
    </row>
    <row r="35" spans="2:4" x14ac:dyDescent="0.25">
      <c r="B35">
        <v>32</v>
      </c>
      <c r="C35">
        <v>2.388319085964</v>
      </c>
      <c r="D35">
        <v>0</v>
      </c>
    </row>
    <row r="36" spans="2:4" x14ac:dyDescent="0.25">
      <c r="B36">
        <v>33</v>
      </c>
      <c r="C36">
        <v>2.3976587182199998</v>
      </c>
      <c r="D36">
        <v>0</v>
      </c>
    </row>
    <row r="37" spans="2:4" x14ac:dyDescent="0.25">
      <c r="B37">
        <v>34</v>
      </c>
      <c r="C37">
        <v>3.0353804832</v>
      </c>
      <c r="D37">
        <v>0</v>
      </c>
    </row>
    <row r="38" spans="2:4" x14ac:dyDescent="0.25">
      <c r="B38">
        <v>35</v>
      </c>
      <c r="C38">
        <v>3.0587295638400001</v>
      </c>
      <c r="D38">
        <v>0</v>
      </c>
    </row>
    <row r="39" spans="2:4" x14ac:dyDescent="0.25">
      <c r="B39">
        <v>36</v>
      </c>
      <c r="C39">
        <v>3.8817846564000003</v>
      </c>
      <c r="D39">
        <v>0</v>
      </c>
    </row>
    <row r="40" spans="2:4" x14ac:dyDescent="0.25">
      <c r="B40">
        <v>37</v>
      </c>
      <c r="C40">
        <v>3.8876219265600001</v>
      </c>
      <c r="D40">
        <v>0</v>
      </c>
    </row>
    <row r="41" spans="2:4" x14ac:dyDescent="0.25">
      <c r="B41">
        <v>38</v>
      </c>
      <c r="C41">
        <v>4.9675169061600002</v>
      </c>
      <c r="D41">
        <v>0</v>
      </c>
    </row>
    <row r="42" spans="2:4" x14ac:dyDescent="0.25">
      <c r="B42">
        <v>39</v>
      </c>
      <c r="C42">
        <v>4.6552229526</v>
      </c>
      <c r="D42">
        <v>0</v>
      </c>
    </row>
    <row r="43" spans="2:4" x14ac:dyDescent="0.25">
      <c r="B43">
        <v>40</v>
      </c>
      <c r="C43">
        <v>4.7106770191200003</v>
      </c>
      <c r="D43">
        <v>0</v>
      </c>
    </row>
    <row r="44" spans="2:4" x14ac:dyDescent="0.25">
      <c r="B44">
        <v>41</v>
      </c>
      <c r="C44">
        <v>5.9481782930399998</v>
      </c>
      <c r="D44">
        <v>0</v>
      </c>
    </row>
    <row r="45" spans="2:4" x14ac:dyDescent="0.25">
      <c r="B45">
        <v>42</v>
      </c>
      <c r="C45">
        <v>5.9481782930399998</v>
      </c>
      <c r="D45">
        <v>0</v>
      </c>
    </row>
    <row r="46" spans="2:4" x14ac:dyDescent="0.25">
      <c r="B46">
        <v>43</v>
      </c>
      <c r="C46">
        <v>7.6118002886399996</v>
      </c>
      <c r="D46">
        <v>0</v>
      </c>
    </row>
    <row r="47" spans="2:4" x14ac:dyDescent="0.25">
      <c r="B47">
        <v>44</v>
      </c>
      <c r="C47">
        <v>7.6030443834000003</v>
      </c>
      <c r="D47">
        <v>0</v>
      </c>
    </row>
    <row r="48" spans="2:4" x14ac:dyDescent="0.25">
      <c r="B48">
        <v>45</v>
      </c>
      <c r="C48">
        <v>9.4534590241200007</v>
      </c>
      <c r="D48">
        <v>0</v>
      </c>
    </row>
    <row r="49" spans="2:4" x14ac:dyDescent="0.25">
      <c r="B49">
        <v>46</v>
      </c>
      <c r="C49">
        <v>9.7657529776800001</v>
      </c>
      <c r="D49">
        <v>0</v>
      </c>
    </row>
    <row r="50" spans="2:4" x14ac:dyDescent="0.25">
      <c r="B50">
        <v>47</v>
      </c>
      <c r="C50">
        <v>12.447978616199999</v>
      </c>
      <c r="D50">
        <v>0</v>
      </c>
    </row>
    <row r="51" spans="2:4" x14ac:dyDescent="0.25">
      <c r="B51">
        <v>48</v>
      </c>
      <c r="C51">
        <v>12.26702324124</v>
      </c>
      <c r="D51">
        <v>0</v>
      </c>
    </row>
    <row r="52" spans="2:4" x14ac:dyDescent="0.25">
      <c r="B52">
        <v>49</v>
      </c>
      <c r="C52">
        <v>15.7460362566</v>
      </c>
      <c r="D52">
        <v>0</v>
      </c>
    </row>
    <row r="53" spans="2:4" x14ac:dyDescent="0.25">
      <c r="B53">
        <v>50</v>
      </c>
      <c r="C53">
        <v>15.74895489168</v>
      </c>
      <c r="D53">
        <v>0</v>
      </c>
    </row>
    <row r="54" spans="2:4" x14ac:dyDescent="0.25">
      <c r="B54">
        <v>51</v>
      </c>
      <c r="C54">
        <v>19.435190997719999</v>
      </c>
      <c r="D54">
        <v>0</v>
      </c>
    </row>
    <row r="55" spans="2:4" x14ac:dyDescent="0.25">
      <c r="B55">
        <v>52</v>
      </c>
      <c r="C55">
        <v>19.613227737599999</v>
      </c>
      <c r="D55">
        <v>0</v>
      </c>
    </row>
    <row r="56" spans="2:4" x14ac:dyDescent="0.25">
      <c r="B56">
        <v>53</v>
      </c>
      <c r="C56">
        <v>25.622697367320001</v>
      </c>
      <c r="D56">
        <v>0</v>
      </c>
    </row>
    <row r="57" spans="2:4" x14ac:dyDescent="0.25">
      <c r="B57">
        <v>54</v>
      </c>
      <c r="C57">
        <v>25.929154050720001</v>
      </c>
      <c r="D57">
        <v>0</v>
      </c>
    </row>
    <row r="58" spans="2:4" x14ac:dyDescent="0.25">
      <c r="B58">
        <v>55</v>
      </c>
      <c r="C58">
        <v>31.4628861624</v>
      </c>
      <c r="D58">
        <v>0</v>
      </c>
    </row>
    <row r="59" spans="2:4" x14ac:dyDescent="0.25">
      <c r="B59">
        <v>56</v>
      </c>
      <c r="C59">
        <v>31.4628861624</v>
      </c>
      <c r="D59">
        <v>0</v>
      </c>
    </row>
    <row r="60" spans="2:4" x14ac:dyDescent="0.25">
      <c r="B60">
        <v>57</v>
      </c>
      <c r="C60">
        <v>42.466140414000002</v>
      </c>
      <c r="D60">
        <v>0</v>
      </c>
    </row>
    <row r="61" spans="2:4" x14ac:dyDescent="0.25">
      <c r="B61">
        <v>58</v>
      </c>
      <c r="C61">
        <v>40.860891119999998</v>
      </c>
      <c r="D61">
        <v>0</v>
      </c>
    </row>
    <row r="62" spans="2:4" x14ac:dyDescent="0.25">
      <c r="B62">
        <v>59</v>
      </c>
      <c r="C62">
        <v>51.951704423999999</v>
      </c>
      <c r="D62">
        <v>0</v>
      </c>
    </row>
    <row r="63" spans="2:4" x14ac:dyDescent="0.25">
      <c r="B63">
        <v>60</v>
      </c>
      <c r="C63">
        <v>51.951704423999999</v>
      </c>
      <c r="D63">
        <v>0</v>
      </c>
    </row>
    <row r="64" spans="2:4" x14ac:dyDescent="0.25">
      <c r="B64">
        <v>61</v>
      </c>
      <c r="C64">
        <v>65.873593755599998</v>
      </c>
      <c r="D64">
        <v>0</v>
      </c>
    </row>
    <row r="65" spans="2:4" x14ac:dyDescent="0.25">
      <c r="B65">
        <v>62</v>
      </c>
      <c r="C65">
        <v>65.581730247599992</v>
      </c>
      <c r="D65">
        <v>0</v>
      </c>
    </row>
    <row r="66" spans="2:4" x14ac:dyDescent="0.25">
      <c r="B66">
        <v>63</v>
      </c>
      <c r="C66">
        <v>84.319367461199988</v>
      </c>
      <c r="D66">
        <v>0</v>
      </c>
    </row>
    <row r="67" spans="2:4" x14ac:dyDescent="0.25">
      <c r="B67">
        <v>64</v>
      </c>
      <c r="C67">
        <v>83.852385848400004</v>
      </c>
      <c r="D67">
        <v>0</v>
      </c>
    </row>
    <row r="68" spans="2:4" x14ac:dyDescent="0.25">
      <c r="B68">
        <v>65</v>
      </c>
      <c r="C68">
        <v>106.8512302788</v>
      </c>
      <c r="D68">
        <v>0</v>
      </c>
    </row>
    <row r="69" spans="2:4" x14ac:dyDescent="0.25">
      <c r="B69">
        <v>66</v>
      </c>
      <c r="C69">
        <v>107.49332999640001</v>
      </c>
      <c r="D69">
        <v>0</v>
      </c>
    </row>
    <row r="70" spans="2:4" x14ac:dyDescent="0.25">
      <c r="B70">
        <v>67</v>
      </c>
      <c r="C70">
        <v>135.62897216759998</v>
      </c>
      <c r="D70">
        <v>0</v>
      </c>
    </row>
    <row r="71" spans="2:4" x14ac:dyDescent="0.25">
      <c r="B71">
        <v>68</v>
      </c>
      <c r="C71">
        <v>135.570599466</v>
      </c>
      <c r="D71">
        <v>0</v>
      </c>
    </row>
    <row r="72" spans="2:4" x14ac:dyDescent="0.25">
      <c r="B72">
        <v>69</v>
      </c>
      <c r="C72">
        <v>173.45448280439999</v>
      </c>
      <c r="D72">
        <v>0</v>
      </c>
    </row>
    <row r="73" spans="2:4" x14ac:dyDescent="0.25">
      <c r="B73">
        <v>70</v>
      </c>
      <c r="C73">
        <v>33.272439911999996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188.16440360760001</v>
      </c>
    </row>
    <row r="3" spans="2:9" x14ac:dyDescent="0.25">
      <c r="B3" s="18">
        <v>150</v>
      </c>
      <c r="C3" s="18">
        <v>200</v>
      </c>
      <c r="D3" s="1">
        <v>173.36108648184</v>
      </c>
      <c r="E3" s="19" t="str">
        <f>IF(D3="","N/A",IF(OR(D3&lt;B3,D3&gt;C3),"FAIL","PASS"))</f>
        <v>PASS</v>
      </c>
      <c r="H3" t="s">
        <v>39</v>
      </c>
      <c r="I3">
        <v>165.36986363279999</v>
      </c>
    </row>
    <row r="4" spans="2:9" x14ac:dyDescent="0.25">
      <c r="H4" t="s">
        <v>40</v>
      </c>
      <c r="I4">
        <v>163.23926002439998</v>
      </c>
    </row>
    <row r="5" spans="2:9" x14ac:dyDescent="0.25">
      <c r="H5" t="s">
        <v>41</v>
      </c>
      <c r="I5">
        <v>176.869285848</v>
      </c>
    </row>
    <row r="6" spans="2:9" x14ac:dyDescent="0.25">
      <c r="B6" s="15" t="s">
        <v>23</v>
      </c>
      <c r="H6" t="s">
        <v>42</v>
      </c>
      <c r="I6">
        <v>173.16261929639998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0.14186046511627923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188.0184718536</v>
      </c>
      <c r="J2" t="s">
        <v>26</v>
      </c>
    </row>
    <row r="3" spans="2:10" x14ac:dyDescent="0.25">
      <c r="B3" s="18">
        <v>100</v>
      </c>
      <c r="C3" s="18"/>
      <c r="D3" s="1">
        <v>665.63339532961368</v>
      </c>
      <c r="E3" s="19" t="str">
        <f>IF(D3="","N/A",IF(OR(D3&lt;B3),"FAIL","PASS"))</f>
        <v>PASS</v>
      </c>
      <c r="I3">
        <v>0.28246550304239998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8.5778685001199992E-2</v>
      </c>
    </row>
    <row r="3" spans="2:9" x14ac:dyDescent="0.25">
      <c r="B3" s="18">
        <v>0.05</v>
      </c>
      <c r="C3" s="18">
        <v>0.1</v>
      </c>
      <c r="D3" s="1">
        <v>7.8989939805119994E-2</v>
      </c>
      <c r="E3" s="19" t="str">
        <f>IF(D3="","N/A",IF(OR(D3&lt;B3,D3&gt;C3),"FAIL","PASS"))</f>
        <v>PASS</v>
      </c>
      <c r="H3" t="s">
        <v>39</v>
      </c>
      <c r="I3">
        <v>7.5417530467199997E-2</v>
      </c>
    </row>
    <row r="4" spans="2:9" x14ac:dyDescent="0.25">
      <c r="H4" t="s">
        <v>40</v>
      </c>
      <c r="I4">
        <v>7.4396008189200002E-2</v>
      </c>
    </row>
    <row r="5" spans="2:9" x14ac:dyDescent="0.25">
      <c r="H5" t="s">
        <v>41</v>
      </c>
      <c r="I5">
        <v>8.0758632663600005E-2</v>
      </c>
    </row>
    <row r="6" spans="2:9" x14ac:dyDescent="0.25">
      <c r="H6" t="s">
        <v>42</v>
      </c>
      <c r="I6">
        <v>7.8598842704399999E-2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188.25196266</v>
      </c>
      <c r="J2">
        <v>74.512753592400003</v>
      </c>
      <c r="K2">
        <v>172.37458782480002</v>
      </c>
      <c r="L2">
        <v>64.998003231599995</v>
      </c>
    </row>
    <row r="3" spans="2:12" x14ac:dyDescent="0.25">
      <c r="B3" s="18">
        <v>50</v>
      </c>
      <c r="C3" s="18"/>
      <c r="D3" s="1">
        <v>60.240628051199998</v>
      </c>
      <c r="E3" s="19" t="str">
        <f>IF(D3="","N/A",IF(OR(D3&lt;B3),"FAIL","PASS"))</f>
        <v>PASS</v>
      </c>
      <c r="H3" t="s">
        <v>39</v>
      </c>
      <c r="I3">
        <v>165.486609036</v>
      </c>
      <c r="J3">
        <v>68.763042484799996</v>
      </c>
      <c r="K3">
        <v>160.8751656096</v>
      </c>
      <c r="L3">
        <v>64.968816880799992</v>
      </c>
    </row>
    <row r="4" spans="2:12" x14ac:dyDescent="0.25">
      <c r="H4" t="s">
        <v>40</v>
      </c>
      <c r="I4">
        <v>163.3560054276</v>
      </c>
      <c r="J4">
        <v>67.683147505199997</v>
      </c>
      <c r="K4">
        <v>158.91968010599999</v>
      </c>
      <c r="L4">
        <v>63.567872042400005</v>
      </c>
    </row>
    <row r="5" spans="2:12" x14ac:dyDescent="0.25">
      <c r="H5" t="s">
        <v>41</v>
      </c>
      <c r="I5">
        <v>176.75254044479999</v>
      </c>
      <c r="J5">
        <v>75.154853309999993</v>
      </c>
      <c r="K5">
        <v>162.3344831496</v>
      </c>
      <c r="L5">
        <v>61.349709381599993</v>
      </c>
    </row>
    <row r="6" spans="2:12" x14ac:dyDescent="0.25">
      <c r="H6" t="s">
        <v>42</v>
      </c>
      <c r="I6">
        <v>173.1042465948</v>
      </c>
      <c r="J6">
        <v>73.987399277999998</v>
      </c>
      <c r="K6">
        <v>162.7430920608</v>
      </c>
      <c r="L6">
        <v>60.240628051199998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187.69742199480001</v>
      </c>
      <c r="J2">
        <v>74.454380890799996</v>
      </c>
      <c r="K2">
        <v>171.99516526439999</v>
      </c>
      <c r="L2">
        <v>64.939630530000002</v>
      </c>
    </row>
    <row r="3" spans="2:12" x14ac:dyDescent="0.25">
      <c r="B3" s="18">
        <v>20</v>
      </c>
      <c r="C3" s="18"/>
      <c r="D3" s="1">
        <v>67.048192771084331</v>
      </c>
      <c r="E3" s="19" t="str">
        <f>IF(D3="","N/A",IF(OR(D3&lt;B3),"FAIL","PASS"))</f>
        <v>PASS</v>
      </c>
      <c r="G3" t="s">
        <v>38</v>
      </c>
      <c r="H3" t="s">
        <v>27</v>
      </c>
      <c r="I3">
        <v>0.28334109356639997</v>
      </c>
      <c r="J3">
        <v>0.367164293064</v>
      </c>
      <c r="K3">
        <v>0.31025090900399999</v>
      </c>
      <c r="L3">
        <v>0.95293435362000001</v>
      </c>
    </row>
    <row r="4" spans="2:12" x14ac:dyDescent="0.25">
      <c r="G4" t="s">
        <v>39</v>
      </c>
      <c r="H4" t="s">
        <v>26</v>
      </c>
      <c r="I4">
        <v>165.07800012480001</v>
      </c>
      <c r="J4">
        <v>68.763042484799996</v>
      </c>
      <c r="K4">
        <v>160.55411575080001</v>
      </c>
      <c r="L4">
        <v>64.968816880799992</v>
      </c>
    </row>
    <row r="5" spans="2:12" x14ac:dyDescent="0.25">
      <c r="G5" t="s">
        <v>39</v>
      </c>
      <c r="H5" t="s">
        <v>27</v>
      </c>
      <c r="I5">
        <v>0.24820072720319999</v>
      </c>
      <c r="J5">
        <v>0.33272439911999996</v>
      </c>
      <c r="K5">
        <v>0.28091862644999999</v>
      </c>
      <c r="L5">
        <v>0.96898684655999989</v>
      </c>
    </row>
    <row r="6" spans="2:12" x14ac:dyDescent="0.25">
      <c r="G6" t="s">
        <v>40</v>
      </c>
      <c r="H6" t="s">
        <v>26</v>
      </c>
      <c r="I6">
        <v>163.06414191960002</v>
      </c>
      <c r="J6">
        <v>67.683147505199997</v>
      </c>
      <c r="K6">
        <v>158.74456200119999</v>
      </c>
      <c r="L6">
        <v>63.538685691599994</v>
      </c>
    </row>
    <row r="7" spans="2:12" x14ac:dyDescent="0.25">
      <c r="G7" t="s">
        <v>40</v>
      </c>
      <c r="H7" t="s">
        <v>27</v>
      </c>
      <c r="I7">
        <v>0.26381542488120002</v>
      </c>
      <c r="J7">
        <v>0.33243253561199998</v>
      </c>
      <c r="K7">
        <v>0.2879817233436</v>
      </c>
      <c r="L7">
        <v>0.94563776592000004</v>
      </c>
    </row>
    <row r="8" spans="2:12" x14ac:dyDescent="0.25">
      <c r="G8" t="s">
        <v>41</v>
      </c>
      <c r="H8" t="s">
        <v>26</v>
      </c>
      <c r="I8">
        <v>176.51904963839999</v>
      </c>
      <c r="J8">
        <v>75.125666959199989</v>
      </c>
      <c r="K8">
        <v>162.07180599239999</v>
      </c>
      <c r="L8">
        <v>61.349709381599993</v>
      </c>
    </row>
    <row r="9" spans="2:12" x14ac:dyDescent="0.25">
      <c r="G9" t="s">
        <v>41</v>
      </c>
      <c r="H9" t="s">
        <v>27</v>
      </c>
      <c r="I9">
        <v>0.27303831173400001</v>
      </c>
      <c r="J9">
        <v>0.36628870253999996</v>
      </c>
      <c r="K9">
        <v>0.29507400658799998</v>
      </c>
      <c r="L9">
        <v>0.89310233447999998</v>
      </c>
    </row>
    <row r="10" spans="2:12" x14ac:dyDescent="0.25">
      <c r="G10" t="s">
        <v>42</v>
      </c>
      <c r="H10" t="s">
        <v>26</v>
      </c>
      <c r="I10">
        <v>172.87075578839998</v>
      </c>
      <c r="J10">
        <v>73.958212927199995</v>
      </c>
      <c r="K10">
        <v>162.48041490360001</v>
      </c>
      <c r="L10">
        <v>60.123882647999999</v>
      </c>
    </row>
    <row r="11" spans="2:12" x14ac:dyDescent="0.25">
      <c r="G11" t="s">
        <v>42</v>
      </c>
      <c r="H11" t="s">
        <v>27</v>
      </c>
      <c r="I11">
        <v>0.30791600093999999</v>
      </c>
      <c r="J11">
        <v>0.36599683903199998</v>
      </c>
      <c r="K11">
        <v>0.31579631565600003</v>
      </c>
      <c r="L11">
        <v>0.86712648226800004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2024-03-19T11:37:27Z</dcterms:modified>
</cp:coreProperties>
</file>