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3640A6C7-0341-41EE-8DE9-4E72F5D1E81C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<sst xmlns="http://schemas.openxmlformats.org/spreadsheetml/2006/main" count="171" uniqueCount="101">
  <si>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</si>
  <si>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</si>
  <si>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</si>
  <si>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</si>
  <si>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</si>
  <si>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</si>
  <si>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</si>
  <si>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</si>
  <si>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</si>
  <si>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</si>
  <si>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</si>
  <si>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</si>
  <si>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</si>
  <si>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</si>
  <si>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</si>
  <si>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</si>
  <si>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</si>
  <si>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</si>
  <si>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</si>
  <si>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</si>
  <si>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</si>
  <si>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</si>
  <si>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</si>
  <si>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</si>
  <si>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</si>
  <si>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</si>
  <si>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</si>
  <si>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</si>
  <si>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</si>
  <si>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</si>
  <si>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</si>
  <si>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</si>
  <si>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</si>
  <si>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</si>
  <si>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</si>
  <si>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</si>
  <si>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</si>
  <si>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</si>
  <si>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</si>
  <si>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</si>
  <si>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</si>
  <si>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</si>
  <si>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</si>
  <si>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</si>
  <si>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</si>
  <si>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</si>
  <si>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</si>
  <si>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</si>
  <si>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</si>
  <si>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</si>
  <si>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</si>
  <si>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</si>
  <si>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</si>
  <si>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</si>
  <si>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</si>
  <si>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</si>
  <si>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</si>
  <si>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</si>
  <si>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</si>
  <si>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</si>
  <si>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</si>
  <si>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</si>
  <si>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</si>
  <si>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</si>
  <si>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</si>
  <si>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</si>
  <si>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</si>
  <si>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</si>
  <si>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</si>
  <si>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</si>
  <si>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</si>
  <si>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</si>
  <si>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</si>
  <si>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</si>
  <si>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</si>
  <si>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</si>
  <si>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</si>
  <si>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</si>
  <si>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</si>
  <si>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</si>
  <si>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</si>
  <si>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</si>
  <si>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</si>
  <si>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</si>
  <si>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</si>
  <si>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</si>
  <si>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</si>
  <si>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</si>
  <si>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</si>
  <si>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</si>
  <si>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</si>
  <si>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</si>
  <si>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</si>
  <si>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</si>
  <si>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</si>
  <si>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</si>
  <si>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</si>
  <si>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</si>
  <si>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</si>
  <si>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</si>
  <si>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S24046071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</si>
</sst>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176.95684490039997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0.14913341394598953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620.3910614525139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0.1731</v>
      </c>
      <c r="E15" s="20">
        <f>ChromaticityCoordinates!G4</f>
        <v>0.49409999999999998</v>
      </c>
      <c r="F15" s="20" t="s">
        <v>49</v>
      </c>
      <c r="H15" s="26">
        <f>ChromaticityCoordinates!H4</f>
        <v>1.3668211294825667E-2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0.45040000000000002</v>
      </c>
      <c r="E16" s="20">
        <f>ChromaticityCoordinates!G5</f>
        <v>0.52829999999999999</v>
      </c>
      <c r="F16" s="20" t="s">
        <v>49</v>
      </c>
      <c r="H16" s="26">
        <f>ChromaticityCoordinates!H5</f>
        <v>6.708203932499127E-4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0.1242</v>
      </c>
      <c r="E17" s="20">
        <f>ChromaticityCoordinates!G6</f>
        <v>0.56210000000000004</v>
      </c>
      <c r="F17" s="20" t="s">
        <v>49</v>
      </c>
      <c r="H17" s="26">
        <f>ChromaticityCoordinates!H6</f>
        <v>1.2200409829181972E-2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0.11940000000000001</v>
      </c>
      <c r="E18" s="20">
        <f>ChromaticityCoordinates!G7</f>
        <v>0.30299999999999999</v>
      </c>
      <c r="F18" s="20" t="s">
        <v>49</v>
      </c>
      <c r="H18" s="26">
        <f>ChromaticityCoordinates!H7</f>
        <v>2.0321417273408877E-2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7.7956742986799998E-2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62.1377408532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65.691275167785221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7.8569656353599998E-2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0.1299376337616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0.1699229343576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0.20897427172799998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0.26746371873120001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0.34527452996399999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0.44479998619200001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0.53615326419599996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0.68500365327599999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0.87442306996800001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1.120464007212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1.4222508744840001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1.8191852453639998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2.3261521587599998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2.9565773360400001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3.78838833384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4.8274224223199997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6.0765982365599998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7.8015115688399996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9.8679052054799996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12.331233212999999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16.19550605892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20.477143721279997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25.427148816959999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32.3384766864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39.255641826000002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53.761258173599998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68.208501819600002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86.56671647280001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110.06172886680001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140.70739720680001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178.70802594839998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0.1731</v>
      </c>
      <c r="G4" s="4">
        <v>0.49409999999999998</v>
      </c>
      <c r="H4" s="3">
        <f>IF(OR((F4=""),(G4="")),"",SQRT((F4-C4)^2+(G4-D4)^2))</f>
        <v>1.3668211294825667E-2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-3.8999999999999868E-3</v>
      </c>
      <c r="O4" s="3">
        <f>IF(G4="","",G4-D4)</f>
        <v>1.3100000000000001E-2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0.45040000000000002</v>
      </c>
      <c r="G5" s="4">
        <v>0.52829999999999999</v>
      </c>
      <c r="H5" s="3">
        <f t="shared" ref="H5:H7" si="0">IF(OR((F5=""),(G5="")),"",SQRT((F5-C5)^2+(G5-D5)^2))</f>
        <v>6.708203932499127E-4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-5.9999999999998943E-4</v>
      </c>
      <c r="O5" s="3">
        <f>IF(G5="","",G5-D5)</f>
        <v>2.9999999999996696E-4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0.1242</v>
      </c>
      <c r="G6" s="4">
        <v>0.56210000000000004</v>
      </c>
      <c r="H6" s="3">
        <f t="shared" si="0"/>
        <v>1.2200409829181972E-2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1.2200000000000003E-2</v>
      </c>
      <c r="O6" s="3">
        <f t="shared" ref="O6:O7" si="6">IF(G6="","",G6-D6)</f>
        <v>9.9999999999988987E-5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0.11940000000000001</v>
      </c>
      <c r="G7" s="3">
        <v>0.30299999999999999</v>
      </c>
      <c r="H7" s="3">
        <f t="shared" si="0"/>
        <v>2.0321417273408877E-2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-3.5999999999999921E-3</v>
      </c>
      <c r="O7" s="3">
        <f t="shared" si="6"/>
        <v>2.0000000000000018E-2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221.58277527360002</v>
      </c>
      <c r="F3" s="8"/>
    </row>
    <row r="4" spans="2:6" x14ac:dyDescent="0.25">
      <c r="B4" s="1" t="s">
        <v>39</v>
      </c>
      <c r="C4" s="18"/>
      <c r="D4" s="18"/>
      <c r="E4" s="1">
        <v>195.16912779960001</v>
      </c>
      <c r="F4" s="8"/>
    </row>
    <row r="5" spans="2:6" x14ac:dyDescent="0.25">
      <c r="B5" s="1" t="s">
        <v>40</v>
      </c>
      <c r="C5" s="18"/>
      <c r="D5" s="18"/>
      <c r="E5" s="1">
        <v>191.25815679239997</v>
      </c>
      <c r="F5" s="8"/>
    </row>
    <row r="6" spans="2:6" x14ac:dyDescent="0.25">
      <c r="B6" s="1" t="s">
        <v>41</v>
      </c>
      <c r="C6" s="18"/>
      <c r="D6" s="18"/>
      <c r="E6" s="1">
        <v>196.89112249679999</v>
      </c>
      <c r="F6" s="8"/>
    </row>
    <row r="7" spans="2:6" x14ac:dyDescent="0.25">
      <c r="B7" s="1" t="s">
        <v>42</v>
      </c>
      <c r="C7" s="18"/>
      <c r="D7" s="18"/>
      <c r="E7" s="1">
        <v>203.83747398719999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83" sqref="D8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0.10761007539960001</v>
      </c>
      <c r="D4">
        <v>0</v>
      </c>
    </row>
    <row r="5" spans="2:4" x14ac:dyDescent="0.25">
      <c r="B5">
        <v>2</v>
      </c>
      <c r="C5">
        <v>4.9500050956799997E-2</v>
      </c>
      <c r="D5">
        <v>0</v>
      </c>
    </row>
    <row r="6" spans="2:4" x14ac:dyDescent="0.25">
      <c r="B6">
        <v>3</v>
      </c>
      <c r="C6">
        <v>7.8540470002799997E-2</v>
      </c>
      <c r="D6">
        <v>0</v>
      </c>
    </row>
    <row r="7" spans="2:4" x14ac:dyDescent="0.25">
      <c r="B7">
        <v>4</v>
      </c>
      <c r="C7">
        <v>7.8511283651999997E-2</v>
      </c>
      <c r="D7">
        <v>0</v>
      </c>
    </row>
    <row r="8" spans="2:4" x14ac:dyDescent="0.25">
      <c r="B8">
        <v>5</v>
      </c>
      <c r="C8">
        <v>0.110032542516</v>
      </c>
      <c r="D8">
        <v>0</v>
      </c>
    </row>
    <row r="9" spans="2:4" x14ac:dyDescent="0.25">
      <c r="B9">
        <v>6</v>
      </c>
      <c r="C9">
        <v>0.14958004784999998</v>
      </c>
      <c r="D9">
        <v>0</v>
      </c>
    </row>
    <row r="10" spans="2:4" x14ac:dyDescent="0.25">
      <c r="B10">
        <v>7</v>
      </c>
      <c r="C10">
        <v>7.0455850831199998E-2</v>
      </c>
      <c r="D10">
        <v>0</v>
      </c>
    </row>
    <row r="11" spans="2:4" x14ac:dyDescent="0.25">
      <c r="B11">
        <v>8</v>
      </c>
      <c r="C11">
        <v>0.11006172886679999</v>
      </c>
      <c r="D11">
        <v>0</v>
      </c>
    </row>
    <row r="12" spans="2:4" x14ac:dyDescent="0.25">
      <c r="B12">
        <v>9</v>
      </c>
      <c r="C12">
        <v>0.12990844741079999</v>
      </c>
      <c r="D12">
        <v>0</v>
      </c>
    </row>
    <row r="13" spans="2:4" x14ac:dyDescent="0.25">
      <c r="B13">
        <v>10</v>
      </c>
      <c r="C13">
        <v>0.1299376337616</v>
      </c>
      <c r="D13">
        <v>0</v>
      </c>
    </row>
    <row r="14" spans="2:4" x14ac:dyDescent="0.25">
      <c r="B14">
        <v>11</v>
      </c>
      <c r="C14">
        <v>0.17018561151479999</v>
      </c>
      <c r="D14">
        <v>0</v>
      </c>
    </row>
    <row r="15" spans="2:4" x14ac:dyDescent="0.25">
      <c r="B15">
        <v>12</v>
      </c>
      <c r="C15">
        <v>0.17015642516399998</v>
      </c>
      <c r="D15">
        <v>0</v>
      </c>
    </row>
    <row r="16" spans="2:4" x14ac:dyDescent="0.25">
      <c r="B16">
        <v>13</v>
      </c>
      <c r="C16">
        <v>0.2220497568864</v>
      </c>
      <c r="D16">
        <v>0</v>
      </c>
    </row>
    <row r="17" spans="2:4" x14ac:dyDescent="0.25">
      <c r="B17">
        <v>14</v>
      </c>
      <c r="C17">
        <v>0.240349598838</v>
      </c>
      <c r="D17">
        <v>0</v>
      </c>
    </row>
    <row r="18" spans="2:4" x14ac:dyDescent="0.25">
      <c r="B18">
        <v>15</v>
      </c>
      <c r="C18">
        <v>0.1156363218696</v>
      </c>
      <c r="D18">
        <v>0</v>
      </c>
    </row>
    <row r="19" spans="2:4" x14ac:dyDescent="0.25">
      <c r="B19">
        <v>16</v>
      </c>
      <c r="C19">
        <v>0.17806592623079998</v>
      </c>
      <c r="D19">
        <v>0</v>
      </c>
    </row>
    <row r="20" spans="2:4" x14ac:dyDescent="0.25">
      <c r="B20">
        <v>17</v>
      </c>
      <c r="C20">
        <v>0.20926613523599999</v>
      </c>
      <c r="D20">
        <v>0</v>
      </c>
    </row>
    <row r="21" spans="2:4" x14ac:dyDescent="0.25">
      <c r="B21">
        <v>18</v>
      </c>
      <c r="C21">
        <v>0.20938288063920002</v>
      </c>
      <c r="D21">
        <v>0</v>
      </c>
    </row>
    <row r="22" spans="2:4" x14ac:dyDescent="0.25">
      <c r="B22">
        <v>19</v>
      </c>
      <c r="C22">
        <v>0.26807663209799998</v>
      </c>
      <c r="D22">
        <v>0</v>
      </c>
    </row>
    <row r="23" spans="2:4" x14ac:dyDescent="0.25">
      <c r="B23">
        <v>20</v>
      </c>
      <c r="C23">
        <v>0.2680182593964</v>
      </c>
      <c r="D23">
        <v>0</v>
      </c>
    </row>
    <row r="24" spans="2:4" x14ac:dyDescent="0.25">
      <c r="B24">
        <v>21</v>
      </c>
      <c r="C24">
        <v>0.34644198399600001</v>
      </c>
      <c r="D24">
        <v>0</v>
      </c>
    </row>
    <row r="25" spans="2:4" x14ac:dyDescent="0.25">
      <c r="B25">
        <v>22</v>
      </c>
      <c r="C25">
        <v>0.34585825698</v>
      </c>
      <c r="D25">
        <v>0</v>
      </c>
    </row>
    <row r="26" spans="2:4" x14ac:dyDescent="0.25">
      <c r="B26">
        <v>23</v>
      </c>
      <c r="C26">
        <v>0.44538371320800002</v>
      </c>
      <c r="D26">
        <v>0</v>
      </c>
    </row>
    <row r="27" spans="2:4" x14ac:dyDescent="0.25">
      <c r="B27">
        <v>24</v>
      </c>
      <c r="C27">
        <v>0.44567557671599994</v>
      </c>
      <c r="D27">
        <v>0</v>
      </c>
    </row>
    <row r="28" spans="2:4" x14ac:dyDescent="0.25">
      <c r="B28">
        <v>25</v>
      </c>
      <c r="C28">
        <v>0.57380365672799993</v>
      </c>
      <c r="D28">
        <v>0</v>
      </c>
    </row>
    <row r="29" spans="2:4" x14ac:dyDescent="0.25">
      <c r="B29">
        <v>26</v>
      </c>
      <c r="C29">
        <v>0.61554013837199995</v>
      </c>
      <c r="D29">
        <v>0</v>
      </c>
    </row>
    <row r="30" spans="2:4" x14ac:dyDescent="0.25">
      <c r="B30">
        <v>27</v>
      </c>
      <c r="C30">
        <v>0.30441363884399997</v>
      </c>
      <c r="D30">
        <v>0</v>
      </c>
    </row>
    <row r="31" spans="2:4" x14ac:dyDescent="0.25">
      <c r="B31">
        <v>28</v>
      </c>
      <c r="C31">
        <v>0.45968502509999998</v>
      </c>
      <c r="D31">
        <v>0</v>
      </c>
    </row>
    <row r="32" spans="2:4" x14ac:dyDescent="0.25">
      <c r="B32">
        <v>29</v>
      </c>
      <c r="C32">
        <v>0.53732071822799998</v>
      </c>
      <c r="D32">
        <v>0</v>
      </c>
    </row>
    <row r="33" spans="2:4" x14ac:dyDescent="0.25">
      <c r="B33">
        <v>30</v>
      </c>
      <c r="C33">
        <v>0.53732071822799998</v>
      </c>
      <c r="D33">
        <v>0</v>
      </c>
    </row>
    <row r="34" spans="2:4" x14ac:dyDescent="0.25">
      <c r="B34">
        <v>31</v>
      </c>
      <c r="C34">
        <v>0.68675483432400009</v>
      </c>
      <c r="D34">
        <v>0</v>
      </c>
    </row>
    <row r="35" spans="2:4" x14ac:dyDescent="0.25">
      <c r="B35">
        <v>32</v>
      </c>
      <c r="C35">
        <v>0.68675483432400009</v>
      </c>
      <c r="D35">
        <v>0</v>
      </c>
    </row>
    <row r="36" spans="2:4" x14ac:dyDescent="0.25">
      <c r="B36">
        <v>33</v>
      </c>
      <c r="C36">
        <v>0.87559052399999993</v>
      </c>
      <c r="D36">
        <v>0</v>
      </c>
    </row>
    <row r="37" spans="2:4" x14ac:dyDescent="0.25">
      <c r="B37">
        <v>34</v>
      </c>
      <c r="C37">
        <v>0.87471493347599993</v>
      </c>
      <c r="D37">
        <v>0</v>
      </c>
    </row>
    <row r="38" spans="2:4" x14ac:dyDescent="0.25">
      <c r="B38">
        <v>35</v>
      </c>
      <c r="C38">
        <v>1.122507051768</v>
      </c>
      <c r="D38">
        <v>0</v>
      </c>
    </row>
    <row r="39" spans="2:4" x14ac:dyDescent="0.25">
      <c r="B39">
        <v>36</v>
      </c>
      <c r="C39">
        <v>1.126009413864</v>
      </c>
      <c r="D39">
        <v>0</v>
      </c>
    </row>
    <row r="40" spans="2:4" x14ac:dyDescent="0.25">
      <c r="B40">
        <v>37</v>
      </c>
      <c r="C40">
        <v>1.4295474621839999</v>
      </c>
      <c r="D40">
        <v>0</v>
      </c>
    </row>
    <row r="41" spans="2:4" x14ac:dyDescent="0.25">
      <c r="B41">
        <v>38</v>
      </c>
      <c r="C41">
        <v>1.430714916216</v>
      </c>
      <c r="D41">
        <v>0</v>
      </c>
    </row>
    <row r="42" spans="2:4" x14ac:dyDescent="0.25">
      <c r="B42">
        <v>39</v>
      </c>
      <c r="C42">
        <v>1.829692331652</v>
      </c>
      <c r="D42">
        <v>0</v>
      </c>
    </row>
    <row r="43" spans="2:4" x14ac:dyDescent="0.25">
      <c r="B43">
        <v>40</v>
      </c>
      <c r="C43">
        <v>1.8267736965720001</v>
      </c>
      <c r="D43">
        <v>0</v>
      </c>
    </row>
    <row r="44" spans="2:4" x14ac:dyDescent="0.25">
      <c r="B44">
        <v>41</v>
      </c>
      <c r="C44">
        <v>2.3337406099680003</v>
      </c>
      <c r="D44">
        <v>0</v>
      </c>
    </row>
    <row r="45" spans="2:4" x14ac:dyDescent="0.25">
      <c r="B45">
        <v>42</v>
      </c>
      <c r="C45">
        <v>2.3270277492839999</v>
      </c>
      <c r="D45">
        <v>0</v>
      </c>
    </row>
    <row r="46" spans="2:4" x14ac:dyDescent="0.25">
      <c r="B46">
        <v>43</v>
      </c>
      <c r="C46">
        <v>2.97117051144</v>
      </c>
      <c r="D46">
        <v>0</v>
      </c>
    </row>
    <row r="47" spans="2:4" x14ac:dyDescent="0.25">
      <c r="B47">
        <v>44</v>
      </c>
      <c r="C47">
        <v>2.9653332412800002</v>
      </c>
      <c r="D47">
        <v>0</v>
      </c>
    </row>
    <row r="48" spans="2:4" x14ac:dyDescent="0.25">
      <c r="B48">
        <v>45</v>
      </c>
      <c r="C48">
        <v>3.7562833479599997</v>
      </c>
      <c r="D48">
        <v>0</v>
      </c>
    </row>
    <row r="49" spans="2:4" x14ac:dyDescent="0.25">
      <c r="B49">
        <v>46</v>
      </c>
      <c r="C49">
        <v>3.7971442390799997</v>
      </c>
      <c r="D49">
        <v>0</v>
      </c>
    </row>
    <row r="50" spans="2:4" x14ac:dyDescent="0.25">
      <c r="B50">
        <v>47</v>
      </c>
      <c r="C50">
        <v>4.7982360715199999</v>
      </c>
      <c r="D50">
        <v>0</v>
      </c>
    </row>
    <row r="51" spans="2:4" x14ac:dyDescent="0.25">
      <c r="B51">
        <v>48</v>
      </c>
      <c r="C51">
        <v>4.8303410574000001</v>
      </c>
      <c r="D51">
        <v>0</v>
      </c>
    </row>
    <row r="52" spans="2:4" x14ac:dyDescent="0.25">
      <c r="B52">
        <v>49</v>
      </c>
      <c r="C52">
        <v>6.1933436397599992</v>
      </c>
      <c r="D52">
        <v>0</v>
      </c>
    </row>
    <row r="53" spans="2:4" x14ac:dyDescent="0.25">
      <c r="B53">
        <v>50</v>
      </c>
      <c r="C53">
        <v>6.1524827486399998</v>
      </c>
      <c r="D53">
        <v>0</v>
      </c>
    </row>
    <row r="54" spans="2:4" x14ac:dyDescent="0.25">
      <c r="B54">
        <v>51</v>
      </c>
      <c r="C54">
        <v>7.7518947724799991</v>
      </c>
      <c r="D54">
        <v>0</v>
      </c>
    </row>
    <row r="55" spans="2:4" x14ac:dyDescent="0.25">
      <c r="B55">
        <v>52</v>
      </c>
      <c r="C55">
        <v>7.8277792845600001</v>
      </c>
      <c r="D55">
        <v>0</v>
      </c>
    </row>
    <row r="56" spans="2:4" x14ac:dyDescent="0.25">
      <c r="B56">
        <v>53</v>
      </c>
      <c r="C56">
        <v>9.7394852619599988</v>
      </c>
      <c r="D56">
        <v>0</v>
      </c>
    </row>
    <row r="57" spans="2:4" x14ac:dyDescent="0.25">
      <c r="B57">
        <v>54</v>
      </c>
      <c r="C57">
        <v>9.8066138687999995</v>
      </c>
      <c r="D57">
        <v>0</v>
      </c>
    </row>
    <row r="58" spans="2:4" x14ac:dyDescent="0.25">
      <c r="B58">
        <v>55</v>
      </c>
      <c r="C58">
        <v>12.64060853148</v>
      </c>
      <c r="D58">
        <v>0</v>
      </c>
    </row>
    <row r="59" spans="2:4" x14ac:dyDescent="0.25">
      <c r="B59">
        <v>56</v>
      </c>
      <c r="C59">
        <v>12.938309309639999</v>
      </c>
      <c r="D59">
        <v>0</v>
      </c>
    </row>
    <row r="60" spans="2:4" x14ac:dyDescent="0.25">
      <c r="B60">
        <v>57</v>
      </c>
      <c r="C60">
        <v>16.224692409719999</v>
      </c>
      <c r="D60">
        <v>0</v>
      </c>
    </row>
    <row r="61" spans="2:4" x14ac:dyDescent="0.25">
      <c r="B61">
        <v>58</v>
      </c>
      <c r="C61">
        <v>16.280146476239999</v>
      </c>
      <c r="D61">
        <v>0</v>
      </c>
    </row>
    <row r="62" spans="2:4" x14ac:dyDescent="0.25">
      <c r="B62">
        <v>59</v>
      </c>
      <c r="C62">
        <v>20.76900722928</v>
      </c>
      <c r="D62">
        <v>0</v>
      </c>
    </row>
    <row r="63" spans="2:4" x14ac:dyDescent="0.25">
      <c r="B63">
        <v>60</v>
      </c>
      <c r="C63">
        <v>20.751495418799998</v>
      </c>
      <c r="D63">
        <v>0</v>
      </c>
    </row>
    <row r="64" spans="2:4" x14ac:dyDescent="0.25">
      <c r="B64">
        <v>61</v>
      </c>
      <c r="C64">
        <v>25.482602883479998</v>
      </c>
      <c r="D64">
        <v>0</v>
      </c>
    </row>
    <row r="65" spans="2:4" x14ac:dyDescent="0.25">
      <c r="B65">
        <v>62</v>
      </c>
      <c r="C65">
        <v>26.699673711839999</v>
      </c>
      <c r="D65">
        <v>0</v>
      </c>
    </row>
    <row r="66" spans="2:4" x14ac:dyDescent="0.25">
      <c r="B66">
        <v>63</v>
      </c>
      <c r="C66">
        <v>32.250917633999997</v>
      </c>
      <c r="D66">
        <v>0</v>
      </c>
    </row>
    <row r="67" spans="2:4" x14ac:dyDescent="0.25">
      <c r="B67">
        <v>64</v>
      </c>
      <c r="C67">
        <v>34.060471383600003</v>
      </c>
      <c r="D67">
        <v>0</v>
      </c>
    </row>
    <row r="68" spans="2:4" x14ac:dyDescent="0.25">
      <c r="B68">
        <v>65</v>
      </c>
      <c r="C68">
        <v>40.802518418400005</v>
      </c>
      <c r="D68">
        <v>0</v>
      </c>
    </row>
    <row r="69" spans="2:4" x14ac:dyDescent="0.25">
      <c r="B69">
        <v>66</v>
      </c>
      <c r="C69">
        <v>39.839368841999999</v>
      </c>
      <c r="D69">
        <v>0</v>
      </c>
    </row>
    <row r="70" spans="2:4" x14ac:dyDescent="0.25">
      <c r="B70">
        <v>67</v>
      </c>
      <c r="C70">
        <v>53.936376278400004</v>
      </c>
      <c r="D70">
        <v>0</v>
      </c>
    </row>
    <row r="71" spans="2:4" x14ac:dyDescent="0.25">
      <c r="B71">
        <v>68</v>
      </c>
      <c r="C71">
        <v>53.878003576799998</v>
      </c>
      <c r="D71">
        <v>0</v>
      </c>
    </row>
    <row r="72" spans="2:4" x14ac:dyDescent="0.25">
      <c r="B72">
        <v>69</v>
      </c>
      <c r="C72">
        <v>68.850601537200006</v>
      </c>
      <c r="D72">
        <v>0</v>
      </c>
    </row>
    <row r="73" spans="2:4" x14ac:dyDescent="0.25">
      <c r="B73">
        <v>70</v>
      </c>
      <c r="C73">
        <v>68.296060871999998</v>
      </c>
      <c r="D73">
        <v>0</v>
      </c>
    </row>
    <row r="74" spans="2:4" x14ac:dyDescent="0.25">
      <c r="B74">
        <v>71</v>
      </c>
      <c r="C74">
        <v>86.216480263199998</v>
      </c>
      <c r="D74">
        <v>0</v>
      </c>
    </row>
    <row r="75" spans="2:4" x14ac:dyDescent="0.25">
      <c r="B75">
        <v>72</v>
      </c>
      <c r="C75">
        <v>87.121257138000004</v>
      </c>
      <c r="D75">
        <v>0</v>
      </c>
    </row>
    <row r="76" spans="2:4" x14ac:dyDescent="0.25">
      <c r="B76">
        <v>73</v>
      </c>
      <c r="C76">
        <v>110.26603332240001</v>
      </c>
      <c r="D76">
        <v>0</v>
      </c>
    </row>
    <row r="77" spans="2:4" x14ac:dyDescent="0.25">
      <c r="B77">
        <v>74</v>
      </c>
      <c r="C77">
        <v>110.17847427</v>
      </c>
      <c r="D77">
        <v>0</v>
      </c>
    </row>
    <row r="78" spans="2:4" x14ac:dyDescent="0.25">
      <c r="B78">
        <v>75</v>
      </c>
      <c r="C78">
        <v>139.2772660176</v>
      </c>
      <c r="D78">
        <v>0</v>
      </c>
    </row>
    <row r="79" spans="2:4" x14ac:dyDescent="0.25">
      <c r="B79">
        <v>76</v>
      </c>
      <c r="C79">
        <v>140.94088801319998</v>
      </c>
      <c r="D79">
        <v>0</v>
      </c>
    </row>
    <row r="80" spans="2:4" x14ac:dyDescent="0.25">
      <c r="B80">
        <v>77</v>
      </c>
      <c r="C80">
        <v>204.59631910799999</v>
      </c>
      <c r="D80">
        <v>0</v>
      </c>
    </row>
    <row r="81" spans="2:4" x14ac:dyDescent="0.25">
      <c r="B81">
        <v>78</v>
      </c>
      <c r="C81">
        <v>102.8235138684</v>
      </c>
      <c r="D81">
        <v>0</v>
      </c>
    </row>
    <row r="82" spans="2:4" x14ac:dyDescent="0.25">
      <c r="B82">
        <v>79</v>
      </c>
      <c r="C82">
        <v>153.60776426039999</v>
      </c>
      <c r="D82">
        <v>0</v>
      </c>
    </row>
    <row r="83" spans="2:4" x14ac:dyDescent="0.25">
      <c r="B83">
        <v>80</v>
      </c>
      <c r="C83">
        <v>178.94151675480001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194.52702808199999</v>
      </c>
    </row>
    <row r="3" spans="2:9" x14ac:dyDescent="0.25">
      <c r="B3" s="18">
        <v>150</v>
      </c>
      <c r="C3" s="18">
        <v>200</v>
      </c>
      <c r="D3" s="1">
        <v>176.95684490039997</v>
      </c>
      <c r="E3" s="19" t="str">
        <f>IF(D3="","N/A",IF(OR(D3&lt;B3,D3&gt;C3),"FAIL","PASS"))</f>
        <v>PASS</v>
      </c>
      <c r="H3" t="s">
        <v>39</v>
      </c>
      <c r="I3">
        <v>171.032015688</v>
      </c>
    </row>
    <row r="4" spans="2:9" x14ac:dyDescent="0.25">
      <c r="H4" t="s">
        <v>40</v>
      </c>
      <c r="I4">
        <v>167.52965359199999</v>
      </c>
    </row>
    <row r="5" spans="2:9" x14ac:dyDescent="0.25">
      <c r="H5" t="s">
        <v>41</v>
      </c>
      <c r="I5">
        <v>172.8123830868</v>
      </c>
    </row>
    <row r="6" spans="2:9" x14ac:dyDescent="0.25">
      <c r="B6" s="15" t="s">
        <v>23</v>
      </c>
      <c r="H6" t="s">
        <v>42</v>
      </c>
      <c r="I6">
        <v>178.8831440532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0.14913341394598953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194.46865538039998</v>
      </c>
      <c r="J2" t="s">
        <v>26</v>
      </c>
    </row>
    <row r="3" spans="2:10" x14ac:dyDescent="0.25">
      <c r="B3" s="18">
        <v>100</v>
      </c>
      <c r="C3" s="18"/>
      <c r="D3" s="1">
        <v>620.3910614525139</v>
      </c>
      <c r="E3" s="19" t="str">
        <f>IF(D3="","N/A",IF(OR(D3&lt;B3),"FAIL","PASS"))</f>
        <v>PASS</v>
      </c>
      <c r="I3">
        <v>0.31346140759200003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8.5807871351999992E-2</v>
      </c>
    </row>
    <row r="3" spans="2:9" x14ac:dyDescent="0.25">
      <c r="B3" s="18">
        <v>0.05</v>
      </c>
      <c r="C3" s="18">
        <v>0.1</v>
      </c>
      <c r="D3" s="1">
        <v>7.7956742986799998E-2</v>
      </c>
      <c r="E3" s="19" t="str">
        <f>IF(D3="","N/A",IF(OR(D3&lt;B3,D3&gt;C3),"FAIL","PASS"))</f>
        <v>PASS</v>
      </c>
      <c r="H3" t="s">
        <v>39</v>
      </c>
      <c r="I3">
        <v>7.5417530467199997E-2</v>
      </c>
    </row>
    <row r="4" spans="2:9" x14ac:dyDescent="0.25">
      <c r="H4" t="s">
        <v>40</v>
      </c>
      <c r="I4">
        <v>7.3870653874799991E-2</v>
      </c>
    </row>
    <row r="5" spans="2:9" x14ac:dyDescent="0.25">
      <c r="H5" t="s">
        <v>41</v>
      </c>
      <c r="I5">
        <v>7.6263934640399988E-2</v>
      </c>
    </row>
    <row r="6" spans="2:9" x14ac:dyDescent="0.25">
      <c r="H6" t="s">
        <v>42</v>
      </c>
      <c r="I6">
        <v>7.8423724599599995E-2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194.76051888839999</v>
      </c>
      <c r="J2">
        <v>82.217950203599997</v>
      </c>
      <c r="K2">
        <v>178.85395770239998</v>
      </c>
      <c r="L2">
        <v>70.2515463756</v>
      </c>
    </row>
    <row r="3" spans="2:12" x14ac:dyDescent="0.25">
      <c r="B3" s="18">
        <v>50</v>
      </c>
      <c r="C3" s="18"/>
      <c r="D3" s="1">
        <v>62.1377408532</v>
      </c>
      <c r="E3" s="19" t="str">
        <f>IF(D3="","N/A",IF(OR(D3&lt;B3),"FAIL","PASS"))</f>
        <v>PASS</v>
      </c>
      <c r="H3" t="s">
        <v>39</v>
      </c>
      <c r="I3">
        <v>171.11957474039997</v>
      </c>
      <c r="J3">
        <v>75.505089519599991</v>
      </c>
      <c r="K3">
        <v>167.58802629360002</v>
      </c>
      <c r="L3">
        <v>71.448186758399999</v>
      </c>
    </row>
    <row r="4" spans="2:12" x14ac:dyDescent="0.25">
      <c r="H4" t="s">
        <v>40</v>
      </c>
      <c r="I4">
        <v>167.6463989952</v>
      </c>
      <c r="J4">
        <v>74.746244398800002</v>
      </c>
      <c r="K4">
        <v>165.77847254400001</v>
      </c>
      <c r="L4">
        <v>70.2515463756</v>
      </c>
    </row>
    <row r="5" spans="2:12" x14ac:dyDescent="0.25">
      <c r="H5" t="s">
        <v>41</v>
      </c>
      <c r="I5">
        <v>172.87075578839998</v>
      </c>
      <c r="J5">
        <v>81.838527643199996</v>
      </c>
      <c r="K5">
        <v>161.108656416</v>
      </c>
      <c r="L5">
        <v>62.1377408532</v>
      </c>
    </row>
    <row r="6" spans="2:12" x14ac:dyDescent="0.25">
      <c r="H6" t="s">
        <v>42</v>
      </c>
      <c r="I6">
        <v>178.8831440532</v>
      </c>
      <c r="J6">
        <v>81.5174777844</v>
      </c>
      <c r="K6">
        <v>167.6463989952</v>
      </c>
      <c r="L6">
        <v>62.692281518400002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194.4102826788</v>
      </c>
      <c r="J2">
        <v>82.130391151199987</v>
      </c>
      <c r="K2">
        <v>178.67883959760002</v>
      </c>
      <c r="L2">
        <v>70.193173673999993</v>
      </c>
    </row>
    <row r="3" spans="2:12" x14ac:dyDescent="0.25">
      <c r="B3" s="18">
        <v>20</v>
      </c>
      <c r="C3" s="18"/>
      <c r="D3" s="1">
        <v>65.691275167785221</v>
      </c>
      <c r="E3" s="19" t="str">
        <f>IF(D3="","N/A",IF(OR(D3&lt;B3),"FAIL","PASS"))</f>
        <v>PASS</v>
      </c>
      <c r="G3" t="s">
        <v>38</v>
      </c>
      <c r="H3" t="s">
        <v>27</v>
      </c>
      <c r="I3">
        <v>0.31346140759200003</v>
      </c>
      <c r="J3">
        <v>0.36979106463599998</v>
      </c>
      <c r="K3">
        <v>0.32192544932399997</v>
      </c>
      <c r="L3">
        <v>1.0343642723519999</v>
      </c>
    </row>
    <row r="4" spans="2:12" x14ac:dyDescent="0.25">
      <c r="G4" t="s">
        <v>39</v>
      </c>
      <c r="H4" t="s">
        <v>26</v>
      </c>
      <c r="I4">
        <v>170.97364298639999</v>
      </c>
      <c r="J4">
        <v>75.475903168800002</v>
      </c>
      <c r="K4">
        <v>167.38372183799999</v>
      </c>
      <c r="L4">
        <v>71.419000407599995</v>
      </c>
    </row>
    <row r="5" spans="2:12" x14ac:dyDescent="0.25">
      <c r="G5" t="s">
        <v>39</v>
      </c>
      <c r="H5" t="s">
        <v>27</v>
      </c>
      <c r="I5">
        <v>0.2908711720728</v>
      </c>
      <c r="J5">
        <v>0.33768607875599999</v>
      </c>
      <c r="K5">
        <v>0.32192544932399997</v>
      </c>
      <c r="L5">
        <v>1.0871915673000001</v>
      </c>
    </row>
    <row r="6" spans="2:12" x14ac:dyDescent="0.25">
      <c r="G6" t="s">
        <v>40</v>
      </c>
      <c r="H6" t="s">
        <v>26</v>
      </c>
      <c r="I6">
        <v>167.55883994280001</v>
      </c>
      <c r="J6">
        <v>74.775430749599991</v>
      </c>
      <c r="K6">
        <v>165.72009984239997</v>
      </c>
      <c r="L6">
        <v>70.222360024799997</v>
      </c>
    </row>
    <row r="7" spans="2:12" x14ac:dyDescent="0.25">
      <c r="G7" t="s">
        <v>40</v>
      </c>
      <c r="H7" t="s">
        <v>27</v>
      </c>
      <c r="I7">
        <v>0.26906896802520003</v>
      </c>
      <c r="J7">
        <v>0.32951390053199997</v>
      </c>
      <c r="K7">
        <v>0.30733227392399998</v>
      </c>
      <c r="L7">
        <v>1.0489574477519998</v>
      </c>
    </row>
    <row r="8" spans="2:12" x14ac:dyDescent="0.25">
      <c r="G8" t="s">
        <v>41</v>
      </c>
      <c r="H8" t="s">
        <v>26</v>
      </c>
      <c r="I8">
        <v>172.78319673600001</v>
      </c>
      <c r="J8">
        <v>81.780154941599989</v>
      </c>
      <c r="K8">
        <v>160.99191101280002</v>
      </c>
      <c r="L8">
        <v>62.079368151599994</v>
      </c>
    </row>
    <row r="9" spans="2:12" x14ac:dyDescent="0.25">
      <c r="G9" t="s">
        <v>41</v>
      </c>
      <c r="H9" t="s">
        <v>27</v>
      </c>
      <c r="I9">
        <v>0.27449762927400001</v>
      </c>
      <c r="J9">
        <v>0.36862361060399995</v>
      </c>
      <c r="K9">
        <v>0.29273909852399999</v>
      </c>
      <c r="L9">
        <v>0.92958527298000004</v>
      </c>
    </row>
    <row r="10" spans="2:12" x14ac:dyDescent="0.25">
      <c r="G10" t="s">
        <v>42</v>
      </c>
      <c r="H10" t="s">
        <v>26</v>
      </c>
      <c r="I10">
        <v>178.82477135160002</v>
      </c>
      <c r="J10">
        <v>81.5174777844</v>
      </c>
      <c r="K10">
        <v>167.6463989952</v>
      </c>
      <c r="L10">
        <v>62.721467869199998</v>
      </c>
    </row>
    <row r="11" spans="2:12" x14ac:dyDescent="0.25">
      <c r="G11" t="s">
        <v>42</v>
      </c>
      <c r="H11" t="s">
        <v>27</v>
      </c>
      <c r="I11">
        <v>0.28710613281960001</v>
      </c>
      <c r="J11">
        <v>0.367164293064</v>
      </c>
      <c r="K11">
        <v>0.30207873077999997</v>
      </c>
      <c r="L11">
        <v>0.90156637621199998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2024-04-30T12:16:55Z</dcterms:modified>
</cp:coreProperties>
</file>