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FFC2A93-6185-46A9-A7F9-C9112CFC16AD}" xr6:coauthVersionLast="47" xr6:coauthVersionMax="47" xr10:uidLastSave="{00000000-0000-0000-0000-000000000000}"/>
  <bookViews>
    <workbookView xWindow="3420" yWindow="1485" windowWidth="17910" windowHeight="12315" tabRatio="763" firstSheet="6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<sst xmlns="http://schemas.openxmlformats.org/spreadsheetml/2006/main" count="171" uniqueCount="101">
  <si>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</si>
  <si>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</si>
  <si>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</si>
  <si>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</si>
  <si>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</si>
  <si>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</si>
  <si>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</si>
  <si>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</si>
  <si>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</si>
  <si>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</si>
  <si>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</si>
  <si>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</si>
  <si>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</si>
  <si>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</si>
  <si>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</si>
  <si>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</si>
  <si>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</si>
  <si>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</si>
  <si>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</si>
  <si>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</si>
  <si>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</si>
  <si>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</si>
  <si>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</si>
  <si>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</si>
  <si>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</si>
  <si>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</si>
  <si>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</si>
  <si>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</si>
  <si>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</si>
  <si>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</si>
  <si>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</si>
  <si>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</si>
  <si>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</si>
  <si>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</si>
  <si>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</si>
  <si>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</si>
  <si>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</si>
  <si>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</si>
  <si>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</si>
  <si>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</si>
  <si>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</si>
  <si>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</si>
  <si>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</si>
  <si>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</si>
  <si>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</si>
  <si>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</si>
  <si>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</si>
  <si>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</si>
  <si>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</si>
  <si>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</si>
  <si>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</si>
  <si>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</si>
  <si>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</si>
  <si>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</si>
  <si>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</si>
  <si>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</si>
  <si>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</si>
  <si>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</si>
  <si>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</si>
  <si>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</si>
  <si>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</si>
  <si>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</si>
  <si>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</si>
  <si>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</si>
  <si>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</si>
  <si>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</si>
  <si>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</si>
  <si>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</si>
  <si>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</si>
  <si>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</si>
  <si>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</si>
  <si>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</si>
  <si>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</si>
  <si>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</si>
  <si>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</si>
  <si>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</si>
  <si>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</si>
  <si>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</si>
  <si>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</si>
  <si>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</si>
  <si>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</si>
  <si>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</si>
  <si>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</si>
  <si>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</si>
  <si>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</si>
  <si>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</si>
  <si>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</si>
  <si>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</si>
  <si>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</si>
  <si>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</si>
  <si>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</si>
  <si>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</si>
  <si>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</si>
  <si>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</si>
  <si>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</si>
  <si>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</si>
  <si>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</si>
  <si>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</si>
  <si>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</si>
  <si>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</si>
  <si>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S24046076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</si>
</sst>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171.46981094999998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0.12706118690884724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635.5542216886754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0.1724</v>
      </c>
      <c r="E15" s="20">
        <f>ChromaticityCoordinates!G4</f>
        <v>0.5</v>
      </c>
      <c r="F15" s="20" t="s">
        <v>49</v>
      </c>
      <c r="H15" s="26">
        <f>ChromaticityCoordinates!H4</f>
        <v>1.9548913013259856E-2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0.45229999999999998</v>
      </c>
      <c r="E16" s="20">
        <f>ChromaticityCoordinates!G5</f>
        <v>0.52849999999999997</v>
      </c>
      <c r="F16" s="20" t="s">
        <v>49</v>
      </c>
      <c r="H16" s="26">
        <f>ChromaticityCoordinates!H5</f>
        <v>1.3928388277183621E-3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0.12479999999999999</v>
      </c>
      <c r="E17" s="20">
        <f>ChromaticityCoordinates!G6</f>
        <v>0.56189999999999996</v>
      </c>
      <c r="F17" s="20" t="s">
        <v>49</v>
      </c>
      <c r="H17" s="26">
        <f>ChromaticityCoordinates!H6</f>
        <v>1.280039061903971E-2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0.11700000000000001</v>
      </c>
      <c r="E18" s="20">
        <f>ChromaticityCoordinates!G7</f>
        <v>0.30990000000000001</v>
      </c>
      <c r="F18" s="20" t="s">
        <v>49</v>
      </c>
      <c r="H18" s="26">
        <f>ChromaticityCoordinates!H7</f>
        <v>2.7561023203067078E-2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7.3678023959520014E-2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62.633908816799995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67.057837384744346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topLeftCell="A15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7.3637163068399999E-2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0.1241295499524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0.16256797395600001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0.21215558396519998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0.27154980784319999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0.35081993661599997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0.42903935675999999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0.55308134765999994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0.70630968935999994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0.89923146814799992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1.1531527201080001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1.4744944424159998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1.8825196265999999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2.4110844395879996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3.0645668339999999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3.91388964228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4.9762728114000003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6.2721467869199996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7.4454380890800005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9.5351808063599997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11.98975290864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14.94049297452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20.602645029720001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25.272461157719999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30.674854690799997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39.226455475199998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51.747399968400003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65.727662001599995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83.2102861308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105.7129625976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136.47537634080001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171.032015688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0.1724</v>
      </c>
      <c r="G4" s="4">
        <v>0.5</v>
      </c>
      <c r="H4" s="3">
        <f>IF(OR((F4=""),(G4="")),"",SQRT((F4-C4)^2+(G4-D4)^2))</f>
        <v>1.9548913013259856E-2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-4.599999999999993E-3</v>
      </c>
      <c r="O4" s="3">
        <f>IF(G4="","",G4-D4)</f>
        <v>1.9000000000000017E-2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0.45229999999999998</v>
      </c>
      <c r="G5" s="4">
        <v>0.52849999999999997</v>
      </c>
      <c r="H5" s="3">
        <f t="shared" ref="H5:H7" si="0">IF(OR((F5=""),(G5="")),"",SQRT((F5-C5)^2+(G5-D5)^2))</f>
        <v>1.3928388277183621E-3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1.2999999999999678E-3</v>
      </c>
      <c r="O5" s="3">
        <f>IF(G5="","",G5-D5)</f>
        <v>4.9999999999994493E-4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0.12479999999999999</v>
      </c>
      <c r="G6" s="4">
        <v>0.56189999999999996</v>
      </c>
      <c r="H6" s="3">
        <f t="shared" si="0"/>
        <v>1.280039061903971E-2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1.2799999999999992E-2</v>
      </c>
      <c r="O6" s="3">
        <f t="shared" ref="O6:O7" si="6">IF(G6="","",G6-D6)</f>
        <v>-1.0000000000010001E-4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0.11700000000000001</v>
      </c>
      <c r="G7" s="3">
        <v>0.30990000000000001</v>
      </c>
      <c r="H7" s="3">
        <f t="shared" si="0"/>
        <v>2.7561023203067078E-2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-5.9999999999999915E-3</v>
      </c>
      <c r="O7" s="3">
        <f t="shared" si="6"/>
        <v>2.6900000000000035E-2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227.44923178439998</v>
      </c>
      <c r="F3" s="8"/>
    </row>
    <row r="4" spans="2:6" x14ac:dyDescent="0.25">
      <c r="B4" s="1" t="s">
        <v>39</v>
      </c>
      <c r="C4" s="18"/>
      <c r="D4" s="18"/>
      <c r="E4" s="1">
        <v>210.87138453</v>
      </c>
      <c r="F4" s="8"/>
    </row>
    <row r="5" spans="2:6" x14ac:dyDescent="0.25">
      <c r="B5" s="1" t="s">
        <v>40</v>
      </c>
      <c r="C5" s="18"/>
      <c r="D5" s="18"/>
      <c r="E5" s="1">
        <v>200.91883890719998</v>
      </c>
      <c r="F5" s="8"/>
    </row>
    <row r="6" spans="2:6" x14ac:dyDescent="0.25">
      <c r="B6" s="1" t="s">
        <v>41</v>
      </c>
      <c r="C6" s="18"/>
      <c r="D6" s="18"/>
      <c r="E6" s="1">
        <v>206.2599411036</v>
      </c>
      <c r="F6" s="8"/>
    </row>
    <row r="7" spans="2:6" x14ac:dyDescent="0.25">
      <c r="B7" s="1" t="s">
        <v>42</v>
      </c>
      <c r="C7" s="18"/>
      <c r="D7" s="18"/>
      <c r="E7" s="1">
        <v>209.82067590119999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102"/>
  <sheetViews>
    <sheetView topLeftCell="A85" workbookViewId="0">
      <selection activeCell="D102" sqref="D102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0.11146267370520001</v>
      </c>
      <c r="D4">
        <v>0</v>
      </c>
    </row>
    <row r="5" spans="2:4" x14ac:dyDescent="0.25">
      <c r="B5">
        <v>2</v>
      </c>
      <c r="C5">
        <v>5.0667504988800002E-2</v>
      </c>
      <c r="D5">
        <v>0</v>
      </c>
    </row>
    <row r="6" spans="2:4" x14ac:dyDescent="0.25">
      <c r="B6">
        <v>3</v>
      </c>
      <c r="C6">
        <v>8.1108868873199999E-2</v>
      </c>
      <c r="D6">
        <v>0</v>
      </c>
    </row>
    <row r="7" spans="2:4" x14ac:dyDescent="0.25">
      <c r="B7">
        <v>4</v>
      </c>
      <c r="C7">
        <v>6.5902780106399994E-2</v>
      </c>
      <c r="D7">
        <v>0</v>
      </c>
    </row>
    <row r="8" spans="2:4" x14ac:dyDescent="0.25">
      <c r="B8">
        <v>5</v>
      </c>
      <c r="C8">
        <v>7.3432858612799995E-2</v>
      </c>
      <c r="D8">
        <v>0</v>
      </c>
    </row>
    <row r="9" spans="2:4" x14ac:dyDescent="0.25">
      <c r="B9">
        <v>6</v>
      </c>
      <c r="C9">
        <v>7.3432858612799995E-2</v>
      </c>
      <c r="D9">
        <v>0</v>
      </c>
    </row>
    <row r="10" spans="2:4" x14ac:dyDescent="0.25">
      <c r="B10">
        <v>7</v>
      </c>
      <c r="C10">
        <v>0.10326130913039999</v>
      </c>
      <c r="D10">
        <v>0</v>
      </c>
    </row>
    <row r="11" spans="2:4" x14ac:dyDescent="0.25">
      <c r="B11">
        <v>8</v>
      </c>
      <c r="C11">
        <v>0.15451254113519999</v>
      </c>
      <c r="D11">
        <v>0</v>
      </c>
    </row>
    <row r="12" spans="2:4" x14ac:dyDescent="0.25">
      <c r="B12">
        <v>9</v>
      </c>
      <c r="C12">
        <v>7.2002727423600005E-2</v>
      </c>
      <c r="D12">
        <v>0</v>
      </c>
    </row>
    <row r="13" spans="2:4" x14ac:dyDescent="0.25">
      <c r="B13">
        <v>10</v>
      </c>
      <c r="C13">
        <v>0.1136516500152</v>
      </c>
      <c r="D13">
        <v>0</v>
      </c>
    </row>
    <row r="14" spans="2:4" x14ac:dyDescent="0.25">
      <c r="B14">
        <v>11</v>
      </c>
      <c r="C14">
        <v>0.13431558638159999</v>
      </c>
      <c r="D14">
        <v>0</v>
      </c>
    </row>
    <row r="15" spans="2:4" x14ac:dyDescent="0.25">
      <c r="B15">
        <v>12</v>
      </c>
      <c r="C15">
        <v>0.1240419909</v>
      </c>
      <c r="D15">
        <v>0</v>
      </c>
    </row>
    <row r="16" spans="2:4" x14ac:dyDescent="0.25">
      <c r="B16">
        <v>13</v>
      </c>
      <c r="C16">
        <v>0.1240128045492</v>
      </c>
      <c r="D16">
        <v>0</v>
      </c>
    </row>
    <row r="17" spans="2:4" x14ac:dyDescent="0.25">
      <c r="B17">
        <v>14</v>
      </c>
      <c r="C17">
        <v>0.16250960125439998</v>
      </c>
      <c r="D17">
        <v>0</v>
      </c>
    </row>
    <row r="18" spans="2:4" x14ac:dyDescent="0.25">
      <c r="B18">
        <v>15</v>
      </c>
      <c r="C18">
        <v>0.16253878760519999</v>
      </c>
      <c r="D18">
        <v>0</v>
      </c>
    </row>
    <row r="19" spans="2:4" x14ac:dyDescent="0.25">
      <c r="B19">
        <v>16</v>
      </c>
      <c r="C19">
        <v>0.2121263976144</v>
      </c>
      <c r="D19">
        <v>0</v>
      </c>
    </row>
    <row r="20" spans="2:4" x14ac:dyDescent="0.25">
      <c r="B20">
        <v>17</v>
      </c>
      <c r="C20">
        <v>0.21200965221120002</v>
      </c>
      <c r="D20">
        <v>0</v>
      </c>
    </row>
    <row r="21" spans="2:4" x14ac:dyDescent="0.25">
      <c r="B21">
        <v>18</v>
      </c>
      <c r="C21">
        <v>0.27178329864959999</v>
      </c>
      <c r="D21">
        <v>0</v>
      </c>
    </row>
    <row r="22" spans="2:4" x14ac:dyDescent="0.25">
      <c r="B22">
        <v>19</v>
      </c>
      <c r="C22">
        <v>0.27172492594800002</v>
      </c>
      <c r="D22">
        <v>0</v>
      </c>
    </row>
    <row r="23" spans="2:4" x14ac:dyDescent="0.25">
      <c r="B23">
        <v>20</v>
      </c>
      <c r="C23">
        <v>0.35052807310799999</v>
      </c>
      <c r="D23">
        <v>0</v>
      </c>
    </row>
    <row r="24" spans="2:4" x14ac:dyDescent="0.25">
      <c r="B24">
        <v>21</v>
      </c>
      <c r="C24">
        <v>0.35081993661599997</v>
      </c>
      <c r="D24">
        <v>0</v>
      </c>
    </row>
    <row r="25" spans="2:4" x14ac:dyDescent="0.25">
      <c r="B25">
        <v>22</v>
      </c>
      <c r="C25">
        <v>0.45092911985999995</v>
      </c>
      <c r="D25">
        <v>0</v>
      </c>
    </row>
    <row r="26" spans="2:4" x14ac:dyDescent="0.25">
      <c r="B26">
        <v>23</v>
      </c>
      <c r="C26">
        <v>0.49266560150399996</v>
      </c>
      <c r="D26">
        <v>0</v>
      </c>
    </row>
    <row r="27" spans="2:4" x14ac:dyDescent="0.25">
      <c r="B27">
        <v>24</v>
      </c>
      <c r="C27">
        <v>0.23915295845519999</v>
      </c>
      <c r="D27">
        <v>0</v>
      </c>
    </row>
    <row r="28" spans="2:4" x14ac:dyDescent="0.25">
      <c r="B28">
        <v>25</v>
      </c>
      <c r="C28">
        <v>0.36570497552399994</v>
      </c>
      <c r="D28">
        <v>0</v>
      </c>
    </row>
    <row r="29" spans="2:4" x14ac:dyDescent="0.25">
      <c r="B29">
        <v>26</v>
      </c>
      <c r="C29">
        <v>0.42903935675999999</v>
      </c>
      <c r="D29">
        <v>0</v>
      </c>
    </row>
    <row r="30" spans="2:4" x14ac:dyDescent="0.25">
      <c r="B30">
        <v>27</v>
      </c>
      <c r="C30">
        <v>0.42933122026800002</v>
      </c>
      <c r="D30">
        <v>0</v>
      </c>
    </row>
    <row r="31" spans="2:4" x14ac:dyDescent="0.25">
      <c r="B31">
        <v>28</v>
      </c>
      <c r="C31">
        <v>0.55249762064399999</v>
      </c>
      <c r="D31">
        <v>0</v>
      </c>
    </row>
    <row r="32" spans="2:4" x14ac:dyDescent="0.25">
      <c r="B32">
        <v>29</v>
      </c>
      <c r="C32">
        <v>0.55395693818399994</v>
      </c>
      <c r="D32">
        <v>0</v>
      </c>
    </row>
    <row r="33" spans="2:4" x14ac:dyDescent="0.25">
      <c r="B33">
        <v>30</v>
      </c>
      <c r="C33">
        <v>0.70806087040800003</v>
      </c>
      <c r="D33">
        <v>0</v>
      </c>
    </row>
    <row r="34" spans="2:4" x14ac:dyDescent="0.25">
      <c r="B34">
        <v>31</v>
      </c>
      <c r="C34">
        <v>0.70601782585200001</v>
      </c>
      <c r="D34">
        <v>0</v>
      </c>
    </row>
    <row r="35" spans="2:4" x14ac:dyDescent="0.25">
      <c r="B35">
        <v>32</v>
      </c>
      <c r="C35">
        <v>0.90156637621199998</v>
      </c>
      <c r="D35">
        <v>0</v>
      </c>
    </row>
    <row r="36" spans="2:4" x14ac:dyDescent="0.25">
      <c r="B36">
        <v>33</v>
      </c>
      <c r="C36">
        <v>0.89864774113200008</v>
      </c>
      <c r="D36">
        <v>0</v>
      </c>
    </row>
    <row r="37" spans="2:4" x14ac:dyDescent="0.25">
      <c r="B37">
        <v>34</v>
      </c>
      <c r="C37">
        <v>1.1554876281719999</v>
      </c>
      <c r="D37">
        <v>0</v>
      </c>
    </row>
    <row r="38" spans="2:4" x14ac:dyDescent="0.25">
      <c r="B38">
        <v>35</v>
      </c>
      <c r="C38">
        <v>1.156655082204</v>
      </c>
      <c r="D38">
        <v>0</v>
      </c>
    </row>
    <row r="39" spans="2:4" x14ac:dyDescent="0.25">
      <c r="B39">
        <v>36</v>
      </c>
      <c r="C39">
        <v>1.4695327627800001</v>
      </c>
      <c r="D39">
        <v>0</v>
      </c>
    </row>
    <row r="40" spans="2:4" x14ac:dyDescent="0.25">
      <c r="B40">
        <v>37</v>
      </c>
      <c r="C40">
        <v>1.4718676708439999</v>
      </c>
      <c r="D40">
        <v>0</v>
      </c>
    </row>
    <row r="41" spans="2:4" x14ac:dyDescent="0.25">
      <c r="B41">
        <v>38</v>
      </c>
      <c r="C41">
        <v>1.879309128012</v>
      </c>
      <c r="D41">
        <v>0</v>
      </c>
    </row>
    <row r="42" spans="2:4" x14ac:dyDescent="0.25">
      <c r="B42">
        <v>39</v>
      </c>
      <c r="C42">
        <v>1.8758067659159998</v>
      </c>
      <c r="D42">
        <v>0</v>
      </c>
    </row>
    <row r="43" spans="2:4" x14ac:dyDescent="0.25">
      <c r="B43">
        <v>40</v>
      </c>
      <c r="C43">
        <v>2.3985343087439999</v>
      </c>
      <c r="D43">
        <v>0</v>
      </c>
    </row>
    <row r="44" spans="2:4" x14ac:dyDescent="0.25">
      <c r="B44">
        <v>41</v>
      </c>
      <c r="C44">
        <v>2.3848167238679996</v>
      </c>
      <c r="D44">
        <v>0</v>
      </c>
    </row>
    <row r="45" spans="2:4" x14ac:dyDescent="0.25">
      <c r="B45">
        <v>42</v>
      </c>
      <c r="C45">
        <v>3.0499736585999999</v>
      </c>
      <c r="D45">
        <v>0</v>
      </c>
    </row>
    <row r="46" spans="2:4" x14ac:dyDescent="0.25">
      <c r="B46">
        <v>43</v>
      </c>
      <c r="C46">
        <v>3.0441363884399997</v>
      </c>
      <c r="D46">
        <v>0</v>
      </c>
    </row>
    <row r="47" spans="2:4" x14ac:dyDescent="0.25">
      <c r="B47">
        <v>44</v>
      </c>
      <c r="C47">
        <v>3.8730287511599997</v>
      </c>
      <c r="D47">
        <v>0</v>
      </c>
    </row>
    <row r="48" spans="2:4" x14ac:dyDescent="0.25">
      <c r="B48">
        <v>45</v>
      </c>
      <c r="C48">
        <v>3.8963778317999997</v>
      </c>
      <c r="D48">
        <v>0</v>
      </c>
    </row>
    <row r="49" spans="2:4" x14ac:dyDescent="0.25">
      <c r="B49">
        <v>46</v>
      </c>
      <c r="C49">
        <v>4.9470864605999996</v>
      </c>
      <c r="D49">
        <v>0</v>
      </c>
    </row>
    <row r="50" spans="2:4" x14ac:dyDescent="0.25">
      <c r="B50">
        <v>47</v>
      </c>
      <c r="C50">
        <v>4.9645982710800007</v>
      </c>
      <c r="D50">
        <v>0</v>
      </c>
    </row>
    <row r="51" spans="2:4" x14ac:dyDescent="0.25">
      <c r="B51">
        <v>48</v>
      </c>
      <c r="C51">
        <v>6.2809026921599997</v>
      </c>
      <c r="D51">
        <v>0</v>
      </c>
    </row>
    <row r="52" spans="2:4" x14ac:dyDescent="0.25">
      <c r="B52">
        <v>49</v>
      </c>
      <c r="C52">
        <v>6.3188449481999998</v>
      </c>
      <c r="D52">
        <v>0</v>
      </c>
    </row>
    <row r="53" spans="2:4" x14ac:dyDescent="0.25">
      <c r="B53">
        <v>50</v>
      </c>
      <c r="C53">
        <v>8.0729446312800004</v>
      </c>
      <c r="D53">
        <v>0</v>
      </c>
    </row>
    <row r="54" spans="2:4" x14ac:dyDescent="0.25">
      <c r="B54">
        <v>51</v>
      </c>
      <c r="C54">
        <v>9.2900154596399993</v>
      </c>
      <c r="D54">
        <v>0</v>
      </c>
    </row>
    <row r="55" spans="2:4" x14ac:dyDescent="0.25">
      <c r="B55">
        <v>52</v>
      </c>
      <c r="C55">
        <v>4.5589079949599993</v>
      </c>
      <c r="D55">
        <v>0</v>
      </c>
    </row>
    <row r="56" spans="2:4" x14ac:dyDescent="0.25">
      <c r="B56">
        <v>53</v>
      </c>
      <c r="C56">
        <v>6.9638633008799999</v>
      </c>
      <c r="D56">
        <v>0</v>
      </c>
    </row>
    <row r="57" spans="2:4" x14ac:dyDescent="0.25">
      <c r="B57">
        <v>54</v>
      </c>
      <c r="C57">
        <v>8.0495955506399994</v>
      </c>
      <c r="D57">
        <v>0</v>
      </c>
    </row>
    <row r="58" spans="2:4" x14ac:dyDescent="0.25">
      <c r="B58">
        <v>55</v>
      </c>
      <c r="C58">
        <v>7.3316113209600005</v>
      </c>
      <c r="D58">
        <v>0</v>
      </c>
    </row>
    <row r="59" spans="2:4" x14ac:dyDescent="0.25">
      <c r="B59">
        <v>56</v>
      </c>
      <c r="C59">
        <v>7.4016585628799998</v>
      </c>
      <c r="D59">
        <v>0</v>
      </c>
    </row>
    <row r="60" spans="2:4" x14ac:dyDescent="0.25">
      <c r="B60">
        <v>57</v>
      </c>
      <c r="C60">
        <v>9.4768081047599999</v>
      </c>
      <c r="D60">
        <v>0</v>
      </c>
    </row>
    <row r="61" spans="2:4" x14ac:dyDescent="0.25">
      <c r="B61">
        <v>58</v>
      </c>
      <c r="C61">
        <v>9.4738894696799996</v>
      </c>
      <c r="D61">
        <v>0</v>
      </c>
    </row>
    <row r="62" spans="2:4" x14ac:dyDescent="0.25">
      <c r="B62">
        <v>59</v>
      </c>
      <c r="C62">
        <v>12.039369705</v>
      </c>
      <c r="D62">
        <v>0</v>
      </c>
    </row>
    <row r="63" spans="2:4" x14ac:dyDescent="0.25">
      <c r="B63">
        <v>60</v>
      </c>
      <c r="C63">
        <v>11.980997003399999</v>
      </c>
      <c r="D63">
        <v>0</v>
      </c>
    </row>
    <row r="64" spans="2:4" x14ac:dyDescent="0.25">
      <c r="B64">
        <v>61</v>
      </c>
      <c r="C64">
        <v>14.963842055160001</v>
      </c>
      <c r="D64">
        <v>0</v>
      </c>
    </row>
    <row r="65" spans="2:4" x14ac:dyDescent="0.25">
      <c r="B65">
        <v>62</v>
      </c>
      <c r="C65">
        <v>15.874456200119999</v>
      </c>
      <c r="D65">
        <v>0</v>
      </c>
    </row>
    <row r="66" spans="2:4" x14ac:dyDescent="0.25">
      <c r="B66">
        <v>63</v>
      </c>
      <c r="C66">
        <v>18.819358995840002</v>
      </c>
      <c r="D66">
        <v>0</v>
      </c>
    </row>
    <row r="67" spans="2:4" x14ac:dyDescent="0.25">
      <c r="B67">
        <v>64</v>
      </c>
      <c r="C67">
        <v>24.043715789039997</v>
      </c>
      <c r="D67">
        <v>0</v>
      </c>
    </row>
    <row r="68" spans="2:4" x14ac:dyDescent="0.25">
      <c r="B68">
        <v>65</v>
      </c>
      <c r="C68">
        <v>11.94597338244</v>
      </c>
      <c r="D68">
        <v>0</v>
      </c>
    </row>
    <row r="69" spans="2:4" x14ac:dyDescent="0.25">
      <c r="B69">
        <v>66</v>
      </c>
      <c r="C69">
        <v>17.853290784359999</v>
      </c>
      <c r="D69">
        <v>0</v>
      </c>
    </row>
    <row r="70" spans="2:4" x14ac:dyDescent="0.25">
      <c r="B70">
        <v>67</v>
      </c>
      <c r="C70">
        <v>20.605563664799998</v>
      </c>
      <c r="D70">
        <v>0</v>
      </c>
    </row>
    <row r="71" spans="2:4" x14ac:dyDescent="0.25">
      <c r="B71">
        <v>68</v>
      </c>
      <c r="C71">
        <v>20.608482299879999</v>
      </c>
      <c r="D71">
        <v>0</v>
      </c>
    </row>
    <row r="72" spans="2:4" x14ac:dyDescent="0.25">
      <c r="B72">
        <v>69</v>
      </c>
      <c r="C72">
        <v>28.31367891108</v>
      </c>
      <c r="D72">
        <v>0</v>
      </c>
    </row>
    <row r="73" spans="2:4" x14ac:dyDescent="0.25">
      <c r="B73">
        <v>70</v>
      </c>
      <c r="C73">
        <v>28.372051612679996</v>
      </c>
      <c r="D73">
        <v>0</v>
      </c>
    </row>
    <row r="74" spans="2:4" x14ac:dyDescent="0.25">
      <c r="B74">
        <v>71</v>
      </c>
      <c r="C74">
        <v>15.687663555</v>
      </c>
      <c r="D74">
        <v>0</v>
      </c>
    </row>
    <row r="75" spans="2:4" x14ac:dyDescent="0.25">
      <c r="B75">
        <v>72</v>
      </c>
      <c r="C75">
        <v>22.216650228960003</v>
      </c>
      <c r="D75">
        <v>0</v>
      </c>
    </row>
    <row r="76" spans="2:4" x14ac:dyDescent="0.25">
      <c r="B76">
        <v>73</v>
      </c>
      <c r="C76">
        <v>27.61320649188</v>
      </c>
      <c r="D76">
        <v>0</v>
      </c>
    </row>
    <row r="77" spans="2:4" x14ac:dyDescent="0.25">
      <c r="B77">
        <v>74</v>
      </c>
      <c r="C77">
        <v>24.113763030960001</v>
      </c>
      <c r="D77">
        <v>0</v>
      </c>
    </row>
    <row r="78" spans="2:4" x14ac:dyDescent="0.25">
      <c r="B78">
        <v>75</v>
      </c>
      <c r="C78">
        <v>26.489531986079999</v>
      </c>
      <c r="D78">
        <v>0</v>
      </c>
    </row>
    <row r="79" spans="2:4" x14ac:dyDescent="0.25">
      <c r="B79">
        <v>76</v>
      </c>
      <c r="C79">
        <v>25.278298427879999</v>
      </c>
      <c r="D79">
        <v>0</v>
      </c>
    </row>
    <row r="80" spans="2:4" x14ac:dyDescent="0.25">
      <c r="B80">
        <v>77</v>
      </c>
      <c r="C80">
        <v>33.9729123312</v>
      </c>
      <c r="D80">
        <v>0</v>
      </c>
    </row>
    <row r="81" spans="2:4" x14ac:dyDescent="0.25">
      <c r="B81">
        <v>78</v>
      </c>
      <c r="C81">
        <v>32.104985880000001</v>
      </c>
      <c r="D81">
        <v>0</v>
      </c>
    </row>
    <row r="82" spans="2:4" x14ac:dyDescent="0.25">
      <c r="B82">
        <v>79</v>
      </c>
      <c r="C82">
        <v>38.817846564</v>
      </c>
      <c r="D82">
        <v>0</v>
      </c>
    </row>
    <row r="83" spans="2:4" x14ac:dyDescent="0.25">
      <c r="B83">
        <v>80</v>
      </c>
      <c r="C83">
        <v>46.844093033999997</v>
      </c>
      <c r="D83">
        <v>0</v>
      </c>
    </row>
    <row r="84" spans="2:4" x14ac:dyDescent="0.25">
      <c r="B84">
        <v>81</v>
      </c>
      <c r="C84">
        <v>23.55922236576</v>
      </c>
      <c r="D84">
        <v>0</v>
      </c>
    </row>
    <row r="85" spans="2:4" x14ac:dyDescent="0.25">
      <c r="B85">
        <v>82</v>
      </c>
      <c r="C85">
        <v>36.132702290399997</v>
      </c>
      <c r="D85">
        <v>0</v>
      </c>
    </row>
    <row r="86" spans="2:4" x14ac:dyDescent="0.25">
      <c r="B86">
        <v>83</v>
      </c>
      <c r="C86">
        <v>39.926927894400002</v>
      </c>
      <c r="D86">
        <v>0</v>
      </c>
    </row>
    <row r="87" spans="2:4" x14ac:dyDescent="0.25">
      <c r="B87">
        <v>84</v>
      </c>
      <c r="C87">
        <v>40.539841261200003</v>
      </c>
      <c r="D87">
        <v>0</v>
      </c>
    </row>
    <row r="88" spans="2:4" x14ac:dyDescent="0.25">
      <c r="B88">
        <v>85</v>
      </c>
      <c r="C88">
        <v>51.893331722399999</v>
      </c>
      <c r="D88">
        <v>0</v>
      </c>
    </row>
    <row r="89" spans="2:4" x14ac:dyDescent="0.25">
      <c r="B89">
        <v>86</v>
      </c>
      <c r="C89">
        <v>52.010077125599999</v>
      </c>
      <c r="D89">
        <v>0</v>
      </c>
    </row>
    <row r="90" spans="2:4" x14ac:dyDescent="0.25">
      <c r="B90">
        <v>87</v>
      </c>
      <c r="C90">
        <v>65.435798493599989</v>
      </c>
      <c r="D90">
        <v>0</v>
      </c>
    </row>
    <row r="91" spans="2:4" x14ac:dyDescent="0.25">
      <c r="B91">
        <v>88</v>
      </c>
      <c r="C91">
        <v>66.019525509600001</v>
      </c>
      <c r="D91">
        <v>0</v>
      </c>
    </row>
    <row r="92" spans="2:4" x14ac:dyDescent="0.25">
      <c r="B92">
        <v>89</v>
      </c>
      <c r="C92">
        <v>84.319367461199988</v>
      </c>
      <c r="D92">
        <v>0</v>
      </c>
    </row>
    <row r="93" spans="2:4" x14ac:dyDescent="0.25">
      <c r="B93">
        <v>90</v>
      </c>
      <c r="C93">
        <v>84.465299215199991</v>
      </c>
      <c r="D93">
        <v>0</v>
      </c>
    </row>
    <row r="94" spans="2:4" x14ac:dyDescent="0.25">
      <c r="B94">
        <v>91</v>
      </c>
      <c r="C94">
        <v>106.7052985248</v>
      </c>
      <c r="D94">
        <v>0</v>
      </c>
    </row>
    <row r="95" spans="2:4" x14ac:dyDescent="0.25">
      <c r="B95">
        <v>92</v>
      </c>
      <c r="C95">
        <v>105.654589896</v>
      </c>
      <c r="D95">
        <v>0</v>
      </c>
    </row>
    <row r="96" spans="2:4" x14ac:dyDescent="0.25">
      <c r="B96">
        <v>93</v>
      </c>
      <c r="C96">
        <v>135.48304041359998</v>
      </c>
      <c r="D96">
        <v>0</v>
      </c>
    </row>
    <row r="97" spans="2:4" x14ac:dyDescent="0.25">
      <c r="B97">
        <v>94</v>
      </c>
      <c r="C97">
        <v>136.30025823599999</v>
      </c>
      <c r="D97">
        <v>0</v>
      </c>
    </row>
    <row r="98" spans="2:4" x14ac:dyDescent="0.25">
      <c r="B98">
        <v>95</v>
      </c>
      <c r="C98">
        <v>210.98812993319999</v>
      </c>
      <c r="D98">
        <v>0</v>
      </c>
    </row>
    <row r="99" spans="2:4" x14ac:dyDescent="0.25">
      <c r="B99">
        <v>96</v>
      </c>
      <c r="C99">
        <v>104.54550856559999</v>
      </c>
      <c r="D99">
        <v>0</v>
      </c>
    </row>
    <row r="100" spans="2:4" x14ac:dyDescent="0.25">
      <c r="B100">
        <v>97</v>
      </c>
      <c r="C100">
        <v>157.78141242480001</v>
      </c>
      <c r="D100">
        <v>0</v>
      </c>
    </row>
    <row r="101" spans="2:4" x14ac:dyDescent="0.25">
      <c r="B101">
        <v>98</v>
      </c>
      <c r="C101">
        <v>184.25343260039998</v>
      </c>
      <c r="D101">
        <v>0</v>
      </c>
    </row>
    <row r="102" spans="2:4" x14ac:dyDescent="0.25">
      <c r="B102">
        <v>99</v>
      </c>
      <c r="C102">
        <v>170.85689758319998</v>
      </c>
      <c r="D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185.42088663239997</v>
      </c>
    </row>
    <row r="3" spans="2:9" x14ac:dyDescent="0.25">
      <c r="B3" s="18">
        <v>150</v>
      </c>
      <c r="C3" s="18">
        <v>200</v>
      </c>
      <c r="D3" s="1">
        <v>171.46981094999998</v>
      </c>
      <c r="E3" s="19" t="str">
        <f>IF(D3="","N/A",IF(OR(D3&lt;B3,D3&gt;C3),"FAIL","PASS"))</f>
        <v>PASS</v>
      </c>
      <c r="H3" t="s">
        <v>39</v>
      </c>
      <c r="I3">
        <v>170.85689758319998</v>
      </c>
    </row>
    <row r="4" spans="2:9" x14ac:dyDescent="0.25">
      <c r="H4" t="s">
        <v>40</v>
      </c>
      <c r="I4">
        <v>163.2684463752</v>
      </c>
    </row>
    <row r="5" spans="2:9" x14ac:dyDescent="0.25">
      <c r="H5" t="s">
        <v>41</v>
      </c>
      <c r="I5">
        <v>167.55883994280001</v>
      </c>
    </row>
    <row r="6" spans="2:9" x14ac:dyDescent="0.25">
      <c r="B6" s="15" t="s">
        <v>23</v>
      </c>
      <c r="H6" t="s">
        <v>42</v>
      </c>
      <c r="I6">
        <v>170.24398421639998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0.12706118690884724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185.42088663239997</v>
      </c>
      <c r="J2" t="s">
        <v>26</v>
      </c>
    </row>
    <row r="3" spans="2:10" x14ac:dyDescent="0.25">
      <c r="B3" s="18">
        <v>100</v>
      </c>
      <c r="C3" s="18"/>
      <c r="D3" s="1">
        <v>635.5542216886754</v>
      </c>
      <c r="E3" s="19" t="str">
        <f>IF(D3="","N/A",IF(OR(D3&lt;B3),"FAIL","PASS"))</f>
        <v>PASS</v>
      </c>
      <c r="I3">
        <v>0.29174676259679999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7.9737110385599996E-2</v>
      </c>
    </row>
    <row r="3" spans="2:9" x14ac:dyDescent="0.25">
      <c r="B3" s="18">
        <v>0.05</v>
      </c>
      <c r="C3" s="18">
        <v>0.1</v>
      </c>
      <c r="D3" s="1">
        <v>7.3678023959520014E-2</v>
      </c>
      <c r="E3" s="19" t="str">
        <f>IF(D3="","N/A",IF(OR(D3&lt;B3,D3&gt;C3),"FAIL","PASS"))</f>
        <v>PASS</v>
      </c>
      <c r="H3" t="s">
        <v>39</v>
      </c>
      <c r="I3">
        <v>7.349123131440001E-2</v>
      </c>
    </row>
    <row r="4" spans="2:9" x14ac:dyDescent="0.25">
      <c r="H4" t="s">
        <v>40</v>
      </c>
      <c r="I4">
        <v>7.0163987323200006E-2</v>
      </c>
    </row>
    <row r="5" spans="2:9" x14ac:dyDescent="0.25">
      <c r="H5" t="s">
        <v>41</v>
      </c>
      <c r="I5">
        <v>7.2207031879199995E-2</v>
      </c>
    </row>
    <row r="6" spans="2:9" x14ac:dyDescent="0.25">
      <c r="H6" t="s">
        <v>42</v>
      </c>
      <c r="I6">
        <v>7.2790758895200008E-2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185.45007298319999</v>
      </c>
      <c r="J2">
        <v>80.817005365199989</v>
      </c>
      <c r="K2">
        <v>171.09038838960001</v>
      </c>
      <c r="L2">
        <v>68.558738029200001</v>
      </c>
    </row>
    <row r="3" spans="2:12" x14ac:dyDescent="0.25">
      <c r="B3" s="18">
        <v>50</v>
      </c>
      <c r="C3" s="18"/>
      <c r="D3" s="1">
        <v>62.633908816799995</v>
      </c>
      <c r="E3" s="19" t="str">
        <f>IF(D3="","N/A",IF(OR(D3&lt;B3),"FAIL","PASS"))</f>
        <v>PASS</v>
      </c>
      <c r="H3" t="s">
        <v>39</v>
      </c>
      <c r="I3">
        <v>171.00282933719998</v>
      </c>
      <c r="J3">
        <v>75.067294257599997</v>
      </c>
      <c r="K3">
        <v>166.07033605199999</v>
      </c>
      <c r="L3">
        <v>70.076428270799994</v>
      </c>
    </row>
    <row r="4" spans="2:12" x14ac:dyDescent="0.25">
      <c r="H4" t="s">
        <v>40</v>
      </c>
      <c r="I4">
        <v>163.29763272599999</v>
      </c>
      <c r="J4">
        <v>73.170181455600002</v>
      </c>
      <c r="K4">
        <v>159.649338876</v>
      </c>
      <c r="L4">
        <v>67.537215751199994</v>
      </c>
    </row>
    <row r="5" spans="2:12" x14ac:dyDescent="0.25">
      <c r="H5" t="s">
        <v>41</v>
      </c>
      <c r="I5">
        <v>167.6463989952</v>
      </c>
      <c r="J5">
        <v>81.605036836800011</v>
      </c>
      <c r="K5">
        <v>157.78141242480001</v>
      </c>
      <c r="L5">
        <v>62.750654220000001</v>
      </c>
    </row>
    <row r="6" spans="2:12" x14ac:dyDescent="0.25">
      <c r="H6" t="s">
        <v>42</v>
      </c>
      <c r="I6">
        <v>170.3315432688</v>
      </c>
      <c r="J6">
        <v>80.350023752400006</v>
      </c>
      <c r="K6">
        <v>161.69238343199999</v>
      </c>
      <c r="L6">
        <v>62.633908816799995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topLeftCell="D1"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185.33332758</v>
      </c>
      <c r="J2">
        <v>80.758632663599997</v>
      </c>
      <c r="K2">
        <v>170.91527028480002</v>
      </c>
      <c r="L2">
        <v>68.529551678399997</v>
      </c>
    </row>
    <row r="3" spans="2:12" x14ac:dyDescent="0.25">
      <c r="B3" s="18">
        <v>20</v>
      </c>
      <c r="C3" s="18"/>
      <c r="D3" s="1">
        <v>67.057837384744346</v>
      </c>
      <c r="E3" s="19" t="str">
        <f>IF(D3="","N/A",IF(OR(D3&lt;B3),"FAIL","PASS"))</f>
        <v>PASS</v>
      </c>
      <c r="G3" t="s">
        <v>38</v>
      </c>
      <c r="H3" t="s">
        <v>27</v>
      </c>
      <c r="I3">
        <v>0.29186350799999999</v>
      </c>
      <c r="J3">
        <v>0.34906875556799999</v>
      </c>
      <c r="K3">
        <v>0.304705502352</v>
      </c>
      <c r="L3">
        <v>1.0142256903</v>
      </c>
    </row>
    <row r="4" spans="2:12" x14ac:dyDescent="0.25">
      <c r="G4" t="s">
        <v>39</v>
      </c>
      <c r="H4" t="s">
        <v>26</v>
      </c>
      <c r="I4">
        <v>170.886083934</v>
      </c>
      <c r="J4">
        <v>75.067294257599997</v>
      </c>
      <c r="K4">
        <v>165.92440429799998</v>
      </c>
      <c r="L4">
        <v>70.047241920000005</v>
      </c>
    </row>
    <row r="5" spans="2:12" x14ac:dyDescent="0.25">
      <c r="G5" t="s">
        <v>39</v>
      </c>
      <c r="H5" t="s">
        <v>27</v>
      </c>
      <c r="I5">
        <v>0.29215537150799997</v>
      </c>
      <c r="J5">
        <v>0.32630340194400004</v>
      </c>
      <c r="K5">
        <v>0.303246184812</v>
      </c>
      <c r="L5">
        <v>1.044579495132</v>
      </c>
    </row>
    <row r="6" spans="2:12" x14ac:dyDescent="0.25">
      <c r="G6" t="s">
        <v>40</v>
      </c>
      <c r="H6" t="s">
        <v>26</v>
      </c>
      <c r="I6">
        <v>163.15170097199999</v>
      </c>
      <c r="J6">
        <v>73.170181455600002</v>
      </c>
      <c r="K6">
        <v>159.503407122</v>
      </c>
      <c r="L6">
        <v>67.537215751199994</v>
      </c>
    </row>
    <row r="7" spans="2:12" x14ac:dyDescent="0.25">
      <c r="G7" t="s">
        <v>40</v>
      </c>
      <c r="H7" t="s">
        <v>27</v>
      </c>
      <c r="I7">
        <v>0.25257867982319998</v>
      </c>
      <c r="J7">
        <v>0.31025090900399999</v>
      </c>
      <c r="K7">
        <v>0.28415831138879999</v>
      </c>
      <c r="L7">
        <v>1.000799968932</v>
      </c>
    </row>
    <row r="8" spans="2:12" x14ac:dyDescent="0.25">
      <c r="G8" t="s">
        <v>41</v>
      </c>
      <c r="H8" t="s">
        <v>26</v>
      </c>
      <c r="I8">
        <v>167.47128089039998</v>
      </c>
      <c r="J8">
        <v>81.54666413519999</v>
      </c>
      <c r="K8">
        <v>157.69385337239999</v>
      </c>
      <c r="L8">
        <v>62.750654220000001</v>
      </c>
    </row>
    <row r="9" spans="2:12" x14ac:dyDescent="0.25">
      <c r="G9" t="s">
        <v>41</v>
      </c>
      <c r="H9" t="s">
        <v>27</v>
      </c>
      <c r="I9">
        <v>0.25001028095279998</v>
      </c>
      <c r="J9">
        <v>0.35257111766399996</v>
      </c>
      <c r="K9">
        <v>0.27630718302359997</v>
      </c>
      <c r="L9">
        <v>0.92812595543999998</v>
      </c>
    </row>
    <row r="10" spans="2:12" x14ac:dyDescent="0.25">
      <c r="G10" t="s">
        <v>42</v>
      </c>
      <c r="H10" t="s">
        <v>26</v>
      </c>
      <c r="I10">
        <v>170.2731705672</v>
      </c>
      <c r="J10">
        <v>80.262464699999995</v>
      </c>
      <c r="K10">
        <v>161.6631970812</v>
      </c>
      <c r="L10">
        <v>62.633908816799995</v>
      </c>
    </row>
    <row r="11" spans="2:12" x14ac:dyDescent="0.25">
      <c r="G11" t="s">
        <v>42</v>
      </c>
      <c r="H11" t="s">
        <v>27</v>
      </c>
      <c r="I11">
        <v>0.25400881101239997</v>
      </c>
      <c r="J11">
        <v>0.34644198399600001</v>
      </c>
      <c r="K11">
        <v>0.27954686796239997</v>
      </c>
      <c r="L11">
        <v>0.91820259616799993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2024-05-07T14:35:35Z</dcterms:modified>
</cp:coreProperties>
</file>