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8FB77A54-5C1B-4DF0-B429-A66435D89EFB}" xr6:coauthVersionLast="47" xr6:coauthVersionMax="47" xr10:uidLastSave="{00000000-0000-0000-0000-000000000000}"/>
  <bookViews>
    <workbookView xWindow="3420" yWindow="1485" windowWidth="17910" windowHeight="12315" tabRatio="763" firstSheet="6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<sst xmlns="http://schemas.openxmlformats.org/spreadsheetml/2006/main" count="171" uniqueCount="101">
  <si>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</si>
  <si>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</si>
  <si>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</si>
  <si>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</si>
  <si>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</si>
  <si>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</si>
  <si>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</si>
  <si>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</si>
  <si>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</si>
  <si>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</si>
  <si>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</si>
  <si>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</si>
  <si>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</si>
  <si>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</si>
  <si>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</si>
  <si>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</si>
  <si>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</si>
  <si>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</si>
  <si>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</si>
  <si>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</si>
  <si>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</si>
  <si>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</si>
  <si>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</si>
  <si>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</si>
  <si>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</si>
  <si>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</si>
  <si>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</si>
  <si>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</si>
  <si>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</si>
  <si>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</si>
  <si>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</si>
  <si>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</si>
  <si>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</si>
  <si>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</si>
  <si>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</si>
  <si>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</si>
  <si>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</si>
  <si>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</si>
  <si>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</si>
  <si>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</si>
  <si>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</si>
  <si>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</si>
  <si>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</si>
  <si>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</si>
  <si>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</si>
  <si>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</si>
  <si>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</si>
  <si>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</si>
  <si>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</si>
  <si>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</si>
  <si>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</si>
  <si>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</si>
  <si>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</si>
  <si>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</si>
  <si>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</si>
  <si>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</si>
  <si>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</si>
  <si>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</si>
  <si>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</si>
  <si>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</si>
  <si>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</si>
  <si>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</si>
  <si>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</si>
  <si>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</si>
  <si>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</si>
  <si>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</si>
  <si>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</si>
  <si>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</si>
  <si>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</si>
  <si>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</si>
  <si>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</si>
  <si>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</si>
  <si>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</si>
  <si>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</si>
  <si>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</si>
  <si>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</si>
  <si>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</si>
  <si>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</si>
  <si>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</si>
  <si>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</si>
  <si>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</si>
  <si>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</si>
  <si>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</si>
  <si>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</si>
  <si>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</si>
  <si>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</si>
  <si>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</si>
  <si>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</si>
  <si>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</si>
  <si>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</si>
  <si>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</si>
  <si>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</si>
  <si>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</si>
  <si>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</si>
  <si>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</si>
  <si>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</si>
  <si>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</si>
  <si>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</si>
  <si>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</si>
  <si>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</si>
  <si>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S24090877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</si>
</sst>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175.02470847744002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0.12290684441554221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730.14097113448202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0.17230000000000001</v>
      </c>
      <c r="E15" s="20">
        <f>ChromaticityCoordinates!G4</f>
        <v>0.49769999999999998</v>
      </c>
      <c r="F15" s="20" t="s">
        <v>49</v>
      </c>
      <c r="H15" s="26">
        <f>ChromaticityCoordinates!H4</f>
        <v>1.7348775172904847E-2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0.45140000000000002</v>
      </c>
      <c r="E16" s="20">
        <f>ChromaticityCoordinates!G5</f>
        <v>0.52839999999999998</v>
      </c>
      <c r="F16" s="20" t="s">
        <v>49</v>
      </c>
      <c r="H16" s="26">
        <f>ChromaticityCoordinates!H5</f>
        <v>5.6568542494921494E-4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0.12379999999999999</v>
      </c>
      <c r="E17" s="20">
        <f>ChromaticityCoordinates!G6</f>
        <v>0.56179999999999997</v>
      </c>
      <c r="F17" s="20" t="s">
        <v>49</v>
      </c>
      <c r="H17" s="26">
        <f>ChromaticityCoordinates!H6</f>
        <v>1.1801694793545536E-2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0.1192</v>
      </c>
      <c r="E18" s="20">
        <f>ChromaticityCoordinates!G7</f>
        <v>0.30370000000000003</v>
      </c>
      <c r="F18" s="20" t="s">
        <v>49</v>
      </c>
      <c r="H18" s="26">
        <f>ChromaticityCoordinates!H7</f>
        <v>2.104590221397035E-2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7.5038107906800003E-2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58.139210793599993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63.356598984771566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0.17230000000000001</v>
      </c>
      <c r="G4" s="4">
        <v>0.49769999999999998</v>
      </c>
      <c r="H4" s="3">
        <f>IF(OR((F4=""),(G4="")),"",SQRT((F4-C4)^2+(G4-D4)^2))</f>
        <v>1.7348775172904847E-2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-4.699999999999982E-3</v>
      </c>
      <c r="O4" s="3">
        <f>IF(G4="","",G4-D4)</f>
        <v>1.6699999999999993E-2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0.45140000000000002</v>
      </c>
      <c r="G5" s="4">
        <v>0.52839999999999998</v>
      </c>
      <c r="H5" s="3">
        <f t="shared" ref="H5:H7" si="0">IF(OR((F5=""),(G5="")),"",SQRT((F5-C5)^2+(G5-D5)^2))</f>
        <v>5.6568542494921494E-4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4.0000000000001146E-4</v>
      </c>
      <c r="O5" s="3">
        <f>IF(G5="","",G5-D5)</f>
        <v>3.9999999999995595E-4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0.12379999999999999</v>
      </c>
      <c r="G6" s="4">
        <v>0.56179999999999997</v>
      </c>
      <c r="H6" s="3">
        <f t="shared" si="0"/>
        <v>1.1801694793545536E-2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1.1799999999999991E-2</v>
      </c>
      <c r="O6" s="3">
        <f t="shared" ref="O6:O7" si="6">IF(G6="","",G6-D6)</f>
        <v>-2.00000000000089E-4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0.1192</v>
      </c>
      <c r="G7" s="3">
        <v>0.30370000000000003</v>
      </c>
      <c r="H7" s="3">
        <f t="shared" si="0"/>
        <v>2.104590221397035E-2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-3.7999999999999978E-3</v>
      </c>
      <c r="O7" s="3">
        <f t="shared" si="6"/>
        <v>2.0700000000000052E-2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235.03768299239999</v>
      </c>
      <c r="F3" s="8"/>
    </row>
    <row r="4" spans="2:6" x14ac:dyDescent="0.25">
      <c r="B4" s="1" t="s">
        <v>39</v>
      </c>
      <c r="C4" s="18"/>
      <c r="D4" s="18"/>
      <c r="E4" s="1">
        <v>212.27232936839999</v>
      </c>
      <c r="F4" s="8"/>
    </row>
    <row r="5" spans="2:6" x14ac:dyDescent="0.25">
      <c r="B5" s="1" t="s">
        <v>40</v>
      </c>
      <c r="C5" s="18"/>
      <c r="D5" s="18"/>
      <c r="E5" s="1">
        <v>211.3383661428</v>
      </c>
      <c r="F5" s="8"/>
    </row>
    <row r="6" spans="2:6" x14ac:dyDescent="0.25">
      <c r="B6" s="1" t="s">
        <v>41</v>
      </c>
      <c r="C6" s="18"/>
      <c r="D6" s="18"/>
      <c r="E6" s="1">
        <v>208.12786755479999</v>
      </c>
      <c r="F6" s="8"/>
    </row>
    <row r="7" spans="2:6" x14ac:dyDescent="0.25">
      <c r="B7" s="1" t="s">
        <v>42</v>
      </c>
      <c r="C7" s="18"/>
      <c r="D7" s="18"/>
      <c r="E7" s="1">
        <v>212.56419287639997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1" workbookViewId="0">
      <selection activeCell="D93" sqref="D93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0.1107038285844</v>
      </c>
      <c r="D4">
        <v>0</v>
      </c>
    </row>
    <row r="5" spans="2:4" x14ac:dyDescent="0.25">
      <c r="B5">
        <v>2</v>
      </c>
      <c r="C5">
        <v>5.0930182145999994E-2</v>
      </c>
      <c r="D5">
        <v>0</v>
      </c>
    </row>
    <row r="6" spans="2:4" x14ac:dyDescent="0.25">
      <c r="B6">
        <v>3</v>
      </c>
      <c r="C6">
        <v>8.0875378066800008E-2</v>
      </c>
      <c r="D6">
        <v>0</v>
      </c>
    </row>
    <row r="7" spans="2:4" x14ac:dyDescent="0.25">
      <c r="B7">
        <v>4</v>
      </c>
      <c r="C7">
        <v>6.5931966457199995E-2</v>
      </c>
      <c r="D7">
        <v>0</v>
      </c>
    </row>
    <row r="8" spans="2:4" x14ac:dyDescent="0.25">
      <c r="B8">
        <v>5</v>
      </c>
      <c r="C8">
        <v>7.3432858612799995E-2</v>
      </c>
      <c r="D8">
        <v>0</v>
      </c>
    </row>
    <row r="9" spans="2:4" x14ac:dyDescent="0.25">
      <c r="B9">
        <v>6</v>
      </c>
      <c r="C9">
        <v>7.3403672261999994E-2</v>
      </c>
      <c r="D9">
        <v>0</v>
      </c>
    </row>
    <row r="10" spans="2:4" x14ac:dyDescent="0.25">
      <c r="B10">
        <v>7</v>
      </c>
      <c r="C10">
        <v>0.10361154533999999</v>
      </c>
      <c r="D10">
        <v>0</v>
      </c>
    </row>
    <row r="11" spans="2:4" x14ac:dyDescent="0.25">
      <c r="B11">
        <v>8</v>
      </c>
      <c r="C11">
        <v>0.15416230492559999</v>
      </c>
      <c r="D11">
        <v>0</v>
      </c>
    </row>
    <row r="12" spans="2:4" x14ac:dyDescent="0.25">
      <c r="B12">
        <v>9</v>
      </c>
      <c r="C12">
        <v>7.2732386193599993E-2</v>
      </c>
      <c r="D12">
        <v>0</v>
      </c>
    </row>
    <row r="13" spans="2:4" x14ac:dyDescent="0.25">
      <c r="B13">
        <v>10</v>
      </c>
      <c r="C13">
        <v>0.1137975817692</v>
      </c>
      <c r="D13">
        <v>0</v>
      </c>
    </row>
    <row r="14" spans="2:4" x14ac:dyDescent="0.25">
      <c r="B14">
        <v>11</v>
      </c>
      <c r="C14">
        <v>0.13425721368000001</v>
      </c>
      <c r="D14">
        <v>0</v>
      </c>
    </row>
    <row r="15" spans="2:4" x14ac:dyDescent="0.25">
      <c r="B15">
        <v>12</v>
      </c>
      <c r="C15">
        <v>0.1240711772508</v>
      </c>
      <c r="D15">
        <v>0</v>
      </c>
    </row>
    <row r="16" spans="2:4" x14ac:dyDescent="0.25">
      <c r="B16">
        <v>13</v>
      </c>
      <c r="C16">
        <v>0.1240419909</v>
      </c>
      <c r="D16">
        <v>0</v>
      </c>
    </row>
    <row r="17" spans="2:4" x14ac:dyDescent="0.25">
      <c r="B17">
        <v>14</v>
      </c>
      <c r="C17">
        <v>0.16291821016560001</v>
      </c>
      <c r="D17">
        <v>0</v>
      </c>
    </row>
    <row r="18" spans="2:4" x14ac:dyDescent="0.25">
      <c r="B18">
        <v>15</v>
      </c>
      <c r="C18">
        <v>0.1629473965164</v>
      </c>
      <c r="D18">
        <v>0</v>
      </c>
    </row>
    <row r="19" spans="2:4" x14ac:dyDescent="0.25">
      <c r="B19">
        <v>16</v>
      </c>
      <c r="C19">
        <v>0.2127976836828</v>
      </c>
      <c r="D19">
        <v>0</v>
      </c>
    </row>
    <row r="20" spans="2:4" x14ac:dyDescent="0.25">
      <c r="B20">
        <v>17</v>
      </c>
      <c r="C20">
        <v>0.21306036083999999</v>
      </c>
      <c r="D20">
        <v>0</v>
      </c>
    </row>
    <row r="21" spans="2:4" x14ac:dyDescent="0.25">
      <c r="B21">
        <v>18</v>
      </c>
      <c r="C21">
        <v>0.27286319362919997</v>
      </c>
      <c r="D21">
        <v>0</v>
      </c>
    </row>
    <row r="22" spans="2:4" x14ac:dyDescent="0.25">
      <c r="B22">
        <v>19</v>
      </c>
      <c r="C22">
        <v>0.27283400727839996</v>
      </c>
      <c r="D22">
        <v>0</v>
      </c>
    </row>
    <row r="23" spans="2:4" x14ac:dyDescent="0.25">
      <c r="B23">
        <v>20</v>
      </c>
      <c r="C23">
        <v>0.35257111766399996</v>
      </c>
      <c r="D23">
        <v>0</v>
      </c>
    </row>
    <row r="24" spans="2:4" x14ac:dyDescent="0.25">
      <c r="B24">
        <v>21</v>
      </c>
      <c r="C24">
        <v>0.40860891119999998</v>
      </c>
      <c r="D24">
        <v>0</v>
      </c>
    </row>
    <row r="25" spans="2:4" x14ac:dyDescent="0.25">
      <c r="B25">
        <v>22</v>
      </c>
      <c r="C25">
        <v>0.2002475528388</v>
      </c>
      <c r="D25">
        <v>0</v>
      </c>
    </row>
    <row r="26" spans="2:4" x14ac:dyDescent="0.25">
      <c r="B26">
        <v>23</v>
      </c>
      <c r="C26">
        <v>0.30412177533599999</v>
      </c>
      <c r="D26">
        <v>0</v>
      </c>
    </row>
    <row r="27" spans="2:4" x14ac:dyDescent="0.25">
      <c r="B27">
        <v>24</v>
      </c>
      <c r="C27">
        <v>0.35665720677599999</v>
      </c>
      <c r="D27">
        <v>0</v>
      </c>
    </row>
    <row r="28" spans="2:4" x14ac:dyDescent="0.25">
      <c r="B28">
        <v>25</v>
      </c>
      <c r="C28">
        <v>0.33009762754799998</v>
      </c>
      <c r="D28">
        <v>0</v>
      </c>
    </row>
    <row r="29" spans="2:4" x14ac:dyDescent="0.25">
      <c r="B29">
        <v>26</v>
      </c>
      <c r="C29">
        <v>0.33038949105599996</v>
      </c>
      <c r="D29">
        <v>0</v>
      </c>
    </row>
    <row r="30" spans="2:4" x14ac:dyDescent="0.25">
      <c r="B30">
        <v>27</v>
      </c>
      <c r="C30">
        <v>0.42495326764799995</v>
      </c>
      <c r="D30">
        <v>0</v>
      </c>
    </row>
    <row r="31" spans="2:4" x14ac:dyDescent="0.25">
      <c r="B31">
        <v>28</v>
      </c>
      <c r="C31">
        <v>0.42524513115599999</v>
      </c>
      <c r="D31">
        <v>0</v>
      </c>
    </row>
    <row r="32" spans="2:4" x14ac:dyDescent="0.25">
      <c r="B32">
        <v>29</v>
      </c>
      <c r="C32">
        <v>0.54753594100799996</v>
      </c>
      <c r="D32">
        <v>0</v>
      </c>
    </row>
    <row r="33" spans="2:4" x14ac:dyDescent="0.25">
      <c r="B33">
        <v>30</v>
      </c>
      <c r="C33">
        <v>0.54811966802399992</v>
      </c>
      <c r="D33">
        <v>0</v>
      </c>
    </row>
    <row r="34" spans="2:4" x14ac:dyDescent="0.25">
      <c r="B34">
        <v>31</v>
      </c>
      <c r="C34">
        <v>0.700180555692</v>
      </c>
      <c r="D34">
        <v>0</v>
      </c>
    </row>
    <row r="35" spans="2:4" x14ac:dyDescent="0.25">
      <c r="B35">
        <v>32</v>
      </c>
      <c r="C35">
        <v>0.70076428270799995</v>
      </c>
      <c r="D35">
        <v>0</v>
      </c>
    </row>
    <row r="36" spans="2:4" x14ac:dyDescent="0.25">
      <c r="B36">
        <v>33</v>
      </c>
      <c r="C36">
        <v>0.89251860746399991</v>
      </c>
      <c r="D36">
        <v>0</v>
      </c>
    </row>
    <row r="37" spans="2:4" x14ac:dyDescent="0.25">
      <c r="B37">
        <v>34</v>
      </c>
      <c r="C37">
        <v>0.89222674395599999</v>
      </c>
      <c r="D37">
        <v>0</v>
      </c>
    </row>
    <row r="38" spans="2:4" x14ac:dyDescent="0.25">
      <c r="B38">
        <v>35</v>
      </c>
      <c r="C38">
        <v>1.1461479959159999</v>
      </c>
      <c r="D38">
        <v>0</v>
      </c>
    </row>
    <row r="39" spans="2:4" x14ac:dyDescent="0.25">
      <c r="B39">
        <v>36</v>
      </c>
      <c r="C39">
        <v>1.14702358644</v>
      </c>
      <c r="D39">
        <v>0</v>
      </c>
    </row>
    <row r="40" spans="2:4" x14ac:dyDescent="0.25">
      <c r="B40">
        <v>37</v>
      </c>
      <c r="C40">
        <v>1.456982631936</v>
      </c>
      <c r="D40">
        <v>0</v>
      </c>
    </row>
    <row r="41" spans="2:4" x14ac:dyDescent="0.25">
      <c r="B41">
        <v>38</v>
      </c>
      <c r="C41">
        <v>1.4578582224600001</v>
      </c>
      <c r="D41">
        <v>0</v>
      </c>
    </row>
    <row r="42" spans="2:4" x14ac:dyDescent="0.25">
      <c r="B42">
        <v>39</v>
      </c>
      <c r="C42">
        <v>1.863840362088</v>
      </c>
      <c r="D42">
        <v>0</v>
      </c>
    </row>
    <row r="43" spans="2:4" x14ac:dyDescent="0.25">
      <c r="B43">
        <v>40</v>
      </c>
      <c r="C43">
        <v>1.8647159526120001</v>
      </c>
      <c r="D43">
        <v>0</v>
      </c>
    </row>
    <row r="44" spans="2:4" x14ac:dyDescent="0.25">
      <c r="B44">
        <v>41</v>
      </c>
      <c r="C44">
        <v>2.3792713172159998</v>
      </c>
      <c r="D44">
        <v>0</v>
      </c>
    </row>
    <row r="45" spans="2:4" x14ac:dyDescent="0.25">
      <c r="B45">
        <v>42</v>
      </c>
      <c r="C45">
        <v>2.3792713172159998</v>
      </c>
      <c r="D45">
        <v>0</v>
      </c>
    </row>
    <row r="46" spans="2:4" x14ac:dyDescent="0.25">
      <c r="B46">
        <v>43</v>
      </c>
      <c r="C46">
        <v>3.0266245779599998</v>
      </c>
      <c r="D46">
        <v>0</v>
      </c>
    </row>
    <row r="47" spans="2:4" x14ac:dyDescent="0.25">
      <c r="B47">
        <v>44</v>
      </c>
      <c r="C47">
        <v>3.0237059428799999</v>
      </c>
      <c r="D47">
        <v>0</v>
      </c>
    </row>
    <row r="48" spans="2:4" x14ac:dyDescent="0.25">
      <c r="B48">
        <v>45</v>
      </c>
      <c r="C48">
        <v>3.8350864951200001</v>
      </c>
      <c r="D48">
        <v>0</v>
      </c>
    </row>
    <row r="49" spans="2:4" x14ac:dyDescent="0.25">
      <c r="B49">
        <v>46</v>
      </c>
      <c r="C49">
        <v>3.8613542108400001</v>
      </c>
      <c r="D49">
        <v>0</v>
      </c>
    </row>
    <row r="50" spans="2:4" x14ac:dyDescent="0.25">
      <c r="B50">
        <v>47</v>
      </c>
      <c r="C50">
        <v>4.8624460432800003</v>
      </c>
      <c r="D50">
        <v>0</v>
      </c>
    </row>
    <row r="51" spans="2:4" x14ac:dyDescent="0.25">
      <c r="B51">
        <v>48</v>
      </c>
      <c r="C51">
        <v>4.9033069343999998</v>
      </c>
      <c r="D51">
        <v>0</v>
      </c>
    </row>
    <row r="52" spans="2:4" x14ac:dyDescent="0.25">
      <c r="B52">
        <v>49</v>
      </c>
      <c r="C52">
        <v>6.2166927204000002</v>
      </c>
      <c r="D52">
        <v>0</v>
      </c>
    </row>
    <row r="53" spans="2:4" x14ac:dyDescent="0.25">
      <c r="B53">
        <v>50</v>
      </c>
      <c r="C53">
        <v>6.2050181800800006</v>
      </c>
      <c r="D53">
        <v>0</v>
      </c>
    </row>
    <row r="54" spans="2:4" x14ac:dyDescent="0.25">
      <c r="B54">
        <v>51</v>
      </c>
      <c r="C54">
        <v>7.9532805929999997</v>
      </c>
      <c r="D54">
        <v>0</v>
      </c>
    </row>
    <row r="55" spans="2:4" x14ac:dyDescent="0.25">
      <c r="B55">
        <v>52</v>
      </c>
      <c r="C55">
        <v>7.8131861091600001</v>
      </c>
      <c r="D55">
        <v>0</v>
      </c>
    </row>
    <row r="56" spans="2:4" x14ac:dyDescent="0.25">
      <c r="B56">
        <v>53</v>
      </c>
      <c r="C56">
        <v>10.24732776588</v>
      </c>
      <c r="D56">
        <v>0</v>
      </c>
    </row>
    <row r="57" spans="2:4" x14ac:dyDescent="0.25">
      <c r="B57">
        <v>54</v>
      </c>
      <c r="C57">
        <v>11.595737172839998</v>
      </c>
      <c r="D57">
        <v>0</v>
      </c>
    </row>
    <row r="58" spans="2:4" x14ac:dyDescent="0.25">
      <c r="B58">
        <v>55</v>
      </c>
      <c r="C58">
        <v>5.8693751458799994</v>
      </c>
      <c r="D58">
        <v>0</v>
      </c>
    </row>
    <row r="59" spans="2:4" x14ac:dyDescent="0.25">
      <c r="B59">
        <v>56</v>
      </c>
      <c r="C59">
        <v>8.8201152117599992</v>
      </c>
      <c r="D59">
        <v>0</v>
      </c>
    </row>
    <row r="60" spans="2:4" x14ac:dyDescent="0.25">
      <c r="B60">
        <v>57</v>
      </c>
      <c r="C60">
        <v>10.223978685240001</v>
      </c>
      <c r="D60">
        <v>0</v>
      </c>
    </row>
    <row r="61" spans="2:4" x14ac:dyDescent="0.25">
      <c r="B61">
        <v>58</v>
      </c>
      <c r="C61">
        <v>9.5468553466799992</v>
      </c>
      <c r="D61">
        <v>0</v>
      </c>
    </row>
    <row r="62" spans="2:4" x14ac:dyDescent="0.25">
      <c r="B62">
        <v>59</v>
      </c>
      <c r="C62">
        <v>9.5322621712799993</v>
      </c>
      <c r="D62">
        <v>0</v>
      </c>
    </row>
    <row r="63" spans="2:4" x14ac:dyDescent="0.25">
      <c r="B63">
        <v>60</v>
      </c>
      <c r="C63">
        <v>12.418792265399999</v>
      </c>
      <c r="D63">
        <v>0</v>
      </c>
    </row>
    <row r="64" spans="2:4" x14ac:dyDescent="0.25">
      <c r="B64">
        <v>61</v>
      </c>
      <c r="C64">
        <v>12.23491825536</v>
      </c>
      <c r="D64">
        <v>0</v>
      </c>
    </row>
    <row r="65" spans="2:4" x14ac:dyDescent="0.25">
      <c r="B65">
        <v>62</v>
      </c>
      <c r="C65">
        <v>15.57967405704</v>
      </c>
      <c r="D65">
        <v>0</v>
      </c>
    </row>
    <row r="66" spans="2:4" x14ac:dyDescent="0.25">
      <c r="B66">
        <v>63</v>
      </c>
      <c r="C66">
        <v>15.194414226480001</v>
      </c>
      <c r="D66">
        <v>0</v>
      </c>
    </row>
    <row r="67" spans="2:4" x14ac:dyDescent="0.25">
      <c r="B67">
        <v>64</v>
      </c>
      <c r="C67">
        <v>19.394330106600002</v>
      </c>
      <c r="D67">
        <v>0</v>
      </c>
    </row>
    <row r="68" spans="2:4" x14ac:dyDescent="0.25">
      <c r="B68">
        <v>65</v>
      </c>
      <c r="C68">
        <v>19.910928515759998</v>
      </c>
      <c r="D68">
        <v>0</v>
      </c>
    </row>
    <row r="69" spans="2:4" x14ac:dyDescent="0.25">
      <c r="B69">
        <v>66</v>
      </c>
      <c r="C69">
        <v>25.634371907639999</v>
      </c>
      <c r="D69">
        <v>0</v>
      </c>
    </row>
    <row r="70" spans="2:4" x14ac:dyDescent="0.25">
      <c r="B70">
        <v>67</v>
      </c>
      <c r="C70">
        <v>25.762791851159999</v>
      </c>
      <c r="D70">
        <v>0</v>
      </c>
    </row>
    <row r="71" spans="2:4" x14ac:dyDescent="0.25">
      <c r="B71">
        <v>68</v>
      </c>
      <c r="C71">
        <v>30.441363884399998</v>
      </c>
      <c r="D71">
        <v>0</v>
      </c>
    </row>
    <row r="72" spans="2:4" x14ac:dyDescent="0.25">
      <c r="B72">
        <v>69</v>
      </c>
      <c r="C72">
        <v>38.438424003599998</v>
      </c>
      <c r="D72">
        <v>0</v>
      </c>
    </row>
    <row r="73" spans="2:4" x14ac:dyDescent="0.25">
      <c r="B73">
        <v>70</v>
      </c>
      <c r="C73">
        <v>19.204618826399997</v>
      </c>
      <c r="D73">
        <v>0</v>
      </c>
    </row>
    <row r="74" spans="2:4" x14ac:dyDescent="0.25">
      <c r="B74">
        <v>71</v>
      </c>
      <c r="C74">
        <v>28.529657907000001</v>
      </c>
      <c r="D74">
        <v>0</v>
      </c>
    </row>
    <row r="75" spans="2:4" x14ac:dyDescent="0.25">
      <c r="B75">
        <v>72</v>
      </c>
      <c r="C75">
        <v>32.192544932399997</v>
      </c>
      <c r="D75">
        <v>0</v>
      </c>
    </row>
    <row r="76" spans="2:4" x14ac:dyDescent="0.25">
      <c r="B76">
        <v>73</v>
      </c>
      <c r="C76">
        <v>30.295432130399998</v>
      </c>
      <c r="D76">
        <v>0</v>
      </c>
    </row>
    <row r="77" spans="2:4" x14ac:dyDescent="0.25">
      <c r="B77">
        <v>74</v>
      </c>
      <c r="C77">
        <v>43.049867429999999</v>
      </c>
      <c r="D77">
        <v>0</v>
      </c>
    </row>
    <row r="78" spans="2:4" x14ac:dyDescent="0.25">
      <c r="B78">
        <v>75</v>
      </c>
      <c r="C78">
        <v>39.985300596000002</v>
      </c>
      <c r="D78">
        <v>0</v>
      </c>
    </row>
    <row r="79" spans="2:4" x14ac:dyDescent="0.25">
      <c r="B79">
        <v>76</v>
      </c>
      <c r="C79">
        <v>52.535431439999996</v>
      </c>
      <c r="D79">
        <v>0</v>
      </c>
    </row>
    <row r="80" spans="2:4" x14ac:dyDescent="0.25">
      <c r="B80">
        <v>77</v>
      </c>
      <c r="C80">
        <v>52.272754282799994</v>
      </c>
      <c r="D80">
        <v>0</v>
      </c>
    </row>
    <row r="81" spans="2:4" x14ac:dyDescent="0.25">
      <c r="B81">
        <v>78</v>
      </c>
      <c r="C81">
        <v>66.632438876400002</v>
      </c>
      <c r="D81">
        <v>0</v>
      </c>
    </row>
    <row r="82" spans="2:4" x14ac:dyDescent="0.25">
      <c r="B82">
        <v>79</v>
      </c>
      <c r="C82">
        <v>66.077898211199994</v>
      </c>
      <c r="D82">
        <v>0</v>
      </c>
    </row>
    <row r="83" spans="2:4" x14ac:dyDescent="0.25">
      <c r="B83">
        <v>80</v>
      </c>
      <c r="C83">
        <v>84.231808408800006</v>
      </c>
      <c r="D83">
        <v>0</v>
      </c>
    </row>
    <row r="84" spans="2:4" x14ac:dyDescent="0.25">
      <c r="B84">
        <v>81</v>
      </c>
      <c r="C84">
        <v>85.224144335999995</v>
      </c>
      <c r="D84">
        <v>0</v>
      </c>
    </row>
    <row r="85" spans="2:4" x14ac:dyDescent="0.25">
      <c r="B85">
        <v>82</v>
      </c>
      <c r="C85">
        <v>107.81437985519999</v>
      </c>
      <c r="D85">
        <v>0</v>
      </c>
    </row>
    <row r="86" spans="2:4" x14ac:dyDescent="0.25">
      <c r="B86">
        <v>83</v>
      </c>
      <c r="C86">
        <v>107.697634452</v>
      </c>
      <c r="D86">
        <v>0</v>
      </c>
    </row>
    <row r="87" spans="2:4" x14ac:dyDescent="0.25">
      <c r="B87">
        <v>84</v>
      </c>
      <c r="C87">
        <v>137.87632117919998</v>
      </c>
      <c r="D87">
        <v>0</v>
      </c>
    </row>
    <row r="88" spans="2:4" x14ac:dyDescent="0.25">
      <c r="B88">
        <v>85</v>
      </c>
      <c r="C88">
        <v>137.78876212680001</v>
      </c>
      <c r="D88">
        <v>0</v>
      </c>
    </row>
    <row r="89" spans="2:4" x14ac:dyDescent="0.25">
      <c r="B89">
        <v>86</v>
      </c>
      <c r="C89">
        <v>212.88524273519999</v>
      </c>
      <c r="D89">
        <v>0</v>
      </c>
    </row>
    <row r="90" spans="2:4" x14ac:dyDescent="0.25">
      <c r="B90">
        <v>87</v>
      </c>
      <c r="C90">
        <v>106.7928575772</v>
      </c>
      <c r="D90">
        <v>0</v>
      </c>
    </row>
    <row r="91" spans="2:4" x14ac:dyDescent="0.25">
      <c r="B91">
        <v>88</v>
      </c>
      <c r="C91">
        <v>159.79527063</v>
      </c>
      <c r="D91">
        <v>0</v>
      </c>
    </row>
    <row r="92" spans="2:4" x14ac:dyDescent="0.25">
      <c r="B92">
        <v>89</v>
      </c>
      <c r="C92">
        <v>185.9462409468</v>
      </c>
      <c r="D92">
        <v>0</v>
      </c>
    </row>
    <row r="93" spans="2:4" x14ac:dyDescent="0.25">
      <c r="B93">
        <v>90</v>
      </c>
      <c r="C93">
        <v>172.78319673600001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190.55768437319998</v>
      </c>
    </row>
    <row r="3" spans="2:9" x14ac:dyDescent="0.25">
      <c r="B3" s="18">
        <v>150</v>
      </c>
      <c r="C3" s="18">
        <v>200</v>
      </c>
      <c r="D3" s="1">
        <v>175.02470847744002</v>
      </c>
      <c r="E3" s="19" t="str">
        <f>IF(D3="","N/A",IF(OR(D3&lt;B3,D3&gt;C3),"FAIL","PASS"))</f>
        <v>PASS</v>
      </c>
      <c r="H3" t="s">
        <v>39</v>
      </c>
      <c r="I3">
        <v>171.8784198612</v>
      </c>
    </row>
    <row r="4" spans="2:9" x14ac:dyDescent="0.25">
      <c r="H4" t="s">
        <v>40</v>
      </c>
      <c r="I4">
        <v>171.55737000239998</v>
      </c>
    </row>
    <row r="5" spans="2:9" x14ac:dyDescent="0.25">
      <c r="H5" t="s">
        <v>41</v>
      </c>
      <c r="I5">
        <v>168.49280316839997</v>
      </c>
    </row>
    <row r="6" spans="2:9" x14ac:dyDescent="0.25">
      <c r="B6" s="15" t="s">
        <v>23</v>
      </c>
      <c r="H6" t="s">
        <v>42</v>
      </c>
      <c r="I6">
        <v>172.637264982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0.12290684441554221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190.47012532080001</v>
      </c>
      <c r="J2" t="s">
        <v>26</v>
      </c>
    </row>
    <row r="3" spans="2:10" x14ac:dyDescent="0.25">
      <c r="B3" s="18">
        <v>100</v>
      </c>
      <c r="C3" s="18"/>
      <c r="D3" s="1">
        <v>730.14097113448202</v>
      </c>
      <c r="E3" s="19" t="str">
        <f>IF(D3="","N/A",IF(OR(D3&lt;B3),"FAIL","PASS"))</f>
        <v>PASS</v>
      </c>
      <c r="I3">
        <v>0.2608676034504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8.1750968590799999E-2</v>
      </c>
    </row>
    <row r="3" spans="2:9" x14ac:dyDescent="0.25">
      <c r="B3" s="18">
        <v>0.05</v>
      </c>
      <c r="C3" s="18">
        <v>0.1</v>
      </c>
      <c r="D3" s="1">
        <v>7.5038107906800003E-2</v>
      </c>
      <c r="E3" s="19" t="str">
        <f>IF(D3="","N/A",IF(OR(D3&lt;B3,D3&gt;C3),"FAIL","PASS"))</f>
        <v>PASS</v>
      </c>
      <c r="H3" t="s">
        <v>39</v>
      </c>
      <c r="I3">
        <v>7.3724722120800001E-2</v>
      </c>
    </row>
    <row r="4" spans="2:9" x14ac:dyDescent="0.25">
      <c r="H4" t="s">
        <v>40</v>
      </c>
      <c r="I4">
        <v>7.3549604015999998E-2</v>
      </c>
    </row>
    <row r="5" spans="2:9" x14ac:dyDescent="0.25">
      <c r="H5" t="s">
        <v>41</v>
      </c>
      <c r="I5">
        <v>7.2440522685600001E-2</v>
      </c>
    </row>
    <row r="6" spans="2:9" x14ac:dyDescent="0.25">
      <c r="H6" t="s">
        <v>42</v>
      </c>
      <c r="I6">
        <v>7.3724722120800001E-2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190.52849802239999</v>
      </c>
      <c r="J2">
        <v>77.110338813599995</v>
      </c>
      <c r="K2">
        <v>176.08125437639998</v>
      </c>
      <c r="L2">
        <v>65.143934985599998</v>
      </c>
    </row>
    <row r="3" spans="2:12" x14ac:dyDescent="0.25">
      <c r="B3" s="18">
        <v>50</v>
      </c>
      <c r="C3" s="18"/>
      <c r="D3" s="1">
        <v>58.139210793599993</v>
      </c>
      <c r="E3" s="19" t="str">
        <f>IF(D3="","N/A",IF(OR(D3&lt;B3),"FAIL","PASS"))</f>
        <v>PASS</v>
      </c>
      <c r="H3" t="s">
        <v>39</v>
      </c>
      <c r="I3">
        <v>171.84923351039998</v>
      </c>
      <c r="J3">
        <v>71.506559460000005</v>
      </c>
      <c r="K3">
        <v>169.68944355119999</v>
      </c>
      <c r="L3">
        <v>66.398948070000003</v>
      </c>
    </row>
    <row r="4" spans="2:12" x14ac:dyDescent="0.25">
      <c r="H4" t="s">
        <v>40</v>
      </c>
      <c r="I4">
        <v>171.52818365160002</v>
      </c>
      <c r="J4">
        <v>71.273068653599992</v>
      </c>
      <c r="K4">
        <v>168.78466667639998</v>
      </c>
      <c r="L4">
        <v>65.319053090400004</v>
      </c>
    </row>
    <row r="5" spans="2:12" x14ac:dyDescent="0.25">
      <c r="H5" t="s">
        <v>41</v>
      </c>
      <c r="I5">
        <v>168.55117587000001</v>
      </c>
      <c r="J5">
        <v>76.497425446800008</v>
      </c>
      <c r="K5">
        <v>158.6570029488</v>
      </c>
      <c r="L5">
        <v>58.139210793599993</v>
      </c>
    </row>
    <row r="6" spans="2:12" x14ac:dyDescent="0.25">
      <c r="H6" t="s">
        <v>42</v>
      </c>
      <c r="I6">
        <v>172.87075578839998</v>
      </c>
      <c r="J6">
        <v>76.351493692800005</v>
      </c>
      <c r="K6">
        <v>164.46508675799998</v>
      </c>
      <c r="L6">
        <v>58.2559561968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190.29500721599999</v>
      </c>
      <c r="J2">
        <v>77.051966112000002</v>
      </c>
      <c r="K2">
        <v>175.99369532399999</v>
      </c>
      <c r="L2">
        <v>65.143934985599998</v>
      </c>
    </row>
    <row r="3" spans="2:12" x14ac:dyDescent="0.25">
      <c r="B3" s="18">
        <v>20</v>
      </c>
      <c r="C3" s="18"/>
      <c r="D3" s="1">
        <v>63.356598984771566</v>
      </c>
      <c r="E3" s="19" t="str">
        <f>IF(D3="","N/A",IF(OR(D3&lt;B3),"FAIL","PASS"))</f>
        <v>PASS</v>
      </c>
      <c r="G3" t="s">
        <v>38</v>
      </c>
      <c r="H3" t="s">
        <v>27</v>
      </c>
      <c r="I3">
        <v>0.26212261653480001</v>
      </c>
      <c r="J3">
        <v>0.34439893944</v>
      </c>
      <c r="K3">
        <v>0.28065594929280002</v>
      </c>
      <c r="L3">
        <v>1.0002162419159999</v>
      </c>
    </row>
    <row r="4" spans="2:12" x14ac:dyDescent="0.25">
      <c r="G4" t="s">
        <v>39</v>
      </c>
      <c r="H4" t="s">
        <v>26</v>
      </c>
      <c r="I4">
        <v>171.5865563532</v>
      </c>
      <c r="J4">
        <v>71.477373109200002</v>
      </c>
      <c r="K4">
        <v>169.39758004319998</v>
      </c>
      <c r="L4">
        <v>66.3697617192</v>
      </c>
    </row>
    <row r="5" spans="2:12" x14ac:dyDescent="0.25">
      <c r="G5" t="s">
        <v>39</v>
      </c>
      <c r="H5" t="s">
        <v>27</v>
      </c>
      <c r="I5">
        <v>0.24463999240559997</v>
      </c>
      <c r="J5">
        <v>0.31550445214799999</v>
      </c>
      <c r="K5">
        <v>0.26717185522319997</v>
      </c>
      <c r="L5">
        <v>0.97686716127599993</v>
      </c>
    </row>
    <row r="6" spans="2:12" x14ac:dyDescent="0.25">
      <c r="G6" t="s">
        <v>40</v>
      </c>
      <c r="H6" t="s">
        <v>26</v>
      </c>
      <c r="I6">
        <v>171.3530655468</v>
      </c>
      <c r="J6">
        <v>71.273068653599992</v>
      </c>
      <c r="K6">
        <v>168.52198951919999</v>
      </c>
      <c r="L6">
        <v>65.289866739600001</v>
      </c>
    </row>
    <row r="7" spans="2:12" x14ac:dyDescent="0.25">
      <c r="G7" t="s">
        <v>40</v>
      </c>
      <c r="H7" t="s">
        <v>27</v>
      </c>
      <c r="I7">
        <v>0.24312230216399999</v>
      </c>
      <c r="J7">
        <v>0.31171022654399999</v>
      </c>
      <c r="K7">
        <v>0.2672302279248</v>
      </c>
      <c r="L7">
        <v>0.96723566551200002</v>
      </c>
    </row>
    <row r="8" spans="2:12" x14ac:dyDescent="0.25">
      <c r="G8" t="s">
        <v>41</v>
      </c>
      <c r="H8" t="s">
        <v>26</v>
      </c>
      <c r="I8">
        <v>168.43443046679999</v>
      </c>
      <c r="J8">
        <v>76.468239096000005</v>
      </c>
      <c r="K8">
        <v>158.6570029488</v>
      </c>
      <c r="L8">
        <v>58.1975834952</v>
      </c>
    </row>
    <row r="9" spans="2:12" x14ac:dyDescent="0.25">
      <c r="G9" t="s">
        <v>41</v>
      </c>
      <c r="H9" t="s">
        <v>27</v>
      </c>
      <c r="I9">
        <v>0.2336075518032</v>
      </c>
      <c r="J9">
        <v>0.33797794226399996</v>
      </c>
      <c r="K9">
        <v>0.25412555641560003</v>
      </c>
      <c r="L9">
        <v>0.88259524819199997</v>
      </c>
    </row>
    <row r="10" spans="2:12" x14ac:dyDescent="0.25">
      <c r="G10" t="s">
        <v>42</v>
      </c>
      <c r="H10" t="s">
        <v>26</v>
      </c>
      <c r="I10">
        <v>172.9583148408</v>
      </c>
      <c r="J10">
        <v>76.351493692800005</v>
      </c>
      <c r="K10">
        <v>164.5818321612</v>
      </c>
      <c r="L10">
        <v>58.285142547599996</v>
      </c>
    </row>
    <row r="11" spans="2:12" x14ac:dyDescent="0.25">
      <c r="G11" t="s">
        <v>42</v>
      </c>
      <c r="H11" t="s">
        <v>27</v>
      </c>
      <c r="I11">
        <v>0.25041888986400002</v>
      </c>
      <c r="J11">
        <v>0.34381521242399998</v>
      </c>
      <c r="K11">
        <v>0.269681881392</v>
      </c>
      <c r="L11">
        <v>0.91995377721600002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topLeftCell="A15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7.4074958330400009E-2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0.1247424633192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0.16358949623399999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0.21355652880359999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0.27338854794360001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0.330681354564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0.42553699466399997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0.54870339503999999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0.70251546375600005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0.89572910605199996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1.1490666309959998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1.4604849940319999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1.871428813296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2.3859841779000002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3.0470550235199996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3.86427284592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4.8712019485200004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6.2809026921599997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7.9240942421999998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9.6694380200400012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12.167789648519999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15.60594177276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19.461458713440003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25.22284436136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31.754749670399999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41.678108942400002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52.331126984400001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66.194643614400007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85.486821493199997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108.865088484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136.56293539319998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173.07506024399999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2024-06-04T11:49:13Z</dcterms:modified>
</cp:coreProperties>
</file>