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63347D04-66BB-4102-81F5-6ACF513DB0CD}" xr6:coauthVersionLast="47" xr6:coauthVersionMax="47" xr10:uidLastSave="{00000000-0000-0000-0000-000000000000}"/>
  <bookViews>
    <workbookView xWindow="3420" yWindow="1485" windowWidth="17910" windowHeight="12315" tabRatio="763" firstSheet="6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<sst xmlns="http://schemas.openxmlformats.org/spreadsheetml/2006/main" count="171" uniqueCount="101">
  <si>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</si>
  <si>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</si>
  <si>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</si>
  <si>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</si>
  <si>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</si>
  <si>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</si>
  <si>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</si>
  <si>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</si>
  <si>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</si>
  <si>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</si>
  <si>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</si>
  <si>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</si>
  <si>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</si>
  <si>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</si>
  <si>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</si>
  <si>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</si>
  <si>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</si>
  <si>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</si>
  <si>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</si>
  <si>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</si>
  <si>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</si>
  <si>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</si>
  <si>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</si>
  <si>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</si>
  <si>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</si>
  <si>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</si>
  <si>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</si>
  <si>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</si>
  <si>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</si>
  <si>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</si>
  <si>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</si>
  <si>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</si>
  <si>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</si>
  <si>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</si>
  <si>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</si>
  <si>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</si>
  <si>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</si>
  <si>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</si>
  <si>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</si>
  <si>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</si>
  <si>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</si>
  <si>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</si>
  <si>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</si>
  <si>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</si>
  <si>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</si>
  <si>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</si>
  <si>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</si>
  <si>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</si>
  <si>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</si>
  <si>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</si>
  <si>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</si>
  <si>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</si>
  <si>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</si>
  <si>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</si>
  <si>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</si>
  <si>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</si>
  <si>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</si>
  <si>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</si>
  <si>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</si>
  <si>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</si>
  <si>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</si>
  <si>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</si>
  <si>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</si>
  <si>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</si>
  <si>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</si>
  <si>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</si>
  <si>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</si>
  <si>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</si>
  <si>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</si>
  <si>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</si>
  <si>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</si>
  <si>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</si>
  <si>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</si>
  <si>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</si>
  <si>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</si>
  <si>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</si>
  <si>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</si>
  <si>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</si>
  <si>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</si>
  <si>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</si>
  <si>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</si>
  <si>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</si>
  <si>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</si>
  <si>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</si>
  <si>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</si>
  <si>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</si>
  <si>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</si>
  <si>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</si>
  <si>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</si>
  <si>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</si>
  <si>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</si>
  <si>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</si>
  <si>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</si>
  <si>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</si>
  <si>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</si>
  <si>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</si>
  <si>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</si>
  <si>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</si>
  <si>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</si>
  <si>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</si>
  <si>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S24090879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</si>
</sst>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179.79375819815999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0.15494636471990464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824.47390828366372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0.1711</v>
      </c>
      <c r="E15" s="20">
        <f>ChromaticityCoordinates!G4</f>
        <v>0.49559999999999998</v>
      </c>
      <c r="F15" s="20" t="s">
        <v>49</v>
      </c>
      <c r="H15" s="26">
        <f>ChromaticityCoordinates!H4</f>
        <v>1.5747063218263902E-2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0.45050000000000001</v>
      </c>
      <c r="E16" s="20">
        <f>ChromaticityCoordinates!G5</f>
        <v>0.52829999999999999</v>
      </c>
      <c r="F16" s="20" t="s">
        <v>49</v>
      </c>
      <c r="H16" s="26">
        <f>ChromaticityCoordinates!H5</f>
        <v>5.8309518948451342E-4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</v>
      </c>
      <c r="E17" s="20">
        <f>ChromaticityCoordinates!G6</f>
        <v>0.56179999999999997</v>
      </c>
      <c r="F17" s="20" t="s">
        <v>49</v>
      </c>
      <c r="H17" s="26">
        <f>ChromaticityCoordinates!H6</f>
        <v>9.0022219479415147E-3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0.1207</v>
      </c>
      <c r="E18" s="20">
        <f>ChromaticityCoordinates!G7</f>
        <v>0.29949999999999999</v>
      </c>
      <c r="F18" s="20" t="s">
        <v>49</v>
      </c>
      <c r="H18" s="26">
        <f>ChromaticityCoordinates!H7</f>
        <v>1.6659531806146308E-2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7.8873194401920005E-2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59.160733071599992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77.212305355108242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0.1711</v>
      </c>
      <c r="G4" s="4">
        <v>0.49559999999999998</v>
      </c>
      <c r="H4" s="3">
        <f>IF(OR((F4=""),(G4="")),"",SQRT((F4-C4)^2+(G4-D4)^2))</f>
        <v>1.5747063218263902E-2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-5.8999999999999886E-3</v>
      </c>
      <c r="O4" s="3">
        <f>IF(G4="","",G4-D4)</f>
        <v>1.4600000000000002E-2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0.45050000000000001</v>
      </c>
      <c r="G5" s="4">
        <v>0.52829999999999999</v>
      </c>
      <c r="H5" s="3">
        <f t="shared" ref="H5:H7" si="0">IF(OR((F5=""),(G5="")),"",SQRT((F5-C5)^2+(G5-D5)^2))</f>
        <v>5.8309518948451342E-4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-5.0000000000000044E-4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</v>
      </c>
      <c r="G6" s="4">
        <v>0.56179999999999997</v>
      </c>
      <c r="H6" s="3">
        <f t="shared" si="0"/>
        <v>9.0022219479415147E-3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8.9999999999999941E-3</v>
      </c>
      <c r="O6" s="3">
        <f t="shared" ref="O6:O7" si="6">IF(G6="","",G6-D6)</f>
        <v>-2.00000000000089E-4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0.1207</v>
      </c>
      <c r="G7" s="3">
        <v>0.29949999999999999</v>
      </c>
      <c r="H7" s="3">
        <f t="shared" si="0"/>
        <v>1.6659531806146308E-2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-2.2999999999999965E-3</v>
      </c>
      <c r="O7" s="3">
        <f t="shared" si="6"/>
        <v>1.6500000000000015E-2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226.83631841760001</v>
      </c>
      <c r="F3" s="8"/>
    </row>
    <row r="4" spans="2:6" x14ac:dyDescent="0.25">
      <c r="B4" s="1" t="s">
        <v>39</v>
      </c>
      <c r="C4" s="18"/>
      <c r="D4" s="18"/>
      <c r="E4" s="1">
        <v>196.4825135856</v>
      </c>
      <c r="F4" s="8"/>
    </row>
    <row r="5" spans="2:6" x14ac:dyDescent="0.25">
      <c r="B5" s="1" t="s">
        <v>40</v>
      </c>
      <c r="C5" s="18"/>
      <c r="D5" s="18"/>
      <c r="E5" s="1">
        <v>193.797369312</v>
      </c>
      <c r="F5" s="8"/>
    </row>
    <row r="6" spans="2:6" x14ac:dyDescent="0.25">
      <c r="B6" s="1" t="s">
        <v>41</v>
      </c>
      <c r="C6" s="18"/>
      <c r="D6" s="18"/>
      <c r="E6" s="1">
        <v>205.12167342239999</v>
      </c>
      <c r="F6" s="8"/>
    </row>
    <row r="7" spans="2:6" x14ac:dyDescent="0.25">
      <c r="B7" s="1" t="s">
        <v>42</v>
      </c>
      <c r="C7" s="18"/>
      <c r="D7" s="18"/>
      <c r="E7" s="1">
        <v>207.36902243399999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1" workbookViewId="0">
      <selection activeCell="D91" sqref="D91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0.10769763445199999</v>
      </c>
      <c r="D4">
        <v>0</v>
      </c>
    </row>
    <row r="5" spans="2:4" x14ac:dyDescent="0.25">
      <c r="B5">
        <v>2</v>
      </c>
      <c r="C5">
        <v>4.9762728114000003E-2</v>
      </c>
      <c r="D5">
        <v>0</v>
      </c>
    </row>
    <row r="6" spans="2:4" x14ac:dyDescent="0.25">
      <c r="B6">
        <v>3</v>
      </c>
      <c r="C6">
        <v>7.8657215406E-2</v>
      </c>
      <c r="D6">
        <v>0</v>
      </c>
    </row>
    <row r="7" spans="2:4" x14ac:dyDescent="0.25">
      <c r="B7">
        <v>4</v>
      </c>
      <c r="C7">
        <v>7.8657215406E-2</v>
      </c>
      <c r="D7">
        <v>0</v>
      </c>
    </row>
    <row r="8" spans="2:4" x14ac:dyDescent="0.25">
      <c r="B8">
        <v>5</v>
      </c>
      <c r="C8">
        <v>0.1103535923748</v>
      </c>
      <c r="D8">
        <v>0</v>
      </c>
    </row>
    <row r="9" spans="2:4" x14ac:dyDescent="0.25">
      <c r="B9">
        <v>6</v>
      </c>
      <c r="C9">
        <v>0.14958004784999998</v>
      </c>
      <c r="D9">
        <v>0</v>
      </c>
    </row>
    <row r="10" spans="2:4" x14ac:dyDescent="0.25">
      <c r="B10">
        <v>7</v>
      </c>
      <c r="C10">
        <v>7.0747714339200005E-2</v>
      </c>
      <c r="D10">
        <v>0</v>
      </c>
    </row>
    <row r="11" spans="2:4" x14ac:dyDescent="0.25">
      <c r="B11">
        <v>8</v>
      </c>
      <c r="C11">
        <v>0.1102952196732</v>
      </c>
      <c r="D11">
        <v>0</v>
      </c>
    </row>
    <row r="12" spans="2:4" x14ac:dyDescent="0.25">
      <c r="B12">
        <v>9</v>
      </c>
      <c r="C12">
        <v>0.13011275186639998</v>
      </c>
      <c r="D12">
        <v>0</v>
      </c>
    </row>
    <row r="13" spans="2:4" x14ac:dyDescent="0.25">
      <c r="B13">
        <v>10</v>
      </c>
      <c r="C13">
        <v>0.13017112456800001</v>
      </c>
      <c r="D13">
        <v>0</v>
      </c>
    </row>
    <row r="14" spans="2:4" x14ac:dyDescent="0.25">
      <c r="B14">
        <v>11</v>
      </c>
      <c r="C14">
        <v>0.1705358477244</v>
      </c>
      <c r="D14">
        <v>0</v>
      </c>
    </row>
    <row r="15" spans="2:4" x14ac:dyDescent="0.25">
      <c r="B15">
        <v>12</v>
      </c>
      <c r="C15">
        <v>0.18445773705599999</v>
      </c>
      <c r="D15">
        <v>0</v>
      </c>
    </row>
    <row r="16" spans="2:4" x14ac:dyDescent="0.25">
      <c r="B16">
        <v>13</v>
      </c>
      <c r="C16">
        <v>8.8259524819200005E-2</v>
      </c>
      <c r="D16">
        <v>0</v>
      </c>
    </row>
    <row r="17" spans="2:4" x14ac:dyDescent="0.25">
      <c r="B17">
        <v>14</v>
      </c>
      <c r="C17">
        <v>0.13644618998999999</v>
      </c>
      <c r="D17">
        <v>0</v>
      </c>
    </row>
    <row r="18" spans="2:4" x14ac:dyDescent="0.25">
      <c r="B18">
        <v>15</v>
      </c>
      <c r="C18">
        <v>0.16058330210159999</v>
      </c>
      <c r="D18">
        <v>0</v>
      </c>
    </row>
    <row r="19" spans="2:4" x14ac:dyDescent="0.25">
      <c r="B19">
        <v>16</v>
      </c>
      <c r="C19">
        <v>0.16064167480319999</v>
      </c>
      <c r="D19">
        <v>0</v>
      </c>
    </row>
    <row r="20" spans="2:4" x14ac:dyDescent="0.25">
      <c r="B20">
        <v>17</v>
      </c>
      <c r="C20">
        <v>0.20961637144559997</v>
      </c>
      <c r="D20">
        <v>0</v>
      </c>
    </row>
    <row r="21" spans="2:4" x14ac:dyDescent="0.25">
      <c r="B21">
        <v>18</v>
      </c>
      <c r="C21">
        <v>0.209557998744</v>
      </c>
      <c r="D21">
        <v>0</v>
      </c>
    </row>
    <row r="22" spans="2:4" x14ac:dyDescent="0.25">
      <c r="B22">
        <v>19</v>
      </c>
      <c r="C22">
        <v>0.26781395494079996</v>
      </c>
      <c r="D22">
        <v>0</v>
      </c>
    </row>
    <row r="23" spans="2:4" x14ac:dyDescent="0.25">
      <c r="B23">
        <v>20</v>
      </c>
      <c r="C23">
        <v>0.2679015139932</v>
      </c>
      <c r="D23">
        <v>0</v>
      </c>
    </row>
    <row r="24" spans="2:4" x14ac:dyDescent="0.25">
      <c r="B24">
        <v>21</v>
      </c>
      <c r="C24">
        <v>0.34673384750399999</v>
      </c>
      <c r="D24">
        <v>0</v>
      </c>
    </row>
    <row r="25" spans="2:4" x14ac:dyDescent="0.25">
      <c r="B25">
        <v>22</v>
      </c>
      <c r="C25">
        <v>0.34644198399600001</v>
      </c>
      <c r="D25">
        <v>0</v>
      </c>
    </row>
    <row r="26" spans="2:4" x14ac:dyDescent="0.25">
      <c r="B26">
        <v>23</v>
      </c>
      <c r="C26">
        <v>0.44567557671599994</v>
      </c>
      <c r="D26">
        <v>0</v>
      </c>
    </row>
    <row r="27" spans="2:4" x14ac:dyDescent="0.25">
      <c r="B27">
        <v>24</v>
      </c>
      <c r="C27">
        <v>0.44538371320800002</v>
      </c>
      <c r="D27">
        <v>0</v>
      </c>
    </row>
    <row r="28" spans="2:4" x14ac:dyDescent="0.25">
      <c r="B28">
        <v>25</v>
      </c>
      <c r="C28">
        <v>0.57351179322000001</v>
      </c>
      <c r="D28">
        <v>0</v>
      </c>
    </row>
    <row r="29" spans="2:4" x14ac:dyDescent="0.25">
      <c r="B29">
        <v>26</v>
      </c>
      <c r="C29">
        <v>0.61466454784799995</v>
      </c>
      <c r="D29">
        <v>0</v>
      </c>
    </row>
    <row r="30" spans="2:4" x14ac:dyDescent="0.25">
      <c r="B30">
        <v>27</v>
      </c>
      <c r="C30">
        <v>0.30382991182799995</v>
      </c>
      <c r="D30">
        <v>0</v>
      </c>
    </row>
    <row r="31" spans="2:4" x14ac:dyDescent="0.25">
      <c r="B31">
        <v>28</v>
      </c>
      <c r="C31">
        <v>0.45880943457599999</v>
      </c>
      <c r="D31">
        <v>0</v>
      </c>
    </row>
    <row r="32" spans="2:4" x14ac:dyDescent="0.25">
      <c r="B32">
        <v>29</v>
      </c>
      <c r="C32">
        <v>0.53644512770399999</v>
      </c>
      <c r="D32">
        <v>0</v>
      </c>
    </row>
    <row r="33" spans="2:4" x14ac:dyDescent="0.25">
      <c r="B33">
        <v>30</v>
      </c>
      <c r="C33">
        <v>0.53644512770399999</v>
      </c>
      <c r="D33">
        <v>0</v>
      </c>
    </row>
    <row r="34" spans="2:4" x14ac:dyDescent="0.25">
      <c r="B34">
        <v>31</v>
      </c>
      <c r="C34">
        <v>0.68675483432400009</v>
      </c>
      <c r="D34">
        <v>0</v>
      </c>
    </row>
    <row r="35" spans="2:4" x14ac:dyDescent="0.25">
      <c r="B35">
        <v>32</v>
      </c>
      <c r="C35">
        <v>0.68704669783200001</v>
      </c>
      <c r="D35">
        <v>0</v>
      </c>
    </row>
    <row r="36" spans="2:4" x14ac:dyDescent="0.25">
      <c r="B36">
        <v>33</v>
      </c>
      <c r="C36">
        <v>0.87296375242800006</v>
      </c>
      <c r="D36">
        <v>0</v>
      </c>
    </row>
    <row r="37" spans="2:4" x14ac:dyDescent="0.25">
      <c r="B37">
        <v>34</v>
      </c>
      <c r="C37">
        <v>0.87442306996800001</v>
      </c>
      <c r="D37">
        <v>0</v>
      </c>
    </row>
    <row r="38" spans="2:4" x14ac:dyDescent="0.25">
      <c r="B38">
        <v>35</v>
      </c>
      <c r="C38">
        <v>1.1233826422920001</v>
      </c>
      <c r="D38">
        <v>0</v>
      </c>
    </row>
    <row r="39" spans="2:4" x14ac:dyDescent="0.25">
      <c r="B39">
        <v>36</v>
      </c>
      <c r="C39">
        <v>1.1192965531799999</v>
      </c>
      <c r="D39">
        <v>0</v>
      </c>
    </row>
    <row r="40" spans="2:4" x14ac:dyDescent="0.25">
      <c r="B40">
        <v>37</v>
      </c>
      <c r="C40">
        <v>1.4280881446439999</v>
      </c>
      <c r="D40">
        <v>0</v>
      </c>
    </row>
    <row r="41" spans="2:4" x14ac:dyDescent="0.25">
      <c r="B41">
        <v>38</v>
      </c>
      <c r="C41">
        <v>1.4277962811360001</v>
      </c>
      <c r="D41">
        <v>0</v>
      </c>
    </row>
    <row r="42" spans="2:4" x14ac:dyDescent="0.25">
      <c r="B42">
        <v>39</v>
      </c>
      <c r="C42">
        <v>1.824438788508</v>
      </c>
      <c r="D42">
        <v>0</v>
      </c>
    </row>
    <row r="43" spans="2:4" x14ac:dyDescent="0.25">
      <c r="B43">
        <v>40</v>
      </c>
      <c r="C43">
        <v>1.8299841951599998</v>
      </c>
      <c r="D43">
        <v>0</v>
      </c>
    </row>
    <row r="44" spans="2:4" x14ac:dyDescent="0.25">
      <c r="B44">
        <v>41</v>
      </c>
      <c r="C44">
        <v>2.3138938914240001</v>
      </c>
      <c r="D44">
        <v>0</v>
      </c>
    </row>
    <row r="45" spans="2:4" x14ac:dyDescent="0.25">
      <c r="B45">
        <v>42</v>
      </c>
      <c r="C45">
        <v>2.338702289604</v>
      </c>
      <c r="D45">
        <v>0</v>
      </c>
    </row>
    <row r="46" spans="2:4" x14ac:dyDescent="0.25">
      <c r="B46">
        <v>43</v>
      </c>
      <c r="C46">
        <v>2.95949597112</v>
      </c>
      <c r="D46">
        <v>0</v>
      </c>
    </row>
    <row r="47" spans="2:4" x14ac:dyDescent="0.25">
      <c r="B47">
        <v>44</v>
      </c>
      <c r="C47">
        <v>2.97117051144</v>
      </c>
      <c r="D47">
        <v>0</v>
      </c>
    </row>
    <row r="48" spans="2:4" x14ac:dyDescent="0.25">
      <c r="B48">
        <v>45</v>
      </c>
      <c r="C48">
        <v>3.7767137935199999</v>
      </c>
      <c r="D48">
        <v>0</v>
      </c>
    </row>
    <row r="49" spans="2:4" x14ac:dyDescent="0.25">
      <c r="B49">
        <v>46</v>
      </c>
      <c r="C49">
        <v>3.7562833479599997</v>
      </c>
      <c r="D49">
        <v>0</v>
      </c>
    </row>
    <row r="50" spans="2:4" x14ac:dyDescent="0.25">
      <c r="B50">
        <v>47</v>
      </c>
      <c r="C50">
        <v>4.7778056259600001</v>
      </c>
      <c r="D50">
        <v>0</v>
      </c>
    </row>
    <row r="51" spans="2:4" x14ac:dyDescent="0.25">
      <c r="B51">
        <v>48</v>
      </c>
      <c r="C51">
        <v>4.7894801662799997</v>
      </c>
      <c r="D51">
        <v>0</v>
      </c>
    </row>
    <row r="52" spans="2:4" x14ac:dyDescent="0.25">
      <c r="B52">
        <v>49</v>
      </c>
      <c r="C52">
        <v>6.0678423313199996</v>
      </c>
      <c r="D52">
        <v>0</v>
      </c>
    </row>
    <row r="53" spans="2:4" x14ac:dyDescent="0.25">
      <c r="B53">
        <v>50</v>
      </c>
      <c r="C53">
        <v>6.0707609664</v>
      </c>
      <c r="D53">
        <v>0</v>
      </c>
    </row>
    <row r="54" spans="2:4" x14ac:dyDescent="0.25">
      <c r="B54">
        <v>51</v>
      </c>
      <c r="C54">
        <v>7.8336165547199998</v>
      </c>
      <c r="D54">
        <v>0</v>
      </c>
    </row>
    <row r="55" spans="2:4" x14ac:dyDescent="0.25">
      <c r="B55">
        <v>52</v>
      </c>
      <c r="C55">
        <v>7.8511283651999992</v>
      </c>
      <c r="D55">
        <v>0</v>
      </c>
    </row>
    <row r="56" spans="2:4" x14ac:dyDescent="0.25">
      <c r="B56">
        <v>53</v>
      </c>
      <c r="C56">
        <v>9.7190548163999981</v>
      </c>
      <c r="D56">
        <v>0</v>
      </c>
    </row>
    <row r="57" spans="2:4" x14ac:dyDescent="0.25">
      <c r="B57">
        <v>54</v>
      </c>
      <c r="C57">
        <v>10.045941945360001</v>
      </c>
      <c r="D57">
        <v>0</v>
      </c>
    </row>
    <row r="58" spans="2:4" x14ac:dyDescent="0.25">
      <c r="B58">
        <v>55</v>
      </c>
      <c r="C58">
        <v>12.348745023480001</v>
      </c>
      <c r="D58">
        <v>0</v>
      </c>
    </row>
    <row r="59" spans="2:4" x14ac:dyDescent="0.25">
      <c r="B59">
        <v>56</v>
      </c>
      <c r="C59">
        <v>12.80697073104</v>
      </c>
      <c r="D59">
        <v>0</v>
      </c>
    </row>
    <row r="60" spans="2:4" x14ac:dyDescent="0.25">
      <c r="B60">
        <v>57</v>
      </c>
      <c r="C60">
        <v>15.775222607399998</v>
      </c>
      <c r="D60">
        <v>0</v>
      </c>
    </row>
    <row r="61" spans="2:4" x14ac:dyDescent="0.25">
      <c r="B61">
        <v>58</v>
      </c>
      <c r="C61">
        <v>15.801490323119999</v>
      </c>
      <c r="D61">
        <v>0</v>
      </c>
    </row>
    <row r="62" spans="2:4" x14ac:dyDescent="0.25">
      <c r="B62">
        <v>59</v>
      </c>
      <c r="C62">
        <v>19.995568933080001</v>
      </c>
      <c r="D62">
        <v>0</v>
      </c>
    </row>
    <row r="63" spans="2:4" x14ac:dyDescent="0.25">
      <c r="B63">
        <v>60</v>
      </c>
      <c r="C63">
        <v>19.998487568159998</v>
      </c>
      <c r="D63">
        <v>0</v>
      </c>
    </row>
    <row r="64" spans="2:4" x14ac:dyDescent="0.25">
      <c r="B64">
        <v>61</v>
      </c>
      <c r="C64">
        <v>26.591684213880001</v>
      </c>
      <c r="D64">
        <v>0</v>
      </c>
    </row>
    <row r="65" spans="2:4" x14ac:dyDescent="0.25">
      <c r="B65">
        <v>62</v>
      </c>
      <c r="C65">
        <v>25.5234637746</v>
      </c>
      <c r="D65">
        <v>0</v>
      </c>
    </row>
    <row r="66" spans="2:4" x14ac:dyDescent="0.25">
      <c r="B66">
        <v>63</v>
      </c>
      <c r="C66">
        <v>34.148030435999999</v>
      </c>
      <c r="D66">
        <v>0</v>
      </c>
    </row>
    <row r="67" spans="2:4" x14ac:dyDescent="0.25">
      <c r="B67">
        <v>64</v>
      </c>
      <c r="C67">
        <v>37.1834109192</v>
      </c>
      <c r="D67">
        <v>0</v>
      </c>
    </row>
    <row r="68" spans="2:4" x14ac:dyDescent="0.25">
      <c r="B68">
        <v>65</v>
      </c>
      <c r="C68">
        <v>18.01965298392</v>
      </c>
      <c r="D68">
        <v>0</v>
      </c>
    </row>
    <row r="69" spans="2:4" x14ac:dyDescent="0.25">
      <c r="B69">
        <v>66</v>
      </c>
      <c r="C69">
        <v>27.73578916524</v>
      </c>
      <c r="D69">
        <v>0</v>
      </c>
    </row>
    <row r="70" spans="2:4" x14ac:dyDescent="0.25">
      <c r="B70">
        <v>67</v>
      </c>
      <c r="C70">
        <v>32.2217312832</v>
      </c>
      <c r="D70">
        <v>0</v>
      </c>
    </row>
    <row r="71" spans="2:4" x14ac:dyDescent="0.25">
      <c r="B71">
        <v>68</v>
      </c>
      <c r="C71">
        <v>31.696376968799999</v>
      </c>
      <c r="D71">
        <v>0</v>
      </c>
    </row>
    <row r="72" spans="2:4" x14ac:dyDescent="0.25">
      <c r="B72">
        <v>69</v>
      </c>
      <c r="C72">
        <v>36.862361060399998</v>
      </c>
      <c r="D72">
        <v>0</v>
      </c>
    </row>
    <row r="73" spans="2:4" x14ac:dyDescent="0.25">
      <c r="B73">
        <v>70</v>
      </c>
      <c r="C73">
        <v>46.523043175200002</v>
      </c>
      <c r="D73">
        <v>0</v>
      </c>
    </row>
    <row r="74" spans="2:4" x14ac:dyDescent="0.25">
      <c r="B74">
        <v>71</v>
      </c>
      <c r="C74">
        <v>22.733248638119999</v>
      </c>
      <c r="D74">
        <v>0</v>
      </c>
    </row>
    <row r="75" spans="2:4" x14ac:dyDescent="0.25">
      <c r="B75">
        <v>72</v>
      </c>
      <c r="C75">
        <v>33.097321807200004</v>
      </c>
      <c r="D75">
        <v>0</v>
      </c>
    </row>
    <row r="76" spans="2:4" x14ac:dyDescent="0.25">
      <c r="B76">
        <v>73</v>
      </c>
      <c r="C76">
        <v>41.152754627999997</v>
      </c>
      <c r="D76">
        <v>0</v>
      </c>
    </row>
    <row r="77" spans="2:4" x14ac:dyDescent="0.25">
      <c r="B77">
        <v>74</v>
      </c>
      <c r="C77">
        <v>38.788660213200004</v>
      </c>
      <c r="D77">
        <v>0</v>
      </c>
    </row>
    <row r="78" spans="2:4" x14ac:dyDescent="0.25">
      <c r="B78">
        <v>75</v>
      </c>
      <c r="C78">
        <v>49.879473517199997</v>
      </c>
      <c r="D78">
        <v>0</v>
      </c>
    </row>
    <row r="79" spans="2:4" x14ac:dyDescent="0.25">
      <c r="B79">
        <v>76</v>
      </c>
      <c r="C79">
        <v>49.937846218799997</v>
      </c>
      <c r="D79">
        <v>0</v>
      </c>
    </row>
    <row r="80" spans="2:4" x14ac:dyDescent="0.25">
      <c r="B80">
        <v>77</v>
      </c>
      <c r="C80">
        <v>64.122412707599992</v>
      </c>
      <c r="D80">
        <v>0</v>
      </c>
    </row>
    <row r="81" spans="2:4" x14ac:dyDescent="0.25">
      <c r="B81">
        <v>78</v>
      </c>
      <c r="C81">
        <v>64.6769533728</v>
      </c>
      <c r="D81">
        <v>0</v>
      </c>
    </row>
    <row r="82" spans="2:4" x14ac:dyDescent="0.25">
      <c r="B82">
        <v>79</v>
      </c>
      <c r="C82">
        <v>81.896900344800002</v>
      </c>
      <c r="D82">
        <v>0</v>
      </c>
    </row>
    <row r="83" spans="2:4" x14ac:dyDescent="0.25">
      <c r="B83">
        <v>80</v>
      </c>
      <c r="C83">
        <v>81.429918732000004</v>
      </c>
      <c r="D83">
        <v>0</v>
      </c>
    </row>
    <row r="84" spans="2:4" x14ac:dyDescent="0.25">
      <c r="B84">
        <v>81</v>
      </c>
      <c r="C84">
        <v>103.81584979559999</v>
      </c>
      <c r="D84">
        <v>0</v>
      </c>
    </row>
    <row r="85" spans="2:4" x14ac:dyDescent="0.25">
      <c r="B85">
        <v>82</v>
      </c>
      <c r="C85">
        <v>102.9694456224</v>
      </c>
      <c r="D85">
        <v>0</v>
      </c>
    </row>
    <row r="86" spans="2:4" x14ac:dyDescent="0.25">
      <c r="B86">
        <v>83</v>
      </c>
      <c r="C86">
        <v>131.16346049519998</v>
      </c>
      <c r="D86">
        <v>0</v>
      </c>
    </row>
    <row r="87" spans="2:4" x14ac:dyDescent="0.25">
      <c r="B87">
        <v>84</v>
      </c>
      <c r="C87">
        <v>131.8931192652</v>
      </c>
      <c r="D87">
        <v>0</v>
      </c>
    </row>
    <row r="88" spans="2:4" x14ac:dyDescent="0.25">
      <c r="B88">
        <v>85</v>
      </c>
      <c r="C88">
        <v>204.6546918096</v>
      </c>
      <c r="D88">
        <v>0</v>
      </c>
    </row>
    <row r="89" spans="2:4" x14ac:dyDescent="0.25">
      <c r="B89">
        <v>86</v>
      </c>
      <c r="C89">
        <v>102.735954816</v>
      </c>
      <c r="D89">
        <v>0</v>
      </c>
    </row>
    <row r="90" spans="2:4" x14ac:dyDescent="0.25">
      <c r="B90">
        <v>87</v>
      </c>
      <c r="C90">
        <v>153.54939155880001</v>
      </c>
      <c r="D90">
        <v>0</v>
      </c>
    </row>
    <row r="91" spans="2:4" x14ac:dyDescent="0.25">
      <c r="B91">
        <v>88</v>
      </c>
      <c r="C91">
        <v>178.7955850008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197.883458424</v>
      </c>
    </row>
    <row r="3" spans="2:9" x14ac:dyDescent="0.25">
      <c r="B3" s="18">
        <v>150</v>
      </c>
      <c r="C3" s="18">
        <v>200</v>
      </c>
      <c r="D3" s="1">
        <v>179.79375819815999</v>
      </c>
      <c r="E3" s="19" t="str">
        <f>IF(D3="","N/A",IF(OR(D3&lt;B3,D3&gt;C3),"FAIL","PASS"))</f>
        <v>PASS</v>
      </c>
      <c r="H3" t="s">
        <v>39</v>
      </c>
      <c r="I3">
        <v>171.8784198612</v>
      </c>
    </row>
    <row r="4" spans="2:9" x14ac:dyDescent="0.25">
      <c r="H4" t="s">
        <v>40</v>
      </c>
      <c r="I4">
        <v>169.426766394</v>
      </c>
    </row>
    <row r="5" spans="2:9" x14ac:dyDescent="0.25">
      <c r="H5" t="s">
        <v>41</v>
      </c>
      <c r="I5">
        <v>178.7955850008</v>
      </c>
    </row>
    <row r="6" spans="2:9" x14ac:dyDescent="0.25">
      <c r="B6" s="15" t="s">
        <v>23</v>
      </c>
      <c r="H6" t="s">
        <v>42</v>
      </c>
      <c r="I6">
        <v>180.98456131079999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0.15494636471990464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197.82508572239999</v>
      </c>
      <c r="J2" t="s">
        <v>26</v>
      </c>
    </row>
    <row r="3" spans="2:10" x14ac:dyDescent="0.25">
      <c r="B3" s="18">
        <v>100</v>
      </c>
      <c r="C3" s="18"/>
      <c r="D3" s="1">
        <v>824.47390828366372</v>
      </c>
      <c r="E3" s="19" t="str">
        <f>IF(D3="","N/A",IF(OR(D3&lt;B3),"FAIL","PASS"))</f>
        <v>PASS</v>
      </c>
      <c r="I3">
        <v>0.23994098992680002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8.6916952682400003E-2</v>
      </c>
    </row>
    <row r="3" spans="2:9" x14ac:dyDescent="0.25">
      <c r="B3" s="18">
        <v>0.05</v>
      </c>
      <c r="C3" s="18">
        <v>0.1</v>
      </c>
      <c r="D3" s="1">
        <v>7.8873194401920005E-2</v>
      </c>
      <c r="E3" s="19" t="str">
        <f>IF(D3="","N/A",IF(OR(D3&lt;B3,D3&gt;C3),"FAIL","PASS"))</f>
        <v>PASS</v>
      </c>
      <c r="H3" t="s">
        <v>39</v>
      </c>
      <c r="I3">
        <v>7.5505089519599999E-2</v>
      </c>
    </row>
    <row r="4" spans="2:9" x14ac:dyDescent="0.25">
      <c r="H4" t="s">
        <v>40</v>
      </c>
      <c r="I4">
        <v>7.4279262786E-2</v>
      </c>
    </row>
    <row r="5" spans="2:9" x14ac:dyDescent="0.25">
      <c r="H5" t="s">
        <v>41</v>
      </c>
      <c r="I5">
        <v>7.8628029055199986E-2</v>
      </c>
    </row>
    <row r="6" spans="2:9" x14ac:dyDescent="0.25">
      <c r="H6" t="s">
        <v>42</v>
      </c>
      <c r="I6">
        <v>7.9036637966399995E-2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197.883458424</v>
      </c>
      <c r="J2">
        <v>77.197897866000005</v>
      </c>
      <c r="K2">
        <v>181.6558473792</v>
      </c>
      <c r="L2">
        <v>65.581730247599992</v>
      </c>
    </row>
    <row r="3" spans="2:12" x14ac:dyDescent="0.25">
      <c r="B3" s="18">
        <v>50</v>
      </c>
      <c r="C3" s="18"/>
      <c r="D3" s="1">
        <v>59.160733071599992</v>
      </c>
      <c r="E3" s="19" t="str">
        <f>IF(D3="","N/A",IF(OR(D3&lt;B3),"FAIL","PASS"))</f>
        <v>PASS</v>
      </c>
      <c r="H3" t="s">
        <v>39</v>
      </c>
      <c r="I3">
        <v>171.9659789136</v>
      </c>
      <c r="J3">
        <v>69.959682867599994</v>
      </c>
      <c r="K3">
        <v>168.93059843039998</v>
      </c>
      <c r="L3">
        <v>65.815221054000006</v>
      </c>
    </row>
    <row r="4" spans="2:12" x14ac:dyDescent="0.25">
      <c r="H4" t="s">
        <v>40</v>
      </c>
      <c r="I4">
        <v>169.572698148</v>
      </c>
      <c r="J4">
        <v>70.047241920000005</v>
      </c>
      <c r="K4">
        <v>167.55883994280001</v>
      </c>
      <c r="L4">
        <v>65.348239441199993</v>
      </c>
    </row>
    <row r="5" spans="2:12" x14ac:dyDescent="0.25">
      <c r="H5" t="s">
        <v>41</v>
      </c>
      <c r="I5">
        <v>178.59128054519999</v>
      </c>
      <c r="J5">
        <v>77.051966112000002</v>
      </c>
      <c r="K5">
        <v>166.01196335039998</v>
      </c>
      <c r="L5">
        <v>59.160733071599992</v>
      </c>
    </row>
    <row r="6" spans="2:12" x14ac:dyDescent="0.25">
      <c r="H6" t="s">
        <v>42</v>
      </c>
      <c r="I6">
        <v>181.01374766160001</v>
      </c>
      <c r="J6">
        <v>76.847661656400007</v>
      </c>
      <c r="K6">
        <v>170.12723881319999</v>
      </c>
      <c r="L6">
        <v>59.335851176399999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197.6499676176</v>
      </c>
      <c r="J2">
        <v>77.197897866000005</v>
      </c>
      <c r="K2">
        <v>181.62666102839998</v>
      </c>
      <c r="L2">
        <v>65.581730247599992</v>
      </c>
    </row>
    <row r="3" spans="2:12" x14ac:dyDescent="0.25">
      <c r="B3" s="18">
        <v>20</v>
      </c>
      <c r="C3" s="18"/>
      <c r="D3" s="1">
        <v>77.212305355108242</v>
      </c>
      <c r="E3" s="19" t="str">
        <f>IF(D3="","N/A",IF(OR(D3&lt;B3),"FAIL","PASS"))</f>
        <v>PASS</v>
      </c>
      <c r="G3" t="s">
        <v>38</v>
      </c>
      <c r="H3" t="s">
        <v>27</v>
      </c>
      <c r="I3">
        <v>0.24058308964440001</v>
      </c>
      <c r="J3">
        <v>0.31433699811599997</v>
      </c>
      <c r="K3">
        <v>0.25225762996439999</v>
      </c>
      <c r="L3">
        <v>0.83297845183200003</v>
      </c>
    </row>
    <row r="4" spans="2:12" x14ac:dyDescent="0.25">
      <c r="G4" t="s">
        <v>39</v>
      </c>
      <c r="H4" t="s">
        <v>26</v>
      </c>
      <c r="I4">
        <v>171.76167445799999</v>
      </c>
      <c r="J4">
        <v>69.988869218399998</v>
      </c>
      <c r="K4">
        <v>168.8138530272</v>
      </c>
      <c r="L4">
        <v>65.844407404799995</v>
      </c>
    </row>
    <row r="5" spans="2:12" x14ac:dyDescent="0.25">
      <c r="G5" t="s">
        <v>39</v>
      </c>
      <c r="H5" t="s">
        <v>27</v>
      </c>
      <c r="I5">
        <v>0.22566886438559999</v>
      </c>
      <c r="J5">
        <v>0.28409993868720002</v>
      </c>
      <c r="K5">
        <v>0.2482590999048</v>
      </c>
      <c r="L5">
        <v>0.80992123469999999</v>
      </c>
    </row>
    <row r="6" spans="2:12" x14ac:dyDescent="0.25">
      <c r="G6" t="s">
        <v>40</v>
      </c>
      <c r="H6" t="s">
        <v>26</v>
      </c>
      <c r="I6">
        <v>169.51432544639999</v>
      </c>
      <c r="J6">
        <v>70.134800972400001</v>
      </c>
      <c r="K6">
        <v>167.44209453960002</v>
      </c>
      <c r="L6">
        <v>65.4066121428</v>
      </c>
    </row>
    <row r="7" spans="2:12" x14ac:dyDescent="0.25">
      <c r="G7" t="s">
        <v>40</v>
      </c>
      <c r="H7" t="s">
        <v>27</v>
      </c>
      <c r="I7">
        <v>0.2053843505796</v>
      </c>
      <c r="J7">
        <v>0.2764823011284</v>
      </c>
      <c r="K7">
        <v>0.23191474345679999</v>
      </c>
      <c r="L7">
        <v>0.80350023752400002</v>
      </c>
    </row>
    <row r="8" spans="2:12" x14ac:dyDescent="0.25">
      <c r="G8" t="s">
        <v>41</v>
      </c>
      <c r="H8" t="s">
        <v>26</v>
      </c>
      <c r="I8">
        <v>178.47453514200001</v>
      </c>
      <c r="J8">
        <v>77.051966112000002</v>
      </c>
      <c r="K8">
        <v>165.77847254400001</v>
      </c>
      <c r="L8">
        <v>59.131546720799996</v>
      </c>
    </row>
    <row r="9" spans="2:12" x14ac:dyDescent="0.25">
      <c r="G9" t="s">
        <v>41</v>
      </c>
      <c r="H9" t="s">
        <v>27</v>
      </c>
      <c r="I9">
        <v>0.21317710624320002</v>
      </c>
      <c r="J9">
        <v>0.31346140759200003</v>
      </c>
      <c r="K9">
        <v>0.22435547859960001</v>
      </c>
      <c r="L9">
        <v>0.76176375587999989</v>
      </c>
    </row>
    <row r="10" spans="2:12" x14ac:dyDescent="0.25">
      <c r="G10" t="s">
        <v>42</v>
      </c>
      <c r="H10" t="s">
        <v>26</v>
      </c>
      <c r="I10">
        <v>180.89700225839999</v>
      </c>
      <c r="J10">
        <v>76.906034357999999</v>
      </c>
      <c r="K10">
        <v>170.01049341000001</v>
      </c>
      <c r="L10">
        <v>59.335851176399999</v>
      </c>
    </row>
    <row r="11" spans="2:12" x14ac:dyDescent="0.25">
      <c r="G11" t="s">
        <v>42</v>
      </c>
      <c r="H11" t="s">
        <v>27</v>
      </c>
      <c r="I11">
        <v>0.2226626702532</v>
      </c>
      <c r="J11">
        <v>0.313169544084</v>
      </c>
      <c r="K11">
        <v>0.23751852281039998</v>
      </c>
      <c r="L11">
        <v>0.76847661656400001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5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7.8861519861599991E-2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0.13011275186639998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0.1603206249444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0.20900345807879997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0.26702592346920001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0.34527452996399999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0.44392439566799996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0.53469394665600001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0.68296060871999997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0.86975325384000002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1.1178372356399999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1.421667147468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1.814515429236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2.3194392980759999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2.9361468904799999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3.7854696987600001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4.7748869908799998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6.0999473171999998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7.7256270567599996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10.002162419160001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12.786540285480001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15.737280351360001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19.928440326240001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27.24837710688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30.382991182799998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40.423095857999996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50.112964323599996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63.9472946028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80.962937119199992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102.3565322556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130.98834239039999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178.41616244039997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2024-06-04T10:32:27Z</dcterms:modified>
</cp:coreProperties>
</file>