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EB827267-E343-407A-BD9A-A89944740F54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<sst xmlns="http://schemas.openxmlformats.org/spreadsheetml/2006/main" count="171" uniqueCount="101">
  <si>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</si>
  <si>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</si>
  <si>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</si>
  <si>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</si>
  <si>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</si>
  <si>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</si>
  <si>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</si>
  <si>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</si>
  <si>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</si>
  <si>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</si>
  <si>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</si>
  <si>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</si>
  <si>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</si>
  <si>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</si>
  <si>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</si>
  <si>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</si>
  <si>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</si>
  <si>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</si>
  <si>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</si>
  <si>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</si>
  <si>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</si>
  <si>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</si>
  <si>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</si>
  <si>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</si>
  <si>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</si>
  <si>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</si>
  <si>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</si>
  <si>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</si>
  <si>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</si>
  <si>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</si>
  <si>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</si>
  <si>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</si>
  <si>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</si>
  <si>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</si>
  <si>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</si>
  <si>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</si>
  <si>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</si>
  <si>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</si>
  <si>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</si>
  <si>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</si>
  <si>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</si>
  <si>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</si>
  <si>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</si>
  <si>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</si>
  <si>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</si>
  <si>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</si>
  <si>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</si>
  <si>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</si>
  <si>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</si>
  <si>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</si>
  <si>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</si>
  <si>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</si>
  <si>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</si>
  <si>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</si>
  <si>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</si>
  <si>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</si>
  <si>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</si>
  <si>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</si>
  <si>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</si>
  <si>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</si>
  <si>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</si>
  <si>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</si>
  <si>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</si>
  <si>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</si>
  <si>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</si>
  <si>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</si>
  <si>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</si>
  <si>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</si>
  <si>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</si>
  <si>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</si>
  <si>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</si>
  <si>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</si>
  <si>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</si>
  <si>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</si>
  <si>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</si>
  <si>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</si>
  <si>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</si>
  <si>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</si>
  <si>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</si>
  <si>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</si>
  <si>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</si>
  <si>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</si>
  <si>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</si>
  <si>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</si>
  <si>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</si>
  <si>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</si>
  <si>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</si>
  <si>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</si>
  <si>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</si>
  <si>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</si>
  <si>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</si>
  <si>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</si>
  <si>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</si>
  <si>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</si>
  <si>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</si>
  <si>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</si>
  <si>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</si>
  <si>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</si>
  <si>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</si>
  <si>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</si>
  <si>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S24090893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</si>
</sst>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178.80142227095999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0.16625566780685697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893.03058144113402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0.1731</v>
      </c>
      <c r="E15" s="20">
        <f>ChromaticityCoordinates!G4</f>
        <v>0.49730000000000002</v>
      </c>
      <c r="F15" s="20" t="s">
        <v>49</v>
      </c>
      <c r="H15" s="26">
        <f>ChromaticityCoordinates!H4</f>
        <v>1.6760071598892444E-2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0.44950000000000001</v>
      </c>
      <c r="E16" s="20">
        <f>ChromaticityCoordinates!G5</f>
        <v>0.52859999999999996</v>
      </c>
      <c r="F16" s="20" t="s">
        <v>49</v>
      </c>
      <c r="H16" s="26">
        <f>ChromaticityCoordinates!H5</f>
        <v>1.6155494421403278E-3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0.1246</v>
      </c>
      <c r="E17" s="20">
        <f>ChromaticityCoordinates!G6</f>
        <v>0.56089999999999995</v>
      </c>
      <c r="F17" s="20" t="s">
        <v>49</v>
      </c>
      <c r="H17" s="26">
        <f>ChromaticityCoordinates!H6</f>
        <v>1.2647924730958838E-2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0.1183</v>
      </c>
      <c r="E18" s="20">
        <f>ChromaticityCoordinates!G7</f>
        <v>0.30649999999999999</v>
      </c>
      <c r="F18" s="20" t="s">
        <v>49</v>
      </c>
      <c r="H18" s="26">
        <f>ChromaticityCoordinates!H7</f>
        <v>2.3965391713886109E-2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7.8622191785039999E-2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59.7152737368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73.817835607743575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7.8102674740800002E-2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0.1293247203948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0.16910571653520001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0.20780681769599998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0.26617951929599998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0.343523348916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0.44217321461999998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0.53294276560800002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0.68208501819600009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0.86916952682400006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1.112583692496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1.4132031057359999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1.8200608358879999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2.3106833928359998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2.9390655255600002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3.7708765233599997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4.7252701945200002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6.0853541417999999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7.76648794788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9.6548448446399995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12.26702324124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16.1108656416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20.188198848359999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26.515799701799999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31.4920725132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43.224985534799998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53.498581016400003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67.391283997200006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86.391598368000004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109.4780018508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139.8901793844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177.8032490736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0.1731</v>
      </c>
      <c r="G4" s="4">
        <v>0.49730000000000002</v>
      </c>
      <c r="H4" s="3">
        <f>IF(OR((F4=""),(G4="")),"",SQRT((F4-C4)^2+(G4-D4)^2))</f>
        <v>1.6760071598892444E-2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-3.8999999999999868E-3</v>
      </c>
      <c r="O4" s="3">
        <f>IF(G4="","",G4-D4)</f>
        <v>1.6300000000000037E-2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0.44950000000000001</v>
      </c>
      <c r="G5" s="4">
        <v>0.52859999999999996</v>
      </c>
      <c r="H5" s="3">
        <f t="shared" ref="H5:H7" si="0">IF(OR((F5=""),(G5="")),"",SQRT((F5-C5)^2+(G5-D5)^2))</f>
        <v>1.6155494421403278E-3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-1.5000000000000013E-3</v>
      </c>
      <c r="O5" s="3">
        <f>IF(G5="","",G5-D5)</f>
        <v>5.9999999999993392E-4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0.1246</v>
      </c>
      <c r="G6" s="4">
        <v>0.56089999999999995</v>
      </c>
      <c r="H6" s="3">
        <f t="shared" si="0"/>
        <v>1.2647924730958838E-2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1.26E-2</v>
      </c>
      <c r="O6" s="3">
        <f t="shared" ref="O6:O7" si="6">IF(G6="","",G6-D6)</f>
        <v>-1.1000000000001009E-3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0.1183</v>
      </c>
      <c r="G7" s="3">
        <v>0.30649999999999999</v>
      </c>
      <c r="H7" s="3">
        <f t="shared" si="0"/>
        <v>2.3965391713886109E-2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-4.6999999999999958E-3</v>
      </c>
      <c r="O7" s="3">
        <f t="shared" si="6"/>
        <v>2.3500000000000021E-2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226.89469111919999</v>
      </c>
      <c r="F3" s="8"/>
    </row>
    <row r="4" spans="2:6" x14ac:dyDescent="0.25">
      <c r="B4" s="1" t="s">
        <v>39</v>
      </c>
      <c r="C4" s="18"/>
      <c r="D4" s="18"/>
      <c r="E4" s="1">
        <v>197.9418311256</v>
      </c>
      <c r="F4" s="8"/>
    </row>
    <row r="5" spans="2:6" x14ac:dyDescent="0.25">
      <c r="B5" s="1" t="s">
        <v>40</v>
      </c>
      <c r="C5" s="18"/>
      <c r="D5" s="18"/>
      <c r="E5" s="1">
        <v>192.27967907039999</v>
      </c>
      <c r="F5" s="8"/>
    </row>
    <row r="6" spans="2:6" x14ac:dyDescent="0.25">
      <c r="B6" s="1" t="s">
        <v>41</v>
      </c>
      <c r="C6" s="18"/>
      <c r="D6" s="18"/>
      <c r="E6" s="1">
        <v>201.6484976772</v>
      </c>
      <c r="F6" s="8"/>
    </row>
    <row r="7" spans="2:6" x14ac:dyDescent="0.25">
      <c r="B7" s="1" t="s">
        <v>42</v>
      </c>
      <c r="C7" s="18"/>
      <c r="D7" s="18"/>
      <c r="E7" s="1">
        <v>202.11547929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7" sqref="D87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0.1059172670532</v>
      </c>
      <c r="D4">
        <v>0</v>
      </c>
    </row>
    <row r="5" spans="2:4" x14ac:dyDescent="0.25">
      <c r="B5">
        <v>2</v>
      </c>
      <c r="C5">
        <v>4.8653646783599992E-2</v>
      </c>
      <c r="D5">
        <v>0</v>
      </c>
    </row>
    <row r="6" spans="2:4" x14ac:dyDescent="0.25">
      <c r="B6">
        <v>3</v>
      </c>
      <c r="C6">
        <v>7.7343829619999999E-2</v>
      </c>
      <c r="D6">
        <v>0</v>
      </c>
    </row>
    <row r="7" spans="2:4" x14ac:dyDescent="0.25">
      <c r="B7">
        <v>4</v>
      </c>
      <c r="C7">
        <v>7.7314643269200012E-2</v>
      </c>
      <c r="D7">
        <v>0</v>
      </c>
    </row>
    <row r="8" spans="2:4" x14ac:dyDescent="0.25">
      <c r="B8">
        <v>5</v>
      </c>
      <c r="C8">
        <v>0.1086607840284</v>
      </c>
      <c r="D8">
        <v>0</v>
      </c>
    </row>
    <row r="9" spans="2:4" x14ac:dyDescent="0.25">
      <c r="B9">
        <v>6</v>
      </c>
      <c r="C9">
        <v>0.14753700329399999</v>
      </c>
      <c r="D9">
        <v>0</v>
      </c>
    </row>
    <row r="10" spans="2:4" x14ac:dyDescent="0.25">
      <c r="B10">
        <v>7</v>
      </c>
      <c r="C10">
        <v>6.9492701254800004E-2</v>
      </c>
      <c r="D10">
        <v>0</v>
      </c>
    </row>
    <row r="11" spans="2:4" x14ac:dyDescent="0.25">
      <c r="B11">
        <v>8</v>
      </c>
      <c r="C11">
        <v>0.1086607840284</v>
      </c>
      <c r="D11">
        <v>0</v>
      </c>
    </row>
    <row r="12" spans="2:4" x14ac:dyDescent="0.25">
      <c r="B12">
        <v>9</v>
      </c>
      <c r="C12">
        <v>0.12841994352</v>
      </c>
      <c r="D12">
        <v>0</v>
      </c>
    </row>
    <row r="13" spans="2:4" x14ac:dyDescent="0.25">
      <c r="B13">
        <v>10</v>
      </c>
      <c r="C13">
        <v>0.12836157081839999</v>
      </c>
      <c r="D13">
        <v>0</v>
      </c>
    </row>
    <row r="14" spans="2:4" x14ac:dyDescent="0.25">
      <c r="B14">
        <v>11</v>
      </c>
      <c r="C14">
        <v>0.16817175330960002</v>
      </c>
      <c r="D14">
        <v>0</v>
      </c>
    </row>
    <row r="15" spans="2:4" x14ac:dyDescent="0.25">
      <c r="B15">
        <v>12</v>
      </c>
      <c r="C15">
        <v>0.16825931236200001</v>
      </c>
      <c r="D15">
        <v>0</v>
      </c>
    </row>
    <row r="16" spans="2:4" x14ac:dyDescent="0.25">
      <c r="B16">
        <v>13</v>
      </c>
      <c r="C16">
        <v>0.21974403517319999</v>
      </c>
      <c r="D16">
        <v>0</v>
      </c>
    </row>
    <row r="17" spans="2:4" x14ac:dyDescent="0.25">
      <c r="B17">
        <v>14</v>
      </c>
      <c r="C17">
        <v>0.23763526821360001</v>
      </c>
      <c r="D17">
        <v>0</v>
      </c>
    </row>
    <row r="18" spans="2:4" x14ac:dyDescent="0.25">
      <c r="B18">
        <v>15</v>
      </c>
      <c r="C18">
        <v>0.1144396814868</v>
      </c>
      <c r="D18">
        <v>0</v>
      </c>
    </row>
    <row r="19" spans="2:4" x14ac:dyDescent="0.25">
      <c r="B19">
        <v>16</v>
      </c>
      <c r="C19">
        <v>0.17605206802559997</v>
      </c>
      <c r="D19">
        <v>0</v>
      </c>
    </row>
    <row r="20" spans="2:4" x14ac:dyDescent="0.25">
      <c r="B20">
        <v>17</v>
      </c>
      <c r="C20">
        <v>0.2071063452768</v>
      </c>
      <c r="D20">
        <v>0</v>
      </c>
    </row>
    <row r="21" spans="2:4" x14ac:dyDescent="0.25">
      <c r="B21">
        <v>18</v>
      </c>
      <c r="C21">
        <v>0.20698959987360002</v>
      </c>
      <c r="D21">
        <v>0</v>
      </c>
    </row>
    <row r="22" spans="2:4" x14ac:dyDescent="0.25">
      <c r="B22">
        <v>19</v>
      </c>
      <c r="C22">
        <v>0.26515799701799997</v>
      </c>
      <c r="D22">
        <v>0</v>
      </c>
    </row>
    <row r="23" spans="2:4" x14ac:dyDescent="0.25">
      <c r="B23">
        <v>20</v>
      </c>
      <c r="C23">
        <v>0.26542067417519999</v>
      </c>
      <c r="D23">
        <v>0</v>
      </c>
    </row>
    <row r="24" spans="2:4" x14ac:dyDescent="0.25">
      <c r="B24">
        <v>21</v>
      </c>
      <c r="C24">
        <v>0.34264775839199996</v>
      </c>
      <c r="D24">
        <v>0</v>
      </c>
    </row>
    <row r="25" spans="2:4" x14ac:dyDescent="0.25">
      <c r="B25">
        <v>22</v>
      </c>
      <c r="C25">
        <v>0.34293962189999999</v>
      </c>
      <c r="D25">
        <v>0</v>
      </c>
    </row>
    <row r="26" spans="2:4" x14ac:dyDescent="0.25">
      <c r="B26">
        <v>23</v>
      </c>
      <c r="C26">
        <v>0.44042203357199994</v>
      </c>
      <c r="D26">
        <v>0</v>
      </c>
    </row>
    <row r="27" spans="2:4" x14ac:dyDescent="0.25">
      <c r="B27">
        <v>24</v>
      </c>
      <c r="C27">
        <v>0.44042203357199994</v>
      </c>
      <c r="D27">
        <v>0</v>
      </c>
    </row>
    <row r="28" spans="2:4" x14ac:dyDescent="0.25">
      <c r="B28">
        <v>25</v>
      </c>
      <c r="C28">
        <v>0.56825825007600006</v>
      </c>
      <c r="D28">
        <v>0</v>
      </c>
    </row>
    <row r="29" spans="2:4" x14ac:dyDescent="0.25">
      <c r="B29">
        <v>26</v>
      </c>
      <c r="C29">
        <v>0.60911914119600008</v>
      </c>
      <c r="D29">
        <v>0</v>
      </c>
    </row>
    <row r="30" spans="2:4" x14ac:dyDescent="0.25">
      <c r="B30">
        <v>27</v>
      </c>
      <c r="C30">
        <v>0.30149500376399996</v>
      </c>
      <c r="D30">
        <v>0</v>
      </c>
    </row>
    <row r="31" spans="2:4" x14ac:dyDescent="0.25">
      <c r="B31">
        <v>28</v>
      </c>
      <c r="C31">
        <v>0.45443148195599997</v>
      </c>
      <c r="D31">
        <v>0</v>
      </c>
    </row>
    <row r="32" spans="2:4" x14ac:dyDescent="0.25">
      <c r="B32">
        <v>29</v>
      </c>
      <c r="C32">
        <v>0.531775311576</v>
      </c>
      <c r="D32">
        <v>0</v>
      </c>
    </row>
    <row r="33" spans="2:4" x14ac:dyDescent="0.25">
      <c r="B33">
        <v>30</v>
      </c>
      <c r="C33">
        <v>0.531775311576</v>
      </c>
      <c r="D33">
        <v>0</v>
      </c>
    </row>
    <row r="34" spans="2:4" x14ac:dyDescent="0.25">
      <c r="B34">
        <v>31</v>
      </c>
      <c r="C34">
        <v>0.67975011013200004</v>
      </c>
      <c r="D34">
        <v>0</v>
      </c>
    </row>
    <row r="35" spans="2:4" x14ac:dyDescent="0.25">
      <c r="B35">
        <v>32</v>
      </c>
      <c r="C35">
        <v>0.68062570065599992</v>
      </c>
      <c r="D35">
        <v>0</v>
      </c>
    </row>
    <row r="36" spans="2:4" x14ac:dyDescent="0.25">
      <c r="B36">
        <v>33</v>
      </c>
      <c r="C36">
        <v>0.86508343771200003</v>
      </c>
      <c r="D36">
        <v>0</v>
      </c>
    </row>
    <row r="37" spans="2:4" x14ac:dyDescent="0.25">
      <c r="B37">
        <v>34</v>
      </c>
      <c r="C37">
        <v>0.86771020928399989</v>
      </c>
      <c r="D37">
        <v>0</v>
      </c>
    </row>
    <row r="38" spans="2:4" x14ac:dyDescent="0.25">
      <c r="B38">
        <v>35</v>
      </c>
      <c r="C38">
        <v>1.1134592830199999</v>
      </c>
      <c r="D38">
        <v>0</v>
      </c>
    </row>
    <row r="39" spans="2:4" x14ac:dyDescent="0.25">
      <c r="B39">
        <v>36</v>
      </c>
      <c r="C39">
        <v>1.1096650574160001</v>
      </c>
      <c r="D39">
        <v>0</v>
      </c>
    </row>
    <row r="40" spans="2:4" x14ac:dyDescent="0.25">
      <c r="B40">
        <v>37</v>
      </c>
      <c r="C40">
        <v>1.417289194848</v>
      </c>
      <c r="D40">
        <v>0</v>
      </c>
    </row>
    <row r="41" spans="2:4" x14ac:dyDescent="0.25">
      <c r="B41">
        <v>38</v>
      </c>
      <c r="C41">
        <v>1.4146624232760001</v>
      </c>
      <c r="D41">
        <v>0</v>
      </c>
    </row>
    <row r="42" spans="2:4" x14ac:dyDescent="0.25">
      <c r="B42">
        <v>39</v>
      </c>
      <c r="C42">
        <v>1.8101374766159999</v>
      </c>
      <c r="D42">
        <v>0</v>
      </c>
    </row>
    <row r="43" spans="2:4" x14ac:dyDescent="0.25">
      <c r="B43">
        <v>40</v>
      </c>
      <c r="C43">
        <v>1.801965298392</v>
      </c>
      <c r="D43">
        <v>0</v>
      </c>
    </row>
    <row r="44" spans="2:4" x14ac:dyDescent="0.25">
      <c r="B44">
        <v>41</v>
      </c>
      <c r="C44">
        <v>2.2957983539279998</v>
      </c>
      <c r="D44">
        <v>0</v>
      </c>
    </row>
    <row r="45" spans="2:4" x14ac:dyDescent="0.25">
      <c r="B45">
        <v>42</v>
      </c>
      <c r="C45">
        <v>2.29404717288</v>
      </c>
      <c r="D45">
        <v>0</v>
      </c>
    </row>
    <row r="46" spans="2:4" x14ac:dyDescent="0.25">
      <c r="B46">
        <v>43</v>
      </c>
      <c r="C46">
        <v>2.9332282554</v>
      </c>
      <c r="D46">
        <v>0</v>
      </c>
    </row>
    <row r="47" spans="2:4" x14ac:dyDescent="0.25">
      <c r="B47">
        <v>44</v>
      </c>
      <c r="C47">
        <v>2.9332282554</v>
      </c>
      <c r="D47">
        <v>0</v>
      </c>
    </row>
    <row r="48" spans="2:4" x14ac:dyDescent="0.25">
      <c r="B48">
        <v>45</v>
      </c>
      <c r="C48">
        <v>3.7446088076400001</v>
      </c>
      <c r="D48">
        <v>0</v>
      </c>
    </row>
    <row r="49" spans="2:4" x14ac:dyDescent="0.25">
      <c r="B49">
        <v>46</v>
      </c>
      <c r="C49">
        <v>3.7300156322399998</v>
      </c>
      <c r="D49">
        <v>0</v>
      </c>
    </row>
    <row r="50" spans="2:4" x14ac:dyDescent="0.25">
      <c r="B50">
        <v>47</v>
      </c>
      <c r="C50">
        <v>4.7544565453200001</v>
      </c>
      <c r="D50">
        <v>0</v>
      </c>
    </row>
    <row r="51" spans="2:4" x14ac:dyDescent="0.25">
      <c r="B51">
        <v>48</v>
      </c>
      <c r="C51">
        <v>4.7661310856399997</v>
      </c>
      <c r="D51">
        <v>0</v>
      </c>
    </row>
    <row r="52" spans="2:4" x14ac:dyDescent="0.25">
      <c r="B52">
        <v>49</v>
      </c>
      <c r="C52">
        <v>6.01822553496</v>
      </c>
      <c r="D52">
        <v>0</v>
      </c>
    </row>
    <row r="53" spans="2:4" x14ac:dyDescent="0.25">
      <c r="B53">
        <v>50</v>
      </c>
      <c r="C53">
        <v>6.0153068998799997</v>
      </c>
      <c r="D53">
        <v>0</v>
      </c>
    </row>
    <row r="54" spans="2:4" x14ac:dyDescent="0.25">
      <c r="B54">
        <v>51</v>
      </c>
      <c r="C54">
        <v>7.76648794788</v>
      </c>
      <c r="D54">
        <v>0</v>
      </c>
    </row>
    <row r="55" spans="2:4" x14ac:dyDescent="0.25">
      <c r="B55">
        <v>52</v>
      </c>
      <c r="C55">
        <v>7.7810811232799999</v>
      </c>
      <c r="D55">
        <v>0</v>
      </c>
    </row>
    <row r="56" spans="2:4" x14ac:dyDescent="0.25">
      <c r="B56">
        <v>53</v>
      </c>
      <c r="C56">
        <v>9.9583828929599996</v>
      </c>
      <c r="D56">
        <v>0</v>
      </c>
    </row>
    <row r="57" spans="2:4" x14ac:dyDescent="0.25">
      <c r="B57">
        <v>54</v>
      </c>
      <c r="C57">
        <v>9.6344143990799989</v>
      </c>
      <c r="D57">
        <v>0</v>
      </c>
    </row>
    <row r="58" spans="2:4" x14ac:dyDescent="0.25">
      <c r="B58">
        <v>55</v>
      </c>
      <c r="C58">
        <v>12.67271351736</v>
      </c>
      <c r="D58">
        <v>0</v>
      </c>
    </row>
    <row r="59" spans="2:4" x14ac:dyDescent="0.25">
      <c r="B59">
        <v>56</v>
      </c>
      <c r="C59">
        <v>12.50926995288</v>
      </c>
      <c r="D59">
        <v>0</v>
      </c>
    </row>
    <row r="60" spans="2:4" x14ac:dyDescent="0.25">
      <c r="B60">
        <v>57</v>
      </c>
      <c r="C60">
        <v>16.058330210160001</v>
      </c>
      <c r="D60">
        <v>0</v>
      </c>
    </row>
    <row r="61" spans="2:4" x14ac:dyDescent="0.25">
      <c r="B61">
        <v>58</v>
      </c>
      <c r="C61">
        <v>15.967852522679999</v>
      </c>
      <c r="D61">
        <v>0</v>
      </c>
    </row>
    <row r="62" spans="2:4" x14ac:dyDescent="0.25">
      <c r="B62">
        <v>59</v>
      </c>
      <c r="C62">
        <v>20.573458678919998</v>
      </c>
      <c r="D62">
        <v>0</v>
      </c>
    </row>
    <row r="63" spans="2:4" x14ac:dyDescent="0.25">
      <c r="B63">
        <v>60</v>
      </c>
      <c r="C63">
        <v>20.567621408760001</v>
      </c>
      <c r="D63">
        <v>0</v>
      </c>
    </row>
    <row r="64" spans="2:4" x14ac:dyDescent="0.25">
      <c r="B64">
        <v>61</v>
      </c>
      <c r="C64">
        <v>27.1287130686</v>
      </c>
      <c r="D64">
        <v>0</v>
      </c>
    </row>
    <row r="65" spans="2:4" x14ac:dyDescent="0.25">
      <c r="B65">
        <v>62</v>
      </c>
      <c r="C65">
        <v>27.163736689559997</v>
      </c>
      <c r="D65">
        <v>0</v>
      </c>
    </row>
    <row r="66" spans="2:4" x14ac:dyDescent="0.25">
      <c r="B66">
        <v>63</v>
      </c>
      <c r="C66">
        <v>14.64279219636</v>
      </c>
      <c r="D66">
        <v>0</v>
      </c>
    </row>
    <row r="67" spans="2:4" x14ac:dyDescent="0.25">
      <c r="B67">
        <v>64</v>
      </c>
      <c r="C67">
        <v>22.461815575679999</v>
      </c>
      <c r="D67">
        <v>0</v>
      </c>
    </row>
    <row r="68" spans="2:4" x14ac:dyDescent="0.25">
      <c r="B68">
        <v>65</v>
      </c>
      <c r="C68">
        <v>25.237437536759998</v>
      </c>
      <c r="D68">
        <v>0</v>
      </c>
    </row>
    <row r="69" spans="2:4" x14ac:dyDescent="0.25">
      <c r="B69">
        <v>66</v>
      </c>
      <c r="C69">
        <v>25.330833859320002</v>
      </c>
      <c r="D69">
        <v>0</v>
      </c>
    </row>
    <row r="70" spans="2:4" x14ac:dyDescent="0.25">
      <c r="B70">
        <v>67</v>
      </c>
      <c r="C70">
        <v>31.929867775200002</v>
      </c>
      <c r="D70">
        <v>0</v>
      </c>
    </row>
    <row r="71" spans="2:4" x14ac:dyDescent="0.25">
      <c r="B71">
        <v>68</v>
      </c>
      <c r="C71">
        <v>30.353804831999998</v>
      </c>
      <c r="D71">
        <v>0</v>
      </c>
    </row>
    <row r="72" spans="2:4" x14ac:dyDescent="0.25">
      <c r="B72">
        <v>69</v>
      </c>
      <c r="C72">
        <v>40.831704769200002</v>
      </c>
      <c r="D72">
        <v>0</v>
      </c>
    </row>
    <row r="73" spans="2:4" x14ac:dyDescent="0.25">
      <c r="B73">
        <v>70</v>
      </c>
      <c r="C73">
        <v>42.057531502799996</v>
      </c>
      <c r="D73">
        <v>0</v>
      </c>
    </row>
    <row r="74" spans="2:4" x14ac:dyDescent="0.25">
      <c r="B74">
        <v>71</v>
      </c>
      <c r="C74">
        <v>53.265090209999997</v>
      </c>
      <c r="D74">
        <v>0</v>
      </c>
    </row>
    <row r="75" spans="2:4" x14ac:dyDescent="0.25">
      <c r="B75">
        <v>72</v>
      </c>
      <c r="C75">
        <v>53.119158456000001</v>
      </c>
      <c r="D75">
        <v>0</v>
      </c>
    </row>
    <row r="76" spans="2:4" x14ac:dyDescent="0.25">
      <c r="B76">
        <v>73</v>
      </c>
      <c r="C76">
        <v>67.157793190799993</v>
      </c>
      <c r="D76">
        <v>0</v>
      </c>
    </row>
    <row r="77" spans="2:4" x14ac:dyDescent="0.25">
      <c r="B77">
        <v>74</v>
      </c>
      <c r="C77">
        <v>67.362097646400002</v>
      </c>
      <c r="D77">
        <v>0</v>
      </c>
    </row>
    <row r="78" spans="2:4" x14ac:dyDescent="0.25">
      <c r="B78">
        <v>75</v>
      </c>
      <c r="C78">
        <v>85.924616755199992</v>
      </c>
      <c r="D78">
        <v>0</v>
      </c>
    </row>
    <row r="79" spans="2:4" x14ac:dyDescent="0.25">
      <c r="B79">
        <v>76</v>
      </c>
      <c r="C79">
        <v>86.216480263199998</v>
      </c>
      <c r="D79">
        <v>0</v>
      </c>
    </row>
    <row r="80" spans="2:4" x14ac:dyDescent="0.25">
      <c r="B80">
        <v>77</v>
      </c>
      <c r="C80">
        <v>109.18613834280001</v>
      </c>
      <c r="D80">
        <v>0</v>
      </c>
    </row>
    <row r="81" spans="2:4" x14ac:dyDescent="0.25">
      <c r="B81">
        <v>78</v>
      </c>
      <c r="C81">
        <v>109.2445110444</v>
      </c>
      <c r="D81">
        <v>0</v>
      </c>
    </row>
    <row r="82" spans="2:4" x14ac:dyDescent="0.25">
      <c r="B82">
        <v>79</v>
      </c>
      <c r="C82">
        <v>139.68587492879999</v>
      </c>
      <c r="D82">
        <v>0</v>
      </c>
    </row>
    <row r="83" spans="2:4" x14ac:dyDescent="0.25">
      <c r="B83">
        <v>80</v>
      </c>
      <c r="C83">
        <v>138.37248914279999</v>
      </c>
      <c r="D83">
        <v>0</v>
      </c>
    </row>
    <row r="84" spans="2:4" x14ac:dyDescent="0.25">
      <c r="B84">
        <v>81</v>
      </c>
      <c r="C84">
        <v>202.75757900760001</v>
      </c>
      <c r="D84">
        <v>0</v>
      </c>
    </row>
    <row r="85" spans="2:4" x14ac:dyDescent="0.25">
      <c r="B85">
        <v>82</v>
      </c>
      <c r="C85">
        <v>101.9479233444</v>
      </c>
      <c r="D85">
        <v>0</v>
      </c>
    </row>
    <row r="86" spans="2:4" x14ac:dyDescent="0.25">
      <c r="B86">
        <v>83</v>
      </c>
      <c r="C86">
        <v>152.1192603696</v>
      </c>
      <c r="D86">
        <v>0</v>
      </c>
    </row>
    <row r="87" spans="2:4" x14ac:dyDescent="0.25">
      <c r="B87">
        <v>84</v>
      </c>
      <c r="C87">
        <v>177.3362674608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198.70067624639998</v>
      </c>
    </row>
    <row r="3" spans="2:9" x14ac:dyDescent="0.25">
      <c r="B3" s="18">
        <v>150</v>
      </c>
      <c r="C3" s="18">
        <v>200</v>
      </c>
      <c r="D3" s="1">
        <v>178.80142227095999</v>
      </c>
      <c r="E3" s="19" t="str">
        <f>IF(D3="","N/A",IF(OR(D3&lt;B3,D3&gt;C3),"FAIL","PASS"))</f>
        <v>PASS</v>
      </c>
      <c r="H3" t="s">
        <v>39</v>
      </c>
      <c r="I3">
        <v>173.1042465948</v>
      </c>
    </row>
    <row r="4" spans="2:9" x14ac:dyDescent="0.25">
      <c r="H4" t="s">
        <v>40</v>
      </c>
      <c r="I4">
        <v>168.2009396604</v>
      </c>
    </row>
    <row r="5" spans="2:9" x14ac:dyDescent="0.25">
      <c r="H5" t="s">
        <v>41</v>
      </c>
      <c r="I5">
        <v>176.723354094</v>
      </c>
    </row>
    <row r="6" spans="2:9" x14ac:dyDescent="0.25">
      <c r="B6" s="15" t="s">
        <v>23</v>
      </c>
      <c r="H6" t="s">
        <v>42</v>
      </c>
      <c r="I6">
        <v>177.2778947592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0.16625566780685697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198.58393084319999</v>
      </c>
      <c r="J2" t="s">
        <v>26</v>
      </c>
    </row>
    <row r="3" spans="2:10" x14ac:dyDescent="0.25">
      <c r="B3" s="18">
        <v>100</v>
      </c>
      <c r="C3" s="18"/>
      <c r="D3" s="1">
        <v>893.03058144113402</v>
      </c>
      <c r="E3" s="19" t="str">
        <f>IF(D3="","N/A",IF(OR(D3&lt;B3),"FAIL","PASS"))</f>
        <v>PASS</v>
      </c>
      <c r="I3">
        <v>0.22237080674519999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8.7471493347600002E-2</v>
      </c>
    </row>
    <row r="3" spans="2:9" x14ac:dyDescent="0.25">
      <c r="B3" s="18">
        <v>0.05</v>
      </c>
      <c r="C3" s="18">
        <v>0.1</v>
      </c>
      <c r="D3" s="1">
        <v>7.8622191785039999E-2</v>
      </c>
      <c r="E3" s="19" t="str">
        <f>IF(D3="","N/A",IF(OR(D3&lt;B3,D3&gt;C3),"FAIL","PASS"))</f>
        <v>PASS</v>
      </c>
      <c r="H3" t="s">
        <v>39</v>
      </c>
      <c r="I3">
        <v>7.6176375588E-2</v>
      </c>
    </row>
    <row r="4" spans="2:9" x14ac:dyDescent="0.25">
      <c r="H4" t="s">
        <v>40</v>
      </c>
      <c r="I4">
        <v>7.3899840225599991E-2</v>
      </c>
    </row>
    <row r="5" spans="2:9" x14ac:dyDescent="0.25">
      <c r="H5" t="s">
        <v>41</v>
      </c>
      <c r="I5">
        <v>7.7869183934399996E-2</v>
      </c>
    </row>
    <row r="6" spans="2:9" x14ac:dyDescent="0.25">
      <c r="H6" t="s">
        <v>42</v>
      </c>
      <c r="I6">
        <v>7.7694065829599993E-2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198.8757943512</v>
      </c>
      <c r="J2">
        <v>79.328501474399999</v>
      </c>
      <c r="K2">
        <v>180.28408889160002</v>
      </c>
      <c r="L2">
        <v>66.690811577999995</v>
      </c>
    </row>
    <row r="3" spans="2:12" x14ac:dyDescent="0.25">
      <c r="B3" s="18">
        <v>50</v>
      </c>
      <c r="C3" s="18"/>
      <c r="D3" s="1">
        <v>59.7152737368</v>
      </c>
      <c r="E3" s="19" t="str">
        <f>IF(D3="","N/A",IF(OR(D3&lt;B3),"FAIL","PASS"))</f>
        <v>PASS</v>
      </c>
      <c r="H3" t="s">
        <v>39</v>
      </c>
      <c r="I3">
        <v>173.13343294560002</v>
      </c>
      <c r="J3">
        <v>72.177845528399999</v>
      </c>
      <c r="K3">
        <v>169.13490288599999</v>
      </c>
      <c r="L3">
        <v>67.858265610000004</v>
      </c>
    </row>
    <row r="4" spans="2:12" x14ac:dyDescent="0.25">
      <c r="H4" t="s">
        <v>40</v>
      </c>
      <c r="I4">
        <v>168.23012601119999</v>
      </c>
      <c r="J4">
        <v>71.740050266400004</v>
      </c>
      <c r="K4">
        <v>165.07800012480001</v>
      </c>
      <c r="L4">
        <v>67.216165892399999</v>
      </c>
    </row>
    <row r="5" spans="2:12" x14ac:dyDescent="0.25">
      <c r="H5" t="s">
        <v>41</v>
      </c>
      <c r="I5">
        <v>176.869285848</v>
      </c>
      <c r="J5">
        <v>79.036637966400008</v>
      </c>
      <c r="K5">
        <v>163.23926002439998</v>
      </c>
      <c r="L5">
        <v>59.7152737368</v>
      </c>
    </row>
    <row r="6" spans="2:12" x14ac:dyDescent="0.25">
      <c r="H6" t="s">
        <v>42</v>
      </c>
      <c r="I6">
        <v>177.4238265132</v>
      </c>
      <c r="J6">
        <v>79.00745161559999</v>
      </c>
      <c r="K6">
        <v>165.72009984239997</v>
      </c>
      <c r="L6">
        <v>59.7736464384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198.46718544000001</v>
      </c>
      <c r="J2">
        <v>79.299315123599996</v>
      </c>
      <c r="K2">
        <v>180.1089707868</v>
      </c>
      <c r="L2">
        <v>66.749184279600001</v>
      </c>
    </row>
    <row r="3" spans="2:12" x14ac:dyDescent="0.25">
      <c r="B3" s="18">
        <v>20</v>
      </c>
      <c r="C3" s="18"/>
      <c r="D3" s="1">
        <v>73.817835607743575</v>
      </c>
      <c r="E3" s="19" t="str">
        <f>IF(D3="","N/A",IF(OR(D3&lt;B3),"FAIL","PASS"))</f>
        <v>PASS</v>
      </c>
      <c r="G3" t="s">
        <v>38</v>
      </c>
      <c r="H3" t="s">
        <v>27</v>
      </c>
      <c r="I3">
        <v>0.22353826077720002</v>
      </c>
      <c r="J3">
        <v>0.32309290335599999</v>
      </c>
      <c r="K3">
        <v>0.24755862748559998</v>
      </c>
      <c r="L3">
        <v>0.89251860746399991</v>
      </c>
    </row>
    <row r="4" spans="2:12" x14ac:dyDescent="0.25">
      <c r="G4" t="s">
        <v>39</v>
      </c>
      <c r="H4" t="s">
        <v>26</v>
      </c>
      <c r="I4">
        <v>172.84156943760001</v>
      </c>
      <c r="J4">
        <v>72.148659177599995</v>
      </c>
      <c r="K4">
        <v>168.84303937799999</v>
      </c>
      <c r="L4">
        <v>67.887451960799993</v>
      </c>
    </row>
    <row r="5" spans="2:12" x14ac:dyDescent="0.25">
      <c r="G5" t="s">
        <v>39</v>
      </c>
      <c r="H5" t="s">
        <v>27</v>
      </c>
      <c r="I5">
        <v>0.19493563699320002</v>
      </c>
      <c r="J5">
        <v>0.29025825870600003</v>
      </c>
      <c r="K5">
        <v>0.2214952162212</v>
      </c>
      <c r="L5">
        <v>0.91966191370799988</v>
      </c>
    </row>
    <row r="6" spans="2:12" x14ac:dyDescent="0.25">
      <c r="G6" t="s">
        <v>40</v>
      </c>
      <c r="H6" t="s">
        <v>26</v>
      </c>
      <c r="I6">
        <v>167.90907615239999</v>
      </c>
      <c r="J6">
        <v>71.740050266400004</v>
      </c>
      <c r="K6">
        <v>164.8153229676</v>
      </c>
      <c r="L6">
        <v>67.245352243200003</v>
      </c>
    </row>
    <row r="7" spans="2:12" x14ac:dyDescent="0.25">
      <c r="G7" t="s">
        <v>40</v>
      </c>
      <c r="H7" t="s">
        <v>27</v>
      </c>
      <c r="I7">
        <v>0.19487726429159999</v>
      </c>
      <c r="J7">
        <v>0.28442098854600001</v>
      </c>
      <c r="K7">
        <v>0.22024020313680001</v>
      </c>
      <c r="L7">
        <v>0.89631283306800003</v>
      </c>
    </row>
    <row r="8" spans="2:12" x14ac:dyDescent="0.25">
      <c r="G8" t="s">
        <v>41</v>
      </c>
      <c r="H8" t="s">
        <v>26</v>
      </c>
      <c r="I8">
        <v>176.75254044479999</v>
      </c>
      <c r="J8">
        <v>79.036637966400008</v>
      </c>
      <c r="K8">
        <v>163.23926002439998</v>
      </c>
      <c r="L8">
        <v>59.7736464384</v>
      </c>
    </row>
    <row r="9" spans="2:12" x14ac:dyDescent="0.25">
      <c r="G9" t="s">
        <v>41</v>
      </c>
      <c r="H9" t="s">
        <v>27</v>
      </c>
      <c r="I9">
        <v>0.24484429686119999</v>
      </c>
      <c r="J9">
        <v>0.32542781141999999</v>
      </c>
      <c r="K9">
        <v>0.24644954615520001</v>
      </c>
      <c r="L9">
        <v>0.78949078914000004</v>
      </c>
    </row>
    <row r="10" spans="2:12" x14ac:dyDescent="0.25">
      <c r="G10" t="s">
        <v>42</v>
      </c>
      <c r="H10" t="s">
        <v>26</v>
      </c>
      <c r="I10">
        <v>177.4821992148</v>
      </c>
      <c r="J10">
        <v>79.036637966400008</v>
      </c>
      <c r="K10">
        <v>165.74928619319999</v>
      </c>
      <c r="L10">
        <v>59.802832789200004</v>
      </c>
    </row>
    <row r="11" spans="2:12" x14ac:dyDescent="0.25">
      <c r="G11" t="s">
        <v>42</v>
      </c>
      <c r="H11" t="s">
        <v>27</v>
      </c>
      <c r="I11">
        <v>0.220940675556</v>
      </c>
      <c r="J11">
        <v>0.320757995292</v>
      </c>
      <c r="K11">
        <v>0.23836492698359998</v>
      </c>
      <c r="L11">
        <v>0.79620364982400005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2024-06-05T05:13:11Z</dcterms:modified>
</cp:coreProperties>
</file>