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373F49A-45A3-4A4B-BF79-BD25528180C1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<sst xmlns="http://schemas.openxmlformats.org/spreadsheetml/2006/main" count="171" uniqueCount="101">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</sst>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175.45666646927998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0.13056721824318746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684.45008997565367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</v>
      </c>
      <c r="E15" s="20">
        <f>ChromaticityCoordinates!G4</f>
        <v>0.4975</v>
      </c>
      <c r="F15" s="20" t="s">
        <v>49</v>
      </c>
      <c r="H15" s="26">
        <f>ChromaticityCoordinates!H4</f>
        <v>1.7361163555476355E-2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0.45129999999999998</v>
      </c>
      <c r="E16" s="20">
        <f>ChromaticityCoordinates!G5</f>
        <v>0.52859999999999996</v>
      </c>
      <c r="F16" s="20" t="s">
        <v>49</v>
      </c>
      <c r="H16" s="26">
        <f>ChromaticityCoordinates!H5</f>
        <v>6.7082039324986304E-4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0.1231</v>
      </c>
      <c r="E17" s="20">
        <f>ChromaticityCoordinates!G6</f>
        <v>0.5615</v>
      </c>
      <c r="F17" s="20" t="s">
        <v>49</v>
      </c>
      <c r="H17" s="26">
        <f>ChromaticityCoordinates!H6</f>
        <v>1.1111255554616681E-2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0.1186</v>
      </c>
      <c r="E18" s="20">
        <f>ChromaticityCoordinates!G7</f>
        <v>0.30480000000000002</v>
      </c>
      <c r="F18" s="20" t="s">
        <v>49</v>
      </c>
      <c r="H18" s="26">
        <f>ChromaticityCoordinates!H7</f>
        <v>2.2239604313026837E-2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7.3176018725760003E-2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53.119158456000001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60.953568089747584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7.3637163068399999E-2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0.12628933991159999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0.16548660903599999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0.21594980956919999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0.26057573994240002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0.33651862472400002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0.43370917288799998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0.55862675431199993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0.71448186758400001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0.91061414496000004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1.167454032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1.481791030116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1.7821185798479999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2.2721574097800001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2.8742718267840002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4.6931652086399991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5.9802832789199991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7.5592648571999996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9.4914012801599998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12.32247730776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15.816083498519999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20.462550545879999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23.967831276960002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31.6088179164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38.175746846400003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52.156008879599995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66.953488735199997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84.115063005599993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106.73448487559999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137.55527132040001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174.8846139936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</v>
      </c>
      <c r="G4" s="4">
        <v>0.4975</v>
      </c>
      <c r="H4" s="3">
        <f>IF(OR((F4=""),(G4="")),"",SQRT((F4-C4)^2+(G4-D4)^2))</f>
        <v>1.7361163555476355E-2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-5.3999999999999881E-3</v>
      </c>
      <c r="O4" s="3">
        <f>IF(G4="","",G4-D4)</f>
        <v>1.6500000000000015E-2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0.45129999999999998</v>
      </c>
      <c r="G5" s="4">
        <v>0.52859999999999996</v>
      </c>
      <c r="H5" s="3">
        <f t="shared" ref="H5:H7" si="0">IF(OR((F5=""),(G5="")),"",SQRT((F5-C5)^2+(G5-D5)^2))</f>
        <v>6.7082039324986304E-4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2.9999999999996696E-4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0.1231</v>
      </c>
      <c r="G6" s="4">
        <v>0.5615</v>
      </c>
      <c r="H6" s="3">
        <f t="shared" si="0"/>
        <v>1.1111255554616681E-2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1.1099999999999999E-2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0.1186</v>
      </c>
      <c r="G7" s="3">
        <v>0.30480000000000002</v>
      </c>
      <c r="H7" s="3">
        <f t="shared" si="0"/>
        <v>2.2239604313026837E-2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-4.4000000000000011E-3</v>
      </c>
      <c r="O7" s="3">
        <f t="shared" si="6"/>
        <v>2.1800000000000042E-2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252.54949347239997</v>
      </c>
      <c r="F3" s="8"/>
    </row>
    <row r="4" spans="2:6" x14ac:dyDescent="0.25">
      <c r="B4" s="1" t="s">
        <v>39</v>
      </c>
      <c r="C4" s="18"/>
      <c r="D4" s="18"/>
      <c r="E4" s="1">
        <v>228.6458721672</v>
      </c>
      <c r="F4" s="8"/>
    </row>
    <row r="5" spans="2:6" x14ac:dyDescent="0.25">
      <c r="B5" s="1" t="s">
        <v>40</v>
      </c>
      <c r="C5" s="18"/>
      <c r="D5" s="18"/>
      <c r="E5" s="1">
        <v>221.4952162212</v>
      </c>
      <c r="F5" s="8"/>
    </row>
    <row r="6" spans="2:6" x14ac:dyDescent="0.25">
      <c r="B6" s="1" t="s">
        <v>41</v>
      </c>
      <c r="C6" s="18"/>
      <c r="D6" s="18"/>
      <c r="E6" s="1">
        <v>233.636738154</v>
      </c>
      <c r="F6" s="8"/>
    </row>
    <row r="7" spans="2:6" x14ac:dyDescent="0.25">
      <c r="B7" s="1" t="s">
        <v>42</v>
      </c>
      <c r="C7" s="18"/>
      <c r="D7" s="18"/>
      <c r="E7" s="1">
        <v>235.91327351639998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0.122874536868</v>
      </c>
      <c r="D4">
        <v>0</v>
      </c>
    </row>
    <row r="5" spans="2:4" x14ac:dyDescent="0.25">
      <c r="B5">
        <v>2</v>
      </c>
      <c r="C5">
        <v>5.6475588798E-2</v>
      </c>
      <c r="D5">
        <v>0</v>
      </c>
    </row>
    <row r="6" spans="2:4" x14ac:dyDescent="0.25">
      <c r="B6">
        <v>3</v>
      </c>
      <c r="C6">
        <v>8.9777215060799997E-2</v>
      </c>
      <c r="D6">
        <v>0</v>
      </c>
    </row>
    <row r="7" spans="2:4" x14ac:dyDescent="0.25">
      <c r="B7">
        <v>4</v>
      </c>
      <c r="C7">
        <v>7.3140995104799988E-2</v>
      </c>
      <c r="D7">
        <v>0</v>
      </c>
    </row>
    <row r="8" spans="2:4" x14ac:dyDescent="0.25">
      <c r="B8">
        <v>5</v>
      </c>
      <c r="C8">
        <v>7.3111808754000002E-2</v>
      </c>
      <c r="D8">
        <v>0</v>
      </c>
    </row>
    <row r="9" spans="2:4" x14ac:dyDescent="0.25">
      <c r="B9">
        <v>6</v>
      </c>
      <c r="C9">
        <v>0.1032029364288</v>
      </c>
      <c r="D9">
        <v>0</v>
      </c>
    </row>
    <row r="10" spans="2:4" x14ac:dyDescent="0.25">
      <c r="B10">
        <v>7</v>
      </c>
      <c r="C10">
        <v>0.170594220426</v>
      </c>
      <c r="D10">
        <v>0</v>
      </c>
    </row>
    <row r="11" spans="2:4" x14ac:dyDescent="0.25">
      <c r="B11">
        <v>8</v>
      </c>
      <c r="C11">
        <v>8.0320837401599995E-2</v>
      </c>
      <c r="D11">
        <v>0</v>
      </c>
    </row>
    <row r="12" spans="2:4" x14ac:dyDescent="0.25">
      <c r="B12">
        <v>9</v>
      </c>
      <c r="C12">
        <v>0.12585154464959999</v>
      </c>
      <c r="D12">
        <v>0</v>
      </c>
    </row>
    <row r="13" spans="2:4" x14ac:dyDescent="0.25">
      <c r="B13">
        <v>10</v>
      </c>
      <c r="C13">
        <v>0.12588073100040001</v>
      </c>
      <c r="D13">
        <v>0</v>
      </c>
    </row>
    <row r="14" spans="2:4" x14ac:dyDescent="0.25">
      <c r="B14">
        <v>11</v>
      </c>
      <c r="C14">
        <v>0.16516555917719999</v>
      </c>
      <c r="D14">
        <v>0</v>
      </c>
    </row>
    <row r="15" spans="2:4" x14ac:dyDescent="0.25">
      <c r="B15">
        <v>12</v>
      </c>
      <c r="C15">
        <v>0.16519474552799998</v>
      </c>
      <c r="D15">
        <v>0</v>
      </c>
    </row>
    <row r="16" spans="2:4" x14ac:dyDescent="0.25">
      <c r="B16">
        <v>13</v>
      </c>
      <c r="C16">
        <v>0.21577469146439998</v>
      </c>
      <c r="D16">
        <v>0</v>
      </c>
    </row>
    <row r="17" spans="2:4" x14ac:dyDescent="0.25">
      <c r="B17">
        <v>14</v>
      </c>
      <c r="C17">
        <v>0.21577469146439998</v>
      </c>
      <c r="D17">
        <v>0</v>
      </c>
    </row>
    <row r="18" spans="2:4" x14ac:dyDescent="0.25">
      <c r="B18">
        <v>15</v>
      </c>
      <c r="C18">
        <v>0.27651148747920001</v>
      </c>
      <c r="D18">
        <v>0</v>
      </c>
    </row>
    <row r="19" spans="2:4" x14ac:dyDescent="0.25">
      <c r="B19">
        <v>16</v>
      </c>
      <c r="C19">
        <v>0.35081993661599997</v>
      </c>
      <c r="D19">
        <v>0</v>
      </c>
    </row>
    <row r="20" spans="2:4" x14ac:dyDescent="0.25">
      <c r="B20">
        <v>17</v>
      </c>
      <c r="C20">
        <v>0.17012723881319999</v>
      </c>
      <c r="D20">
        <v>0</v>
      </c>
    </row>
    <row r="21" spans="2:4" x14ac:dyDescent="0.25">
      <c r="B21">
        <v>18</v>
      </c>
      <c r="C21">
        <v>0.26063411264399999</v>
      </c>
      <c r="D21">
        <v>0</v>
      </c>
    </row>
    <row r="22" spans="2:4" x14ac:dyDescent="0.25">
      <c r="B22">
        <v>19</v>
      </c>
      <c r="C22">
        <v>0.2607508580472</v>
      </c>
      <c r="D22">
        <v>0</v>
      </c>
    </row>
    <row r="23" spans="2:4" x14ac:dyDescent="0.25">
      <c r="B23">
        <v>20</v>
      </c>
      <c r="C23">
        <v>0.33651862472400002</v>
      </c>
      <c r="D23">
        <v>0</v>
      </c>
    </row>
    <row r="24" spans="2:4" x14ac:dyDescent="0.25">
      <c r="B24">
        <v>21</v>
      </c>
      <c r="C24">
        <v>0.33681048823199999</v>
      </c>
      <c r="D24">
        <v>0</v>
      </c>
    </row>
    <row r="25" spans="2:4" x14ac:dyDescent="0.25">
      <c r="B25">
        <v>22</v>
      </c>
      <c r="C25">
        <v>0.43370917288799998</v>
      </c>
      <c r="D25">
        <v>0</v>
      </c>
    </row>
    <row r="26" spans="2:4" x14ac:dyDescent="0.25">
      <c r="B26">
        <v>23</v>
      </c>
      <c r="C26">
        <v>0.43400103639600002</v>
      </c>
      <c r="D26">
        <v>0</v>
      </c>
    </row>
    <row r="27" spans="2:4" x14ac:dyDescent="0.25">
      <c r="B27">
        <v>24</v>
      </c>
      <c r="C27">
        <v>0.55862675431199993</v>
      </c>
      <c r="D27">
        <v>0</v>
      </c>
    </row>
    <row r="28" spans="2:4" x14ac:dyDescent="0.25">
      <c r="B28">
        <v>25</v>
      </c>
      <c r="C28">
        <v>0.55891861781999996</v>
      </c>
      <c r="D28">
        <v>0</v>
      </c>
    </row>
    <row r="29" spans="2:4" x14ac:dyDescent="0.25">
      <c r="B29">
        <v>26</v>
      </c>
      <c r="C29">
        <v>0.7136062770599999</v>
      </c>
      <c r="D29">
        <v>0</v>
      </c>
    </row>
    <row r="30" spans="2:4" x14ac:dyDescent="0.25">
      <c r="B30">
        <v>27</v>
      </c>
      <c r="C30">
        <v>0.71477373109199993</v>
      </c>
      <c r="D30">
        <v>0</v>
      </c>
    </row>
    <row r="31" spans="2:4" x14ac:dyDescent="0.25">
      <c r="B31">
        <v>28</v>
      </c>
      <c r="C31">
        <v>0.911197871976</v>
      </c>
      <c r="D31">
        <v>0</v>
      </c>
    </row>
    <row r="32" spans="2:4" x14ac:dyDescent="0.25">
      <c r="B32">
        <v>29</v>
      </c>
      <c r="C32">
        <v>0.90886296391199994</v>
      </c>
      <c r="D32">
        <v>0</v>
      </c>
    </row>
    <row r="33" spans="2:4" x14ac:dyDescent="0.25">
      <c r="B33">
        <v>30</v>
      </c>
      <c r="C33">
        <v>1.169205213048</v>
      </c>
      <c r="D33">
        <v>0</v>
      </c>
    </row>
    <row r="34" spans="2:4" x14ac:dyDescent="0.25">
      <c r="B34">
        <v>31</v>
      </c>
      <c r="C34">
        <v>1.1680377590159998</v>
      </c>
      <c r="D34">
        <v>0</v>
      </c>
    </row>
    <row r="35" spans="2:4" x14ac:dyDescent="0.25">
      <c r="B35">
        <v>32</v>
      </c>
      <c r="C35">
        <v>1.4879201637839998</v>
      </c>
      <c r="D35">
        <v>0</v>
      </c>
    </row>
    <row r="36" spans="2:4" x14ac:dyDescent="0.25">
      <c r="B36">
        <v>33</v>
      </c>
      <c r="C36">
        <v>1.4882120272920001</v>
      </c>
      <c r="D36">
        <v>0</v>
      </c>
    </row>
    <row r="37" spans="2:4" x14ac:dyDescent="0.25">
      <c r="B37">
        <v>34</v>
      </c>
      <c r="C37">
        <v>1.897988392524</v>
      </c>
      <c r="D37">
        <v>0</v>
      </c>
    </row>
    <row r="38" spans="2:4" x14ac:dyDescent="0.25">
      <c r="B38">
        <v>35</v>
      </c>
      <c r="C38">
        <v>2.3757689551200003</v>
      </c>
      <c r="D38">
        <v>0</v>
      </c>
    </row>
    <row r="39" spans="2:4" x14ac:dyDescent="0.25">
      <c r="B39">
        <v>36</v>
      </c>
      <c r="C39">
        <v>1.187008887036</v>
      </c>
      <c r="D39">
        <v>0</v>
      </c>
    </row>
    <row r="40" spans="2:4" x14ac:dyDescent="0.25">
      <c r="B40">
        <v>37</v>
      </c>
      <c r="C40">
        <v>1.7797836717839999</v>
      </c>
      <c r="D40">
        <v>0</v>
      </c>
    </row>
    <row r="41" spans="2:4" x14ac:dyDescent="0.25">
      <c r="B41">
        <v>38</v>
      </c>
      <c r="C41">
        <v>1.7879558500080002</v>
      </c>
      <c r="D41">
        <v>0</v>
      </c>
    </row>
    <row r="42" spans="2:4" x14ac:dyDescent="0.25">
      <c r="B42">
        <v>39</v>
      </c>
      <c r="C42">
        <v>2.2803295880039998</v>
      </c>
      <c r="D42">
        <v>0</v>
      </c>
    </row>
    <row r="43" spans="2:4" x14ac:dyDescent="0.25">
      <c r="B43">
        <v>40</v>
      </c>
      <c r="C43">
        <v>2.2645689585720001</v>
      </c>
      <c r="D43">
        <v>0</v>
      </c>
    </row>
    <row r="44" spans="2:4" x14ac:dyDescent="0.25">
      <c r="B44">
        <v>41</v>
      </c>
      <c r="C44">
        <v>2.8777741888799997</v>
      </c>
      <c r="D44">
        <v>0</v>
      </c>
    </row>
    <row r="45" spans="2:4" x14ac:dyDescent="0.25">
      <c r="B45">
        <v>42</v>
      </c>
      <c r="C45">
        <v>2.9037500410920001</v>
      </c>
      <c r="D45">
        <v>0</v>
      </c>
    </row>
    <row r="46" spans="2:4" x14ac:dyDescent="0.25">
      <c r="B46">
        <v>43</v>
      </c>
      <c r="C46">
        <v>3.6628870254000003</v>
      </c>
      <c r="D46">
        <v>0</v>
      </c>
    </row>
    <row r="47" spans="2:4" x14ac:dyDescent="0.25">
      <c r="B47">
        <v>44</v>
      </c>
      <c r="C47">
        <v>3.68623610604</v>
      </c>
      <c r="D47">
        <v>0</v>
      </c>
    </row>
    <row r="48" spans="2:4" x14ac:dyDescent="0.25">
      <c r="B48">
        <v>45</v>
      </c>
      <c r="C48">
        <v>4.7135956541999997</v>
      </c>
      <c r="D48">
        <v>0</v>
      </c>
    </row>
    <row r="49" spans="2:4" x14ac:dyDescent="0.25">
      <c r="B49">
        <v>46</v>
      </c>
      <c r="C49">
        <v>4.6844093033999998</v>
      </c>
      <c r="D49">
        <v>0</v>
      </c>
    </row>
    <row r="50" spans="2:4" x14ac:dyDescent="0.25">
      <c r="B50">
        <v>47</v>
      </c>
      <c r="C50">
        <v>5.9802832789199991</v>
      </c>
      <c r="D50">
        <v>0</v>
      </c>
    </row>
    <row r="51" spans="2:4" x14ac:dyDescent="0.25">
      <c r="B51">
        <v>48</v>
      </c>
      <c r="C51">
        <v>5.9948764543199999</v>
      </c>
      <c r="D51">
        <v>0</v>
      </c>
    </row>
    <row r="52" spans="2:4" x14ac:dyDescent="0.25">
      <c r="B52">
        <v>49</v>
      </c>
      <c r="C52">
        <v>7.5680207624399998</v>
      </c>
      <c r="D52">
        <v>0</v>
      </c>
    </row>
    <row r="53" spans="2:4" x14ac:dyDescent="0.25">
      <c r="B53">
        <v>50</v>
      </c>
      <c r="C53">
        <v>7.6555798148400003</v>
      </c>
      <c r="D53">
        <v>0</v>
      </c>
    </row>
    <row r="54" spans="2:4" x14ac:dyDescent="0.25">
      <c r="B54">
        <v>51</v>
      </c>
      <c r="C54">
        <v>9.7278107216399992</v>
      </c>
      <c r="D54">
        <v>0</v>
      </c>
    </row>
    <row r="55" spans="2:4" x14ac:dyDescent="0.25">
      <c r="B55">
        <v>52</v>
      </c>
      <c r="C55">
        <v>9.8153697740400006</v>
      </c>
      <c r="D55">
        <v>0</v>
      </c>
    </row>
    <row r="56" spans="2:4" x14ac:dyDescent="0.25">
      <c r="B56">
        <v>53</v>
      </c>
      <c r="C56">
        <v>12.41587363032</v>
      </c>
      <c r="D56">
        <v>0</v>
      </c>
    </row>
    <row r="57" spans="2:4" x14ac:dyDescent="0.25">
      <c r="B57">
        <v>54</v>
      </c>
      <c r="C57">
        <v>12.573479924639999</v>
      </c>
      <c r="D57">
        <v>0</v>
      </c>
    </row>
    <row r="58" spans="2:4" x14ac:dyDescent="0.25">
      <c r="B58">
        <v>55</v>
      </c>
      <c r="C58">
        <v>15.74895489168</v>
      </c>
      <c r="D58">
        <v>0</v>
      </c>
    </row>
    <row r="59" spans="2:4" x14ac:dyDescent="0.25">
      <c r="B59">
        <v>56</v>
      </c>
      <c r="C59">
        <v>15.3812068716</v>
      </c>
      <c r="D59">
        <v>0</v>
      </c>
    </row>
    <row r="60" spans="2:4" x14ac:dyDescent="0.25">
      <c r="B60">
        <v>57</v>
      </c>
      <c r="C60">
        <v>19.756240856519998</v>
      </c>
      <c r="D60">
        <v>0</v>
      </c>
    </row>
    <row r="61" spans="2:4" x14ac:dyDescent="0.25">
      <c r="B61">
        <v>58</v>
      </c>
      <c r="C61">
        <v>19.554855035999999</v>
      </c>
      <c r="D61">
        <v>0</v>
      </c>
    </row>
    <row r="62" spans="2:4" x14ac:dyDescent="0.25">
      <c r="B62">
        <v>59</v>
      </c>
      <c r="C62">
        <v>24.00869216808</v>
      </c>
      <c r="D62">
        <v>0</v>
      </c>
    </row>
    <row r="63" spans="2:4" x14ac:dyDescent="0.25">
      <c r="B63">
        <v>60</v>
      </c>
      <c r="C63">
        <v>32.163358581600001</v>
      </c>
      <c r="D63">
        <v>0</v>
      </c>
    </row>
    <row r="64" spans="2:4" x14ac:dyDescent="0.25">
      <c r="B64">
        <v>61</v>
      </c>
      <c r="C64">
        <v>16.607033605199998</v>
      </c>
      <c r="D64">
        <v>0</v>
      </c>
    </row>
    <row r="65" spans="2:4" x14ac:dyDescent="0.25">
      <c r="B65">
        <v>62</v>
      </c>
      <c r="C65">
        <v>26.04006218376</v>
      </c>
      <c r="D65">
        <v>0</v>
      </c>
    </row>
    <row r="66" spans="2:4" x14ac:dyDescent="0.25">
      <c r="B66">
        <v>63</v>
      </c>
      <c r="C66">
        <v>25.902886334999998</v>
      </c>
      <c r="D66">
        <v>0</v>
      </c>
    </row>
    <row r="67" spans="2:4" x14ac:dyDescent="0.25">
      <c r="B67">
        <v>64</v>
      </c>
      <c r="C67">
        <v>33.038949105599997</v>
      </c>
      <c r="D67">
        <v>0</v>
      </c>
    </row>
    <row r="68" spans="2:4" x14ac:dyDescent="0.25">
      <c r="B68">
        <v>65</v>
      </c>
      <c r="C68">
        <v>33.710235173999997</v>
      </c>
      <c r="D68">
        <v>0</v>
      </c>
    </row>
    <row r="69" spans="2:4" x14ac:dyDescent="0.25">
      <c r="B69">
        <v>66</v>
      </c>
      <c r="C69">
        <v>42.057531502799996</v>
      </c>
      <c r="D69">
        <v>0</v>
      </c>
    </row>
    <row r="70" spans="2:4" x14ac:dyDescent="0.25">
      <c r="B70">
        <v>67</v>
      </c>
      <c r="C70">
        <v>42.407767712400002</v>
      </c>
      <c r="D70">
        <v>0</v>
      </c>
    </row>
    <row r="71" spans="2:4" x14ac:dyDescent="0.25">
      <c r="B71">
        <v>68</v>
      </c>
      <c r="C71">
        <v>52.272754282799994</v>
      </c>
      <c r="D71">
        <v>0</v>
      </c>
    </row>
    <row r="72" spans="2:4" x14ac:dyDescent="0.25">
      <c r="B72">
        <v>69</v>
      </c>
      <c r="C72">
        <v>52.185195230400005</v>
      </c>
      <c r="D72">
        <v>0</v>
      </c>
    </row>
    <row r="73" spans="2:4" x14ac:dyDescent="0.25">
      <c r="B73">
        <v>70</v>
      </c>
      <c r="C73">
        <v>66.719997928799998</v>
      </c>
      <c r="D73">
        <v>0</v>
      </c>
    </row>
    <row r="74" spans="2:4" x14ac:dyDescent="0.25">
      <c r="B74">
        <v>71</v>
      </c>
      <c r="C74">
        <v>66.486507122399999</v>
      </c>
      <c r="D74">
        <v>0</v>
      </c>
    </row>
    <row r="75" spans="2:4" x14ac:dyDescent="0.25">
      <c r="B75">
        <v>72</v>
      </c>
      <c r="C75">
        <v>84.640417319999997</v>
      </c>
      <c r="D75">
        <v>0</v>
      </c>
    </row>
    <row r="76" spans="2:4" x14ac:dyDescent="0.25">
      <c r="B76">
        <v>73</v>
      </c>
      <c r="C76">
        <v>83.852385848400004</v>
      </c>
      <c r="D76">
        <v>0</v>
      </c>
    </row>
    <row r="77" spans="2:4" x14ac:dyDescent="0.25">
      <c r="B77">
        <v>74</v>
      </c>
      <c r="C77">
        <v>108.7483430808</v>
      </c>
      <c r="D77">
        <v>0</v>
      </c>
    </row>
    <row r="78" spans="2:4" x14ac:dyDescent="0.25">
      <c r="B78">
        <v>75</v>
      </c>
      <c r="C78">
        <v>108.4856659236</v>
      </c>
      <c r="D78">
        <v>0</v>
      </c>
    </row>
    <row r="79" spans="2:4" x14ac:dyDescent="0.25">
      <c r="B79">
        <v>76</v>
      </c>
      <c r="C79">
        <v>136.4170036392</v>
      </c>
      <c r="D79">
        <v>0</v>
      </c>
    </row>
    <row r="80" spans="2:4" x14ac:dyDescent="0.25">
      <c r="B80">
        <v>77</v>
      </c>
      <c r="C80">
        <v>136.1251401312</v>
      </c>
      <c r="D80">
        <v>0</v>
      </c>
    </row>
    <row r="81" spans="2:4" x14ac:dyDescent="0.25">
      <c r="B81">
        <v>78</v>
      </c>
      <c r="C81">
        <v>233.4908064</v>
      </c>
      <c r="D81">
        <v>0</v>
      </c>
    </row>
    <row r="82" spans="2:4" x14ac:dyDescent="0.25">
      <c r="B82">
        <v>79</v>
      </c>
      <c r="C82">
        <v>116.6286577968</v>
      </c>
      <c r="D82">
        <v>0</v>
      </c>
    </row>
    <row r="83" spans="2:4" x14ac:dyDescent="0.25">
      <c r="B83">
        <v>80</v>
      </c>
      <c r="C83">
        <v>174.97217304599999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188.83568967599999</v>
      </c>
    </row>
    <row r="3" spans="2:9" x14ac:dyDescent="0.25">
      <c r="B3" s="18">
        <v>150</v>
      </c>
      <c r="C3" s="18">
        <v>200</v>
      </c>
      <c r="D3" s="1">
        <v>175.45666646927998</v>
      </c>
      <c r="E3" s="19" t="str">
        <f>IF(D3="","N/A",IF(OR(D3&lt;B3,D3&gt;C3),"FAIL","PASS"))</f>
        <v>PASS</v>
      </c>
      <c r="H3" t="s">
        <v>39</v>
      </c>
      <c r="I3">
        <v>171.14876109119999</v>
      </c>
    </row>
    <row r="4" spans="2:9" x14ac:dyDescent="0.25">
      <c r="H4" t="s">
        <v>40</v>
      </c>
      <c r="I4">
        <v>165.69091349160001</v>
      </c>
    </row>
    <row r="5" spans="2:9" x14ac:dyDescent="0.25">
      <c r="H5" t="s">
        <v>41</v>
      </c>
      <c r="I5">
        <v>174.91380034439999</v>
      </c>
    </row>
    <row r="6" spans="2:9" x14ac:dyDescent="0.25">
      <c r="B6" s="15" t="s">
        <v>23</v>
      </c>
      <c r="H6" t="s">
        <v>42</v>
      </c>
      <c r="I6">
        <v>176.69416774319998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0.13056721824318746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188.7189442728</v>
      </c>
      <c r="J2" t="s">
        <v>26</v>
      </c>
    </row>
    <row r="3" spans="2:10" x14ac:dyDescent="0.25">
      <c r="B3" s="18">
        <v>100</v>
      </c>
      <c r="C3" s="18"/>
      <c r="D3" s="1">
        <v>684.45008997565367</v>
      </c>
      <c r="E3" s="19" t="str">
        <f>IF(D3="","N/A",IF(OR(D3&lt;B3),"FAIL","PASS"))</f>
        <v>PASS</v>
      </c>
      <c r="I3">
        <v>0.27572345600760001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7.8832333510800004E-2</v>
      </c>
    </row>
    <row r="3" spans="2:9" x14ac:dyDescent="0.25">
      <c r="B3" s="18">
        <v>0.05</v>
      </c>
      <c r="C3" s="18">
        <v>0.1</v>
      </c>
      <c r="D3" s="1">
        <v>7.3176018725760003E-2</v>
      </c>
      <c r="E3" s="19" t="str">
        <f>IF(D3="","N/A",IF(OR(D3&lt;B3,D3&gt;C3),"FAIL","PASS"))</f>
        <v>PASS</v>
      </c>
      <c r="H3" t="s">
        <v>39</v>
      </c>
      <c r="I3">
        <v>7.1419000407599992E-2</v>
      </c>
    </row>
    <row r="4" spans="2:9" x14ac:dyDescent="0.25">
      <c r="H4" t="s">
        <v>40</v>
      </c>
      <c r="I4">
        <v>6.9113278694399996E-2</v>
      </c>
    </row>
    <row r="5" spans="2:9" x14ac:dyDescent="0.25">
      <c r="H5" t="s">
        <v>41</v>
      </c>
      <c r="I5">
        <v>7.3199367806400004E-2</v>
      </c>
    </row>
    <row r="6" spans="2:9" x14ac:dyDescent="0.25">
      <c r="H6" t="s">
        <v>42</v>
      </c>
      <c r="I6">
        <v>7.3316113209599992E-2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188.89406237760002</v>
      </c>
      <c r="J2">
        <v>67.303724944799995</v>
      </c>
      <c r="K2">
        <v>168.23012601119999</v>
      </c>
      <c r="L2">
        <v>58.022465390400001</v>
      </c>
    </row>
    <row r="3" spans="2:12" x14ac:dyDescent="0.25">
      <c r="B3" s="18">
        <v>50</v>
      </c>
      <c r="C3" s="18"/>
      <c r="D3" s="1">
        <v>53.119158456000001</v>
      </c>
      <c r="E3" s="19" t="str">
        <f>IF(D3="","N/A",IF(OR(D3&lt;B3),"FAIL","PASS"))</f>
        <v>PASS</v>
      </c>
      <c r="H3" t="s">
        <v>39</v>
      </c>
      <c r="I3">
        <v>171.14876109119999</v>
      </c>
      <c r="J3">
        <v>62.429604361199999</v>
      </c>
      <c r="K3">
        <v>159.67852522679999</v>
      </c>
      <c r="L3">
        <v>58.285142547599996</v>
      </c>
    </row>
    <row r="4" spans="2:12" x14ac:dyDescent="0.25">
      <c r="H4" t="s">
        <v>40</v>
      </c>
      <c r="I4">
        <v>165.69091349160001</v>
      </c>
      <c r="J4">
        <v>61.057845873599994</v>
      </c>
      <c r="K4">
        <v>156.78907649760001</v>
      </c>
      <c r="L4">
        <v>57.088502164799998</v>
      </c>
    </row>
    <row r="5" spans="2:12" x14ac:dyDescent="0.25">
      <c r="H5" t="s">
        <v>41</v>
      </c>
      <c r="I5">
        <v>174.97217304599999</v>
      </c>
      <c r="J5">
        <v>67.332911295599999</v>
      </c>
      <c r="K5">
        <v>157.3436171628</v>
      </c>
      <c r="L5">
        <v>53.177531157599994</v>
      </c>
    </row>
    <row r="6" spans="2:12" x14ac:dyDescent="0.25">
      <c r="H6" t="s">
        <v>42</v>
      </c>
      <c r="I6">
        <v>176.75254044479999</v>
      </c>
      <c r="J6">
        <v>66.749184279600001</v>
      </c>
      <c r="K6">
        <v>160.3498112952</v>
      </c>
      <c r="L6">
        <v>53.119158456000001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188.60219886960002</v>
      </c>
      <c r="J2">
        <v>67.303724944799995</v>
      </c>
      <c r="K2">
        <v>168.28849871279999</v>
      </c>
      <c r="L2">
        <v>58.168397144400004</v>
      </c>
    </row>
    <row r="3" spans="2:12" x14ac:dyDescent="0.25">
      <c r="B3" s="18">
        <v>20</v>
      </c>
      <c r="C3" s="18"/>
      <c r="D3" s="1">
        <v>60.953568089747584</v>
      </c>
      <c r="E3" s="19" t="str">
        <f>IF(D3="","N/A",IF(OR(D3&lt;B3),"FAIL","PASS"))</f>
        <v>PASS</v>
      </c>
      <c r="G3" t="s">
        <v>38</v>
      </c>
      <c r="H3" t="s">
        <v>27</v>
      </c>
      <c r="I3">
        <v>0.27689091003959998</v>
      </c>
      <c r="J3">
        <v>0.320757995292</v>
      </c>
      <c r="K3">
        <v>0.29002476789960002</v>
      </c>
      <c r="L3">
        <v>0.92666663789999992</v>
      </c>
    </row>
    <row r="4" spans="2:12" x14ac:dyDescent="0.25">
      <c r="G4" t="s">
        <v>39</v>
      </c>
      <c r="H4" t="s">
        <v>26</v>
      </c>
      <c r="I4">
        <v>170.91527028480002</v>
      </c>
      <c r="J4">
        <v>62.429604361199999</v>
      </c>
      <c r="K4">
        <v>159.357475368</v>
      </c>
      <c r="L4">
        <v>58.285142547599996</v>
      </c>
    </row>
    <row r="5" spans="2:12" x14ac:dyDescent="0.25">
      <c r="G5" t="s">
        <v>39</v>
      </c>
      <c r="H5" t="s">
        <v>27</v>
      </c>
      <c r="I5">
        <v>0.25856188173720002</v>
      </c>
      <c r="J5">
        <v>0.30061941324000002</v>
      </c>
      <c r="K5">
        <v>0.27321342983879998</v>
      </c>
      <c r="L5">
        <v>0.902733830244</v>
      </c>
    </row>
    <row r="6" spans="2:12" x14ac:dyDescent="0.25">
      <c r="G6" t="s">
        <v>40</v>
      </c>
      <c r="H6" t="s">
        <v>26</v>
      </c>
      <c r="I6">
        <v>165.45742268519999</v>
      </c>
      <c r="J6">
        <v>61.116218575200001</v>
      </c>
      <c r="K6">
        <v>156.75989014679999</v>
      </c>
      <c r="L6">
        <v>57.088502164799998</v>
      </c>
    </row>
    <row r="7" spans="2:12" x14ac:dyDescent="0.25">
      <c r="G7" t="s">
        <v>40</v>
      </c>
      <c r="H7" t="s">
        <v>27</v>
      </c>
      <c r="I7">
        <v>0.24382277458320001</v>
      </c>
      <c r="J7">
        <v>0.29052093586319999</v>
      </c>
      <c r="K7">
        <v>0.2683393092552</v>
      </c>
      <c r="L7">
        <v>0.93658999717199998</v>
      </c>
    </row>
    <row r="8" spans="2:12" x14ac:dyDescent="0.25">
      <c r="G8" t="s">
        <v>41</v>
      </c>
      <c r="H8" t="s">
        <v>26</v>
      </c>
      <c r="I8">
        <v>174.91380034439999</v>
      </c>
      <c r="J8">
        <v>67.362097646400002</v>
      </c>
      <c r="K8">
        <v>157.31443081199998</v>
      </c>
      <c r="L8">
        <v>53.2942765608</v>
      </c>
    </row>
    <row r="9" spans="2:12" x14ac:dyDescent="0.25">
      <c r="G9" t="s">
        <v>41</v>
      </c>
      <c r="H9" t="s">
        <v>27</v>
      </c>
      <c r="I9">
        <v>0.26203505748240002</v>
      </c>
      <c r="J9">
        <v>0.31433699811599997</v>
      </c>
      <c r="K9">
        <v>0.26273552990159998</v>
      </c>
      <c r="L9">
        <v>0.79678737684000001</v>
      </c>
    </row>
    <row r="10" spans="2:12" x14ac:dyDescent="0.25">
      <c r="G10" t="s">
        <v>42</v>
      </c>
      <c r="H10" t="s">
        <v>26</v>
      </c>
      <c r="I10">
        <v>176.57742234</v>
      </c>
      <c r="J10">
        <v>66.749184279600001</v>
      </c>
      <c r="K10">
        <v>160.29143859360002</v>
      </c>
      <c r="L10">
        <v>53.177531157599994</v>
      </c>
    </row>
    <row r="11" spans="2:12" x14ac:dyDescent="0.25">
      <c r="G11" t="s">
        <v>42</v>
      </c>
      <c r="H11" t="s">
        <v>27</v>
      </c>
      <c r="I11">
        <v>0.26778476859</v>
      </c>
      <c r="J11">
        <v>0.32046613178400002</v>
      </c>
      <c r="K11">
        <v>0.27899232729719997</v>
      </c>
      <c r="L11">
        <v>0.85778685001199995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2024-07-26T14:49:34Z</dcterms:modified>
</cp:coreProperties>
</file>