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2C723A5-2279-4283-99BD-3A1EECDD6441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<sst xmlns="http://schemas.openxmlformats.org/spreadsheetml/2006/main" count="171" uniqueCount="101">
  <si>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</si>
  <si>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</si>
  <si>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</si>
  <si>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</si>
  <si>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</si>
  <si>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</si>
  <si>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</si>
  <si>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</si>
  <si>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</si>
  <si>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</si>
  <si>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</si>
  <si>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</si>
  <si>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</si>
  <si>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</si>
  <si>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</si>
  <si>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</si>
  <si>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</si>
  <si>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</si>
  <si>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</si>
  <si>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</si>
  <si>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</si>
  <si>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</si>
  <si>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</si>
  <si>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</si>
  <si>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</si>
  <si>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</si>
  <si>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</si>
  <si>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</si>
  <si>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</si>
  <si>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</si>
  <si>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</si>
  <si>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</si>
  <si>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</si>
  <si>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</si>
  <si>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</si>
  <si>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</si>
  <si>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</si>
  <si>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</si>
  <si>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</si>
  <si>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</si>
  <si>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</si>
  <si>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</si>
  <si>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</si>
  <si>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</si>
  <si>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</si>
  <si>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</si>
  <si>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</si>
  <si>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</si>
  <si>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</si>
  <si>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</si>
  <si>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</si>
  <si>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</si>
  <si>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</si>
  <si>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</si>
  <si>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</si>
  <si>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</si>
  <si>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</si>
  <si>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</si>
  <si>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</si>
  <si>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</si>
  <si>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</si>
  <si>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</si>
  <si>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</si>
  <si>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</si>
  <si>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</si>
  <si>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</si>
  <si>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</si>
  <si>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</si>
  <si>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</si>
  <si>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</si>
  <si>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</si>
  <si>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</si>
  <si>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</si>
  <si>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</si>
  <si>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</si>
  <si>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</si>
  <si>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</si>
  <si>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</si>
  <si>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</si>
  <si>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</si>
  <si>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</si>
  <si>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</si>
  <si>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</si>
  <si>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</si>
  <si>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</si>
  <si>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</si>
  <si>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</si>
  <si>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</si>
  <si>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</si>
  <si>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</si>
  <si>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</si>
  <si>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</si>
  <si>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</si>
  <si>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</si>
  <si>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</si>
  <si>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</si>
  <si>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</si>
  <si>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</si>
  <si>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</si>
  <si>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</si>
  <si>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S24164575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</si>
</sst>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176.12211526751997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0.15613019006444226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646.47749510763208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0.17119999999999999</v>
      </c>
      <c r="E15" s="20">
        <f>ChromaticityCoordinates!G4</f>
        <v>0.49619999999999997</v>
      </c>
      <c r="F15" s="20" t="s">
        <v>49</v>
      </c>
      <c r="H15" s="26">
        <f>ChromaticityCoordinates!H4</f>
        <v>1.6268988905276189E-2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0.44950000000000001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1.5524174696259921E-3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0.12039999999999999</v>
      </c>
      <c r="E17" s="20">
        <f>ChromaticityCoordinates!G6</f>
        <v>0.56279999999999997</v>
      </c>
      <c r="F17" s="20" t="s">
        <v>49</v>
      </c>
      <c r="H17" s="26">
        <f>ChromaticityCoordinates!H6</f>
        <v>8.4380092438915769E-3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0.11849999999999999</v>
      </c>
      <c r="E18" s="20">
        <f>ChromaticityCoordinates!G7</f>
        <v>0.30640000000000001</v>
      </c>
      <c r="F18" s="20" t="s">
        <v>49</v>
      </c>
      <c r="H18" s="26">
        <f>ChromaticityCoordinates!H7</f>
        <v>2.3828764130772742E-2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7.5224900551919993E-2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52.739735895599999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58.982846825157985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7.600125748320001E-2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0.12783621650400001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0.1674129081888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0.20561784138600001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0.26302739340960002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0.34031285032799996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0.43721153498400001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0.56417216096400002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0.71973541072800007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0.85953803105999993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1.1026603332239999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1.40970074364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1.7970036187559999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2.2931715823559999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2.9113384922999996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3.7183410919200002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4.7398633699199992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6.0882727768799993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7.78983702852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9.5702044273200002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12.159033743279998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15.97077115776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20.433364195079999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26.145133046639998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32.484408440399996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43.049867429999999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53.089972105199998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67.303724944799995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84.640417319999997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108.71915672999999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138.98540250959999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176.57742234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0.17119999999999999</v>
      </c>
      <c r="G4" s="4">
        <v>0.49619999999999997</v>
      </c>
      <c r="H4" s="3">
        <f>IF(OR((F4=""),(G4="")),"",SQRT((F4-C4)^2+(G4-D4)^2))</f>
        <v>1.6268988905276189E-2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-5.7999999999999996E-3</v>
      </c>
      <c r="O4" s="3">
        <f>IF(G4="","",G4-D4)</f>
        <v>1.5199999999999991E-2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0.44950000000000001</v>
      </c>
      <c r="G5" s="4">
        <v>0.52839999999999998</v>
      </c>
      <c r="H5" s="3">
        <f t="shared" ref="H5:H7" si="0">IF(OR((F5=""),(G5="")),"",SQRT((F5-C5)^2+(G5-D5)^2))</f>
        <v>1.5524174696259921E-3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-1.5000000000000013E-3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0.12039999999999999</v>
      </c>
      <c r="G6" s="4">
        <v>0.56279999999999997</v>
      </c>
      <c r="H6" s="3">
        <f t="shared" si="0"/>
        <v>8.4380092438915769E-3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8.3999999999999908E-3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0.30640000000000001</v>
      </c>
      <c r="H7" s="3">
        <f t="shared" si="0"/>
        <v>2.3828764130772742E-2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2.3400000000000032E-2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237.19747295160002</v>
      </c>
      <c r="F3" s="8"/>
    </row>
    <row r="4" spans="2:6" x14ac:dyDescent="0.25">
      <c r="B4" s="1" t="s">
        <v>39</v>
      </c>
      <c r="C4" s="18"/>
      <c r="D4" s="18"/>
      <c r="E4" s="1">
        <v>210.9589435824</v>
      </c>
      <c r="F4" s="8"/>
    </row>
    <row r="5" spans="2:6" x14ac:dyDescent="0.25">
      <c r="B5" s="1" t="s">
        <v>40</v>
      </c>
      <c r="C5" s="18"/>
      <c r="D5" s="18"/>
      <c r="E5" s="1">
        <v>202.58246090279999</v>
      </c>
      <c r="F5" s="8"/>
    </row>
    <row r="6" spans="2:6" x14ac:dyDescent="0.25">
      <c r="B6" s="1" t="s">
        <v>41</v>
      </c>
      <c r="C6" s="18"/>
      <c r="D6" s="18"/>
      <c r="E6" s="1">
        <v>217.73017696799999</v>
      </c>
      <c r="F6" s="8"/>
    </row>
    <row r="7" spans="2:6" x14ac:dyDescent="0.25">
      <c r="B7" s="1" t="s">
        <v>42</v>
      </c>
      <c r="C7" s="18"/>
      <c r="D7" s="18"/>
      <c r="E7" s="1">
        <v>214.31537392439998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0.11388514082159999</v>
      </c>
      <c r="D4">
        <v>0</v>
      </c>
    </row>
    <row r="5" spans="2:4" x14ac:dyDescent="0.25">
      <c r="B5">
        <v>2</v>
      </c>
      <c r="C5">
        <v>5.2360313335199998E-2</v>
      </c>
      <c r="D5">
        <v>0</v>
      </c>
    </row>
    <row r="6" spans="2:4" x14ac:dyDescent="0.25">
      <c r="B6">
        <v>3</v>
      </c>
      <c r="C6">
        <v>8.3093540727600002E-2</v>
      </c>
      <c r="D6">
        <v>0</v>
      </c>
    </row>
    <row r="7" spans="2:4" x14ac:dyDescent="0.25">
      <c r="B7">
        <v>4</v>
      </c>
      <c r="C7">
        <v>6.7683147505199992E-2</v>
      </c>
      <c r="D7">
        <v>0</v>
      </c>
    </row>
    <row r="8" spans="2:4" x14ac:dyDescent="0.25">
      <c r="B8">
        <v>5</v>
      </c>
      <c r="C8">
        <v>7.5417530467199997E-2</v>
      </c>
      <c r="D8">
        <v>0</v>
      </c>
    </row>
    <row r="9" spans="2:4" x14ac:dyDescent="0.25">
      <c r="B9">
        <v>6</v>
      </c>
      <c r="C9">
        <v>7.5359157765599996E-2</v>
      </c>
      <c r="D9">
        <v>0</v>
      </c>
    </row>
    <row r="10" spans="2:4" x14ac:dyDescent="0.25">
      <c r="B10">
        <v>7</v>
      </c>
      <c r="C10">
        <v>0.1062091305612</v>
      </c>
      <c r="D10">
        <v>0</v>
      </c>
    </row>
    <row r="11" spans="2:4" x14ac:dyDescent="0.25">
      <c r="B11">
        <v>8</v>
      </c>
      <c r="C11">
        <v>0.158481884844</v>
      </c>
      <c r="D11">
        <v>0</v>
      </c>
    </row>
    <row r="12" spans="2:4" x14ac:dyDescent="0.25">
      <c r="B12">
        <v>9</v>
      </c>
      <c r="C12">
        <v>7.4600312644799993E-2</v>
      </c>
      <c r="D12">
        <v>0</v>
      </c>
    </row>
    <row r="13" spans="2:4" x14ac:dyDescent="0.25">
      <c r="B13">
        <v>10</v>
      </c>
      <c r="C13">
        <v>0.1167454032</v>
      </c>
      <c r="D13">
        <v>0</v>
      </c>
    </row>
    <row r="14" spans="2:4" x14ac:dyDescent="0.25">
      <c r="B14">
        <v>11</v>
      </c>
      <c r="C14">
        <v>0.1378471348284</v>
      </c>
      <c r="D14">
        <v>0</v>
      </c>
    </row>
    <row r="15" spans="2:4" x14ac:dyDescent="0.25">
      <c r="B15">
        <v>12</v>
      </c>
      <c r="C15">
        <v>0.1273692348912</v>
      </c>
      <c r="D15">
        <v>0</v>
      </c>
    </row>
    <row r="16" spans="2:4" x14ac:dyDescent="0.25">
      <c r="B16">
        <v>13</v>
      </c>
      <c r="C16">
        <v>0.1274276075928</v>
      </c>
      <c r="D16">
        <v>0</v>
      </c>
    </row>
    <row r="17" spans="2:4" x14ac:dyDescent="0.25">
      <c r="B17">
        <v>14</v>
      </c>
      <c r="C17">
        <v>0.16720860373319998</v>
      </c>
      <c r="D17">
        <v>0</v>
      </c>
    </row>
    <row r="18" spans="2:4" x14ac:dyDescent="0.25">
      <c r="B18">
        <v>15</v>
      </c>
      <c r="C18">
        <v>0.1671210446808</v>
      </c>
      <c r="D18">
        <v>0</v>
      </c>
    </row>
    <row r="19" spans="2:4" x14ac:dyDescent="0.25">
      <c r="B19">
        <v>16</v>
      </c>
      <c r="C19">
        <v>0.21825553128239999</v>
      </c>
      <c r="D19">
        <v>0</v>
      </c>
    </row>
    <row r="20" spans="2:4" x14ac:dyDescent="0.25">
      <c r="B20">
        <v>17</v>
      </c>
      <c r="C20">
        <v>0.25523463774600003</v>
      </c>
      <c r="D20">
        <v>0</v>
      </c>
    </row>
    <row r="21" spans="2:4" x14ac:dyDescent="0.25">
      <c r="B21">
        <v>18</v>
      </c>
      <c r="C21">
        <v>0.12269941876319999</v>
      </c>
      <c r="D21">
        <v>0</v>
      </c>
    </row>
    <row r="22" spans="2:4" x14ac:dyDescent="0.25">
      <c r="B22">
        <v>19</v>
      </c>
      <c r="C22">
        <v>0.18927348493799998</v>
      </c>
      <c r="D22">
        <v>0</v>
      </c>
    </row>
    <row r="23" spans="2:4" x14ac:dyDescent="0.25">
      <c r="B23">
        <v>20</v>
      </c>
      <c r="C23">
        <v>0.22242917944679999</v>
      </c>
      <c r="D23">
        <v>0</v>
      </c>
    </row>
    <row r="24" spans="2:4" x14ac:dyDescent="0.25">
      <c r="B24">
        <v>21</v>
      </c>
      <c r="C24">
        <v>0.20558865503519999</v>
      </c>
      <c r="D24">
        <v>0</v>
      </c>
    </row>
    <row r="25" spans="2:4" x14ac:dyDescent="0.25">
      <c r="B25">
        <v>22</v>
      </c>
      <c r="C25">
        <v>0.20561784138600001</v>
      </c>
      <c r="D25">
        <v>0</v>
      </c>
    </row>
    <row r="26" spans="2:4" x14ac:dyDescent="0.25">
      <c r="B26">
        <v>23</v>
      </c>
      <c r="C26">
        <v>0.26340681596999999</v>
      </c>
      <c r="D26">
        <v>0</v>
      </c>
    </row>
    <row r="27" spans="2:4" x14ac:dyDescent="0.25">
      <c r="B27">
        <v>24</v>
      </c>
      <c r="C27">
        <v>0.2633192569176</v>
      </c>
      <c r="D27">
        <v>0</v>
      </c>
    </row>
    <row r="28" spans="2:4" x14ac:dyDescent="0.25">
      <c r="B28">
        <v>25</v>
      </c>
      <c r="C28">
        <v>0.34060471383599999</v>
      </c>
      <c r="D28">
        <v>0</v>
      </c>
    </row>
    <row r="29" spans="2:4" x14ac:dyDescent="0.25">
      <c r="B29">
        <v>26</v>
      </c>
      <c r="C29">
        <v>0.34060471383599999</v>
      </c>
      <c r="D29">
        <v>0</v>
      </c>
    </row>
    <row r="30" spans="2:4" x14ac:dyDescent="0.25">
      <c r="B30">
        <v>27</v>
      </c>
      <c r="C30">
        <v>0.43808712550799994</v>
      </c>
      <c r="D30">
        <v>0</v>
      </c>
    </row>
    <row r="31" spans="2:4" x14ac:dyDescent="0.25">
      <c r="B31">
        <v>28</v>
      </c>
      <c r="C31">
        <v>0.43808712550799994</v>
      </c>
      <c r="D31">
        <v>0</v>
      </c>
    </row>
    <row r="32" spans="2:4" x14ac:dyDescent="0.25">
      <c r="B32">
        <v>29</v>
      </c>
      <c r="C32">
        <v>0.56504775148800002</v>
      </c>
      <c r="D32">
        <v>0</v>
      </c>
    </row>
    <row r="33" spans="2:4" x14ac:dyDescent="0.25">
      <c r="B33">
        <v>30</v>
      </c>
      <c r="C33">
        <v>0.56504775148800002</v>
      </c>
      <c r="D33">
        <v>0</v>
      </c>
    </row>
    <row r="34" spans="2:4" x14ac:dyDescent="0.25">
      <c r="B34">
        <v>31</v>
      </c>
      <c r="C34">
        <v>0.72061100125199995</v>
      </c>
      <c r="D34">
        <v>0</v>
      </c>
    </row>
    <row r="35" spans="2:4" x14ac:dyDescent="0.25">
      <c r="B35">
        <v>32</v>
      </c>
      <c r="C35">
        <v>0.72177845528399998</v>
      </c>
      <c r="D35">
        <v>0</v>
      </c>
    </row>
    <row r="36" spans="2:4" x14ac:dyDescent="0.25">
      <c r="B36">
        <v>33</v>
      </c>
      <c r="C36">
        <v>0.92024564072399995</v>
      </c>
      <c r="D36">
        <v>0</v>
      </c>
    </row>
    <row r="37" spans="2:4" x14ac:dyDescent="0.25">
      <c r="B37">
        <v>34</v>
      </c>
      <c r="C37">
        <v>1.0641343501679998</v>
      </c>
      <c r="D37">
        <v>0</v>
      </c>
    </row>
    <row r="38" spans="2:4" x14ac:dyDescent="0.25">
      <c r="B38">
        <v>35</v>
      </c>
      <c r="C38">
        <v>0.52710549544800001</v>
      </c>
      <c r="D38">
        <v>0</v>
      </c>
    </row>
    <row r="39" spans="2:4" x14ac:dyDescent="0.25">
      <c r="B39">
        <v>36</v>
      </c>
      <c r="C39">
        <v>0.79649551333199997</v>
      </c>
      <c r="D39">
        <v>0</v>
      </c>
    </row>
    <row r="40" spans="2:4" x14ac:dyDescent="0.25">
      <c r="B40">
        <v>37</v>
      </c>
      <c r="C40">
        <v>0.92870968245599994</v>
      </c>
      <c r="D40">
        <v>0</v>
      </c>
    </row>
    <row r="41" spans="2:4" x14ac:dyDescent="0.25">
      <c r="B41">
        <v>38</v>
      </c>
      <c r="C41">
        <v>0.86070548509199996</v>
      </c>
      <c r="D41">
        <v>0</v>
      </c>
    </row>
    <row r="42" spans="2:4" x14ac:dyDescent="0.25">
      <c r="B42">
        <v>39</v>
      </c>
      <c r="C42">
        <v>0.86245666614000005</v>
      </c>
      <c r="D42">
        <v>0</v>
      </c>
    </row>
    <row r="43" spans="2:4" x14ac:dyDescent="0.25">
      <c r="B43">
        <v>40</v>
      </c>
      <c r="C43">
        <v>1.1076220128600001</v>
      </c>
      <c r="D43">
        <v>0</v>
      </c>
    </row>
    <row r="44" spans="2:4" x14ac:dyDescent="0.25">
      <c r="B44">
        <v>41</v>
      </c>
      <c r="C44">
        <v>1.1055789683039998</v>
      </c>
      <c r="D44">
        <v>0</v>
      </c>
    </row>
    <row r="45" spans="2:4" x14ac:dyDescent="0.25">
      <c r="B45">
        <v>42</v>
      </c>
      <c r="C45">
        <v>1.4094088801319999</v>
      </c>
      <c r="D45">
        <v>0</v>
      </c>
    </row>
    <row r="46" spans="2:4" x14ac:dyDescent="0.25">
      <c r="B46">
        <v>43</v>
      </c>
      <c r="C46">
        <v>1.4050309275120001</v>
      </c>
      <c r="D46">
        <v>0</v>
      </c>
    </row>
    <row r="47" spans="2:4" x14ac:dyDescent="0.25">
      <c r="B47">
        <v>44</v>
      </c>
      <c r="C47">
        <v>1.801673434884</v>
      </c>
      <c r="D47">
        <v>0</v>
      </c>
    </row>
    <row r="48" spans="2:4" x14ac:dyDescent="0.25">
      <c r="B48">
        <v>45</v>
      </c>
      <c r="C48">
        <v>1.7943768471839998</v>
      </c>
      <c r="D48">
        <v>0</v>
      </c>
    </row>
    <row r="49" spans="2:4" x14ac:dyDescent="0.25">
      <c r="B49">
        <v>46</v>
      </c>
      <c r="C49">
        <v>2.2832482230840001</v>
      </c>
      <c r="D49">
        <v>0</v>
      </c>
    </row>
    <row r="50" spans="2:4" x14ac:dyDescent="0.25">
      <c r="B50">
        <v>47</v>
      </c>
      <c r="C50">
        <v>2.2966739444519999</v>
      </c>
      <c r="D50">
        <v>0</v>
      </c>
    </row>
    <row r="51" spans="2:4" x14ac:dyDescent="0.25">
      <c r="B51">
        <v>48</v>
      </c>
      <c r="C51">
        <v>2.9215537150799999</v>
      </c>
      <c r="D51">
        <v>0</v>
      </c>
    </row>
    <row r="52" spans="2:4" x14ac:dyDescent="0.25">
      <c r="B52">
        <v>49</v>
      </c>
      <c r="C52">
        <v>2.9303096203199996</v>
      </c>
      <c r="D52">
        <v>0</v>
      </c>
    </row>
    <row r="53" spans="2:4" x14ac:dyDescent="0.25">
      <c r="B53">
        <v>50</v>
      </c>
      <c r="C53">
        <v>3.7446088076400001</v>
      </c>
      <c r="D53">
        <v>0</v>
      </c>
    </row>
    <row r="54" spans="2:4" x14ac:dyDescent="0.25">
      <c r="B54">
        <v>51</v>
      </c>
      <c r="C54">
        <v>3.7270969971599999</v>
      </c>
      <c r="D54">
        <v>0</v>
      </c>
    </row>
    <row r="55" spans="2:4" x14ac:dyDescent="0.25">
      <c r="B55">
        <v>52</v>
      </c>
      <c r="C55">
        <v>4.7632124505600002</v>
      </c>
      <c r="D55">
        <v>0</v>
      </c>
    </row>
    <row r="56" spans="2:4" x14ac:dyDescent="0.25">
      <c r="B56">
        <v>53</v>
      </c>
      <c r="C56">
        <v>4.7077583840399999</v>
      </c>
      <c r="D56">
        <v>0</v>
      </c>
    </row>
    <row r="57" spans="2:4" x14ac:dyDescent="0.25">
      <c r="B57">
        <v>54</v>
      </c>
      <c r="C57">
        <v>6.1145404925999998</v>
      </c>
      <c r="D57">
        <v>0</v>
      </c>
    </row>
    <row r="58" spans="2:4" x14ac:dyDescent="0.25">
      <c r="B58">
        <v>55</v>
      </c>
      <c r="C58">
        <v>6.0532491559199997</v>
      </c>
      <c r="D58">
        <v>0</v>
      </c>
    </row>
    <row r="59" spans="2:4" x14ac:dyDescent="0.25">
      <c r="B59">
        <v>56</v>
      </c>
      <c r="C59">
        <v>7.7197897865999998</v>
      </c>
      <c r="D59">
        <v>0</v>
      </c>
    </row>
    <row r="60" spans="2:4" x14ac:dyDescent="0.25">
      <c r="B60">
        <v>57</v>
      </c>
      <c r="C60">
        <v>7.7343829619999998</v>
      </c>
      <c r="D60">
        <v>0</v>
      </c>
    </row>
    <row r="61" spans="2:4" x14ac:dyDescent="0.25">
      <c r="B61">
        <v>58</v>
      </c>
      <c r="C61">
        <v>9.7861834232400007</v>
      </c>
      <c r="D61">
        <v>0</v>
      </c>
    </row>
    <row r="62" spans="2:4" x14ac:dyDescent="0.25">
      <c r="B62">
        <v>59</v>
      </c>
      <c r="C62">
        <v>9.62857712892</v>
      </c>
      <c r="D62">
        <v>0</v>
      </c>
    </row>
    <row r="63" spans="2:4" x14ac:dyDescent="0.25">
      <c r="B63">
        <v>60</v>
      </c>
      <c r="C63">
        <v>12.450897251279999</v>
      </c>
      <c r="D63">
        <v>0</v>
      </c>
    </row>
    <row r="64" spans="2:4" x14ac:dyDescent="0.25">
      <c r="B64">
        <v>61</v>
      </c>
      <c r="C64">
        <v>12.576398559720001</v>
      </c>
      <c r="D64">
        <v>0</v>
      </c>
    </row>
    <row r="65" spans="2:4" x14ac:dyDescent="0.25">
      <c r="B65">
        <v>62</v>
      </c>
      <c r="C65">
        <v>15.947422077120001</v>
      </c>
      <c r="D65">
        <v>0</v>
      </c>
    </row>
    <row r="66" spans="2:4" x14ac:dyDescent="0.25">
      <c r="B66">
        <v>63</v>
      </c>
      <c r="C66">
        <v>16.011632048879999</v>
      </c>
      <c r="D66">
        <v>0</v>
      </c>
    </row>
    <row r="67" spans="2:4" x14ac:dyDescent="0.25">
      <c r="B67">
        <v>64</v>
      </c>
      <c r="C67">
        <v>20.480062356360001</v>
      </c>
      <c r="D67">
        <v>0</v>
      </c>
    </row>
    <row r="68" spans="2:4" x14ac:dyDescent="0.25">
      <c r="B68">
        <v>65</v>
      </c>
      <c r="C68">
        <v>19.7445663162</v>
      </c>
      <c r="D68">
        <v>0</v>
      </c>
    </row>
    <row r="69" spans="2:4" x14ac:dyDescent="0.25">
      <c r="B69">
        <v>66</v>
      </c>
      <c r="C69">
        <v>26.352356137320001</v>
      </c>
      <c r="D69">
        <v>0</v>
      </c>
    </row>
    <row r="70" spans="2:4" x14ac:dyDescent="0.25">
      <c r="B70">
        <v>67</v>
      </c>
      <c r="C70">
        <v>26.270634355080002</v>
      </c>
      <c r="D70">
        <v>0</v>
      </c>
    </row>
    <row r="71" spans="2:4" x14ac:dyDescent="0.25">
      <c r="B71">
        <v>68</v>
      </c>
      <c r="C71">
        <v>32.747085597599998</v>
      </c>
      <c r="D71">
        <v>0</v>
      </c>
    </row>
    <row r="72" spans="2:4" x14ac:dyDescent="0.25">
      <c r="B72">
        <v>69</v>
      </c>
      <c r="C72">
        <v>31.959054125999998</v>
      </c>
      <c r="D72">
        <v>0</v>
      </c>
    </row>
    <row r="73" spans="2:4" x14ac:dyDescent="0.25">
      <c r="B73">
        <v>70</v>
      </c>
      <c r="C73">
        <v>41.590549889999998</v>
      </c>
      <c r="D73">
        <v>0</v>
      </c>
    </row>
    <row r="74" spans="2:4" x14ac:dyDescent="0.25">
      <c r="B74">
        <v>71</v>
      </c>
      <c r="C74">
        <v>39.693437087999996</v>
      </c>
      <c r="D74">
        <v>0</v>
      </c>
    </row>
    <row r="75" spans="2:4" x14ac:dyDescent="0.25">
      <c r="B75">
        <v>72</v>
      </c>
      <c r="C75">
        <v>52.389499686000001</v>
      </c>
      <c r="D75">
        <v>0</v>
      </c>
    </row>
    <row r="76" spans="2:4" x14ac:dyDescent="0.25">
      <c r="B76">
        <v>73</v>
      </c>
      <c r="C76">
        <v>52.418686036799997</v>
      </c>
      <c r="D76">
        <v>0</v>
      </c>
    </row>
    <row r="77" spans="2:4" x14ac:dyDescent="0.25">
      <c r="B77">
        <v>74</v>
      </c>
      <c r="C77">
        <v>66.953488735199997</v>
      </c>
      <c r="D77">
        <v>0</v>
      </c>
    </row>
    <row r="78" spans="2:4" x14ac:dyDescent="0.25">
      <c r="B78">
        <v>75</v>
      </c>
      <c r="C78">
        <v>66.953488735199997</v>
      </c>
      <c r="D78">
        <v>0</v>
      </c>
    </row>
    <row r="79" spans="2:4" x14ac:dyDescent="0.25">
      <c r="B79">
        <v>76</v>
      </c>
      <c r="C79">
        <v>85.632753247199986</v>
      </c>
      <c r="D79">
        <v>0</v>
      </c>
    </row>
    <row r="80" spans="2:4" x14ac:dyDescent="0.25">
      <c r="B80">
        <v>77</v>
      </c>
      <c r="C80">
        <v>85.10739893280001</v>
      </c>
      <c r="D80">
        <v>0</v>
      </c>
    </row>
    <row r="81" spans="2:4" x14ac:dyDescent="0.25">
      <c r="B81">
        <v>78</v>
      </c>
      <c r="C81">
        <v>110.00335616519999</v>
      </c>
      <c r="D81">
        <v>0</v>
      </c>
    </row>
    <row r="82" spans="2:4" x14ac:dyDescent="0.25">
      <c r="B82">
        <v>79</v>
      </c>
      <c r="C82">
        <v>109.740679008</v>
      </c>
      <c r="D82">
        <v>0</v>
      </c>
    </row>
    <row r="83" spans="2:4" x14ac:dyDescent="0.25">
      <c r="B83">
        <v>80</v>
      </c>
      <c r="C83">
        <v>139.2772660176</v>
      </c>
      <c r="D83">
        <v>0</v>
      </c>
    </row>
    <row r="84" spans="2:4" x14ac:dyDescent="0.25">
      <c r="B84">
        <v>81</v>
      </c>
      <c r="C84">
        <v>137.90550752999999</v>
      </c>
      <c r="D84">
        <v>0</v>
      </c>
    </row>
    <row r="85" spans="2:4" x14ac:dyDescent="0.25">
      <c r="B85">
        <v>82</v>
      </c>
      <c r="C85">
        <v>217.9344814236</v>
      </c>
      <c r="D85">
        <v>0</v>
      </c>
    </row>
    <row r="86" spans="2:4" x14ac:dyDescent="0.25">
      <c r="B86">
        <v>83</v>
      </c>
      <c r="C86">
        <v>108.9818338872</v>
      </c>
      <c r="D86">
        <v>0</v>
      </c>
    </row>
    <row r="87" spans="2:4" x14ac:dyDescent="0.25">
      <c r="B87">
        <v>84</v>
      </c>
      <c r="C87">
        <v>163.29763272599999</v>
      </c>
      <c r="D87">
        <v>0</v>
      </c>
    </row>
    <row r="88" spans="2:4" x14ac:dyDescent="0.25">
      <c r="B88">
        <v>85</v>
      </c>
      <c r="C88">
        <v>190.44093896999999</v>
      </c>
      <c r="D88">
        <v>0</v>
      </c>
    </row>
    <row r="89" spans="2:4" x14ac:dyDescent="0.25">
      <c r="B89">
        <v>86</v>
      </c>
      <c r="C89">
        <v>176.81091314639997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192.86340608639998</v>
      </c>
    </row>
    <row r="3" spans="2:9" x14ac:dyDescent="0.25">
      <c r="B3" s="18">
        <v>150</v>
      </c>
      <c r="C3" s="18">
        <v>200</v>
      </c>
      <c r="D3" s="1">
        <v>176.12211526751997</v>
      </c>
      <c r="E3" s="19" t="str">
        <f>IF(D3="","N/A",IF(OR(D3&lt;B3,D3&gt;C3),"FAIL","PASS"))</f>
        <v>PASS</v>
      </c>
      <c r="H3" t="s">
        <v>39</v>
      </c>
      <c r="I3">
        <v>171.9659789136</v>
      </c>
    </row>
    <row r="4" spans="2:9" x14ac:dyDescent="0.25">
      <c r="H4" t="s">
        <v>40</v>
      </c>
      <c r="I4">
        <v>164.93206837080001</v>
      </c>
    </row>
    <row r="5" spans="2:9" x14ac:dyDescent="0.25">
      <c r="H5" t="s">
        <v>41</v>
      </c>
      <c r="I5">
        <v>176.81091314639997</v>
      </c>
    </row>
    <row r="6" spans="2:9" x14ac:dyDescent="0.25">
      <c r="B6" s="15" t="s">
        <v>23</v>
      </c>
      <c r="H6" t="s">
        <v>42</v>
      </c>
      <c r="I6">
        <v>174.03820982039997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0.15613019006444226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192.83421973560002</v>
      </c>
      <c r="J2" t="s">
        <v>26</v>
      </c>
    </row>
    <row r="3" spans="2:10" x14ac:dyDescent="0.25">
      <c r="B3" s="18">
        <v>100</v>
      </c>
      <c r="C3" s="18"/>
      <c r="D3" s="1">
        <v>646.47749510763208</v>
      </c>
      <c r="E3" s="19" t="str">
        <f>IF(D3="","N/A",IF(OR(D3&lt;B3),"FAIL","PASS"))</f>
        <v>PASS</v>
      </c>
      <c r="I3">
        <v>0.29828450517600003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8.2509813711600002E-2</v>
      </c>
    </row>
    <row r="3" spans="2:9" x14ac:dyDescent="0.25">
      <c r="B3" s="18">
        <v>0.05</v>
      </c>
      <c r="C3" s="18">
        <v>0.1</v>
      </c>
      <c r="D3" s="1">
        <v>7.5224900551919993E-2</v>
      </c>
      <c r="E3" s="19" t="str">
        <f>IF(D3="","N/A",IF(OR(D3&lt;B3,D3&gt;C3),"FAIL","PASS"))</f>
        <v>PASS</v>
      </c>
      <c r="H3" t="s">
        <v>39</v>
      </c>
      <c r="I3">
        <v>7.3520417665199997E-2</v>
      </c>
    </row>
    <row r="4" spans="2:9" x14ac:dyDescent="0.25">
      <c r="H4" t="s">
        <v>40</v>
      </c>
      <c r="I4">
        <v>7.0455850831199998E-2</v>
      </c>
    </row>
    <row r="5" spans="2:9" x14ac:dyDescent="0.25">
      <c r="H5" t="s">
        <v>41</v>
      </c>
      <c r="I5">
        <v>7.5709393975200004E-2</v>
      </c>
    </row>
    <row r="6" spans="2:9" x14ac:dyDescent="0.25">
      <c r="H6" t="s">
        <v>42</v>
      </c>
      <c r="I6">
        <v>7.3929026576400006E-2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192.98015148960002</v>
      </c>
      <c r="J2">
        <v>67.303724944799995</v>
      </c>
      <c r="K2">
        <v>169.4851390956</v>
      </c>
      <c r="L2">
        <v>58.489447003199999</v>
      </c>
    </row>
    <row r="3" spans="2:12" x14ac:dyDescent="0.25">
      <c r="B3" s="18">
        <v>50</v>
      </c>
      <c r="C3" s="18"/>
      <c r="D3" s="1">
        <v>52.739735895599999</v>
      </c>
      <c r="E3" s="19" t="str">
        <f>IF(D3="","N/A",IF(OR(D3&lt;B3),"FAIL","PASS"))</f>
        <v>PASS</v>
      </c>
      <c r="H3" t="s">
        <v>39</v>
      </c>
      <c r="I3">
        <v>172.17028336919998</v>
      </c>
      <c r="J3">
        <v>61.787504643599995</v>
      </c>
      <c r="K3">
        <v>160.78760655719998</v>
      </c>
      <c r="L3">
        <v>59.394223877999998</v>
      </c>
    </row>
    <row r="4" spans="2:12" x14ac:dyDescent="0.25">
      <c r="H4" t="s">
        <v>40</v>
      </c>
      <c r="I4">
        <v>165.07800012480001</v>
      </c>
      <c r="J4">
        <v>60.007137244799999</v>
      </c>
      <c r="K4">
        <v>156.20534948160002</v>
      </c>
      <c r="L4">
        <v>57.117688515599994</v>
      </c>
    </row>
    <row r="5" spans="2:12" x14ac:dyDescent="0.25">
      <c r="H5" t="s">
        <v>41</v>
      </c>
      <c r="I5">
        <v>176.78172679560001</v>
      </c>
      <c r="J5">
        <v>68.208501819600002</v>
      </c>
      <c r="K5">
        <v>157.4311762152</v>
      </c>
      <c r="L5">
        <v>53.848817226000001</v>
      </c>
    </row>
    <row r="6" spans="2:12" x14ac:dyDescent="0.25">
      <c r="H6" t="s">
        <v>42</v>
      </c>
      <c r="I6">
        <v>174.09658252200001</v>
      </c>
      <c r="J6">
        <v>66.457320771599996</v>
      </c>
      <c r="K6">
        <v>157.78141242480001</v>
      </c>
      <c r="L6">
        <v>52.739735895599999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192.83421973560002</v>
      </c>
      <c r="J2">
        <v>67.303724944799995</v>
      </c>
      <c r="K2">
        <v>169.4851390956</v>
      </c>
      <c r="L2">
        <v>58.547819704799998</v>
      </c>
    </row>
    <row r="3" spans="2:12" x14ac:dyDescent="0.25">
      <c r="B3" s="18">
        <v>20</v>
      </c>
      <c r="C3" s="18"/>
      <c r="D3" s="1">
        <v>58.982846825157985</v>
      </c>
      <c r="E3" s="19" t="str">
        <f>IF(D3="","N/A",IF(OR(D3&lt;B3),"FAIL","PASS"))</f>
        <v>PASS</v>
      </c>
      <c r="G3" t="s">
        <v>38</v>
      </c>
      <c r="H3" t="s">
        <v>27</v>
      </c>
      <c r="I3">
        <v>0.299451959208</v>
      </c>
      <c r="J3">
        <v>0.34410707593200002</v>
      </c>
      <c r="K3">
        <v>0.31083463602</v>
      </c>
      <c r="L3">
        <v>0.97044616410000006</v>
      </c>
    </row>
    <row r="4" spans="2:12" x14ac:dyDescent="0.25">
      <c r="G4" t="s">
        <v>39</v>
      </c>
      <c r="H4" t="s">
        <v>26</v>
      </c>
      <c r="I4">
        <v>172.17028336919998</v>
      </c>
      <c r="J4">
        <v>61.875063695999998</v>
      </c>
      <c r="K4">
        <v>160.8751656096</v>
      </c>
      <c r="L4">
        <v>59.540155632000001</v>
      </c>
    </row>
    <row r="5" spans="2:12" x14ac:dyDescent="0.25">
      <c r="G5" t="s">
        <v>39</v>
      </c>
      <c r="H5" t="s">
        <v>27</v>
      </c>
      <c r="I5">
        <v>0.26206424383319998</v>
      </c>
      <c r="J5">
        <v>0.31258581706799998</v>
      </c>
      <c r="K5">
        <v>0.2840707523364</v>
      </c>
      <c r="L5">
        <v>0.97628343426000008</v>
      </c>
    </row>
    <row r="6" spans="2:12" x14ac:dyDescent="0.25">
      <c r="G6" t="s">
        <v>40</v>
      </c>
      <c r="H6" t="s">
        <v>26</v>
      </c>
      <c r="I6">
        <v>165.1071864756</v>
      </c>
      <c r="J6">
        <v>60.065509946399999</v>
      </c>
      <c r="K6">
        <v>156.32209488480001</v>
      </c>
      <c r="L6">
        <v>57.205247567999997</v>
      </c>
    </row>
    <row r="7" spans="2:12" x14ac:dyDescent="0.25">
      <c r="G7" t="s">
        <v>40</v>
      </c>
      <c r="H7" t="s">
        <v>27</v>
      </c>
      <c r="I7">
        <v>0.25981689482159998</v>
      </c>
      <c r="J7">
        <v>0.30558109287599999</v>
      </c>
      <c r="K7">
        <v>0.2888573138676</v>
      </c>
      <c r="L7">
        <v>0.969862437084</v>
      </c>
    </row>
    <row r="8" spans="2:12" x14ac:dyDescent="0.25">
      <c r="G8" t="s">
        <v>41</v>
      </c>
      <c r="H8" t="s">
        <v>26</v>
      </c>
      <c r="I8">
        <v>176.63579504160001</v>
      </c>
      <c r="J8">
        <v>68.266874521199995</v>
      </c>
      <c r="K8">
        <v>157.4311762152</v>
      </c>
      <c r="L8">
        <v>53.936376278400004</v>
      </c>
    </row>
    <row r="9" spans="2:12" x14ac:dyDescent="0.25">
      <c r="G9" t="s">
        <v>41</v>
      </c>
      <c r="H9" t="s">
        <v>27</v>
      </c>
      <c r="I9">
        <v>0.26124702601080002</v>
      </c>
      <c r="J9">
        <v>0.34235589488399998</v>
      </c>
      <c r="K9">
        <v>0.27662823288239996</v>
      </c>
      <c r="L9">
        <v>0.87500679698400008</v>
      </c>
    </row>
    <row r="10" spans="2:12" x14ac:dyDescent="0.25">
      <c r="G10" t="s">
        <v>42</v>
      </c>
      <c r="H10" t="s">
        <v>26</v>
      </c>
      <c r="I10">
        <v>173.97983711879999</v>
      </c>
      <c r="J10">
        <v>66.544879823999992</v>
      </c>
      <c r="K10">
        <v>157.78141242480001</v>
      </c>
      <c r="L10">
        <v>52.827294948000002</v>
      </c>
    </row>
    <row r="11" spans="2:12" x14ac:dyDescent="0.25">
      <c r="G11" t="s">
        <v>42</v>
      </c>
      <c r="H11" t="s">
        <v>27</v>
      </c>
      <c r="I11">
        <v>0.27452681562479997</v>
      </c>
      <c r="J11">
        <v>0.34118844085200001</v>
      </c>
      <c r="K11">
        <v>0.28804009604519998</v>
      </c>
      <c r="L11">
        <v>0.86537530121999995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2024-09-17T12:49:11Z</dcterms:modified>
</cp:coreProperties>
</file>