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CFF03CF-5246-47E4-8027-ADF0A16CC503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<sst xmlns="http://schemas.openxmlformats.org/spreadsheetml/2006/main" count="171" uniqueCount="101">
  <si>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</si>
  <si>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</si>
  <si>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</si>
  <si>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</si>
  <si>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</si>
  <si>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</si>
  <si>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</si>
  <si>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</si>
  <si>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</si>
  <si>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</si>
  <si>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</si>
  <si>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</si>
  <si>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</si>
  <si>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</si>
  <si>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</si>
  <si>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</si>
  <si>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</si>
  <si>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</si>
  <si>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</si>
  <si>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</si>
  <si>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</si>
  <si>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</si>
  <si>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</si>
  <si>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</si>
  <si>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</si>
  <si>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</si>
  <si>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</si>
  <si>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</si>
  <si>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</si>
  <si>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</si>
  <si>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</si>
  <si>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</si>
  <si>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</si>
  <si>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</si>
  <si>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</si>
  <si>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</si>
  <si>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</si>
  <si>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</si>
  <si>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</si>
  <si>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</si>
  <si>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</si>
  <si>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</si>
  <si>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</si>
  <si>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</si>
  <si>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</si>
  <si>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</si>
  <si>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</si>
  <si>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</si>
  <si>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</si>
  <si>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</si>
  <si>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</si>
  <si>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</si>
  <si>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</si>
  <si>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</si>
  <si>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</si>
  <si>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</si>
  <si>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</si>
  <si>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</si>
  <si>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</si>
  <si>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</si>
  <si>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</si>
  <si>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</si>
  <si>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</si>
  <si>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</si>
  <si>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</si>
  <si>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</si>
  <si>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</si>
  <si>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</si>
  <si>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</si>
  <si>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</si>
  <si>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</si>
  <si>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</si>
  <si>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</si>
  <si>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</si>
  <si>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</si>
  <si>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</si>
  <si>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</si>
  <si>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</si>
  <si>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</si>
  <si>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</si>
  <si>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</si>
  <si>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</si>
  <si>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</si>
  <si>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</si>
  <si>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</si>
  <si>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</si>
  <si>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</si>
  <si>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</si>
  <si>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</si>
  <si>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</si>
  <si>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</si>
  <si>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</si>
  <si>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</si>
  <si>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</si>
  <si>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</si>
  <si>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</si>
  <si>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</si>
  <si>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</si>
  <si>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</si>
  <si>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</si>
  <si>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S24268829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</si>
</sst>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167.23779008399998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0.11187136503592197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608.88450148075026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0.17150000000000001</v>
      </c>
      <c r="E15" s="20">
        <f>ChromaticityCoordinates!G4</f>
        <v>0.49399999999999999</v>
      </c>
      <c r="F15" s="20" t="s">
        <v>49</v>
      </c>
      <c r="H15" s="26">
        <f>ChromaticityCoordinates!H4</f>
        <v>1.4115594213493107E-2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0.44990000000000002</v>
      </c>
      <c r="E16" s="20">
        <f>ChromaticityCoordinates!G5</f>
        <v>0.5282</v>
      </c>
      <c r="F16" s="20" t="s">
        <v>49</v>
      </c>
      <c r="H16" s="26">
        <f>ChromaticityCoordinates!H5</f>
        <v>1.1180339887498811E-3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</v>
      </c>
      <c r="E17" s="20">
        <f>ChromaticityCoordinates!G6</f>
        <v>0.56220000000000003</v>
      </c>
      <c r="F17" s="20" t="s">
        <v>49</v>
      </c>
      <c r="H17" s="26">
        <f>ChromaticityCoordinates!H6</f>
        <v>9.002221947941513E-3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0.1193</v>
      </c>
      <c r="E18" s="20">
        <f>ChromaticityCoordinates!G7</f>
        <v>0.3039</v>
      </c>
      <c r="F18" s="20" t="s">
        <v>49</v>
      </c>
      <c r="H18" s="26">
        <f>ChromaticityCoordinates!H7</f>
        <v>2.1224985276791151E-2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7.741387686192E-2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49.003882993200001</v>
      </c>
      <c r="I24" s="30" t="str">
        <f>LuminanceViewingAngle!E3</f>
        <v>FAIL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57.866507747318231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7.8102674740800002E-2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0.13139695130160001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0.16224692409719998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0.21168860235239997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0.27105363987959996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0.320757995292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0.41269500031199996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0.53235903859199996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0.68091756416400007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0.86625089174399994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1.112583692496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1.4187485123879999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1.8086781590759999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2.3115589833599999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2.9419841606400001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3.7767137935199999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4.7953174364399995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6.0299000752799996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7.6964407059599997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9.6752752902000001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12.739842124199999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16.037899764599999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19.975138487519999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25.301647508519999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33.097321807200004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42.115904204400003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51.367977408000002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64.822885126800003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83.268658832400007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104.633067618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134.87012704680001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168.2009396604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0.17150000000000001</v>
      </c>
      <c r="G4" s="4">
        <v>0.49399999999999999</v>
      </c>
      <c r="H4" s="3">
        <f>IF(OR((F4=""),(G4="")),"",SQRT((F4-C4)^2+(G4-D4)^2))</f>
        <v>1.4115594213493107E-2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-5.4999999999999771E-3</v>
      </c>
      <c r="O4" s="3">
        <f>IF(G4="","",G4-D4)</f>
        <v>1.3000000000000012E-2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0.44990000000000002</v>
      </c>
      <c r="G5" s="4">
        <v>0.5282</v>
      </c>
      <c r="H5" s="3">
        <f t="shared" ref="H5:H7" si="0">IF(OR((F5=""),(G5="")),"",SQRT((F5-C5)^2+(G5-D5)^2))</f>
        <v>1.1180339887498811E-3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-1.0999999999999899E-3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</v>
      </c>
      <c r="G6" s="4">
        <v>0.56220000000000003</v>
      </c>
      <c r="H6" s="3">
        <f t="shared" si="0"/>
        <v>9.002221947941513E-3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8.9999999999999941E-3</v>
      </c>
      <c r="O6" s="3">
        <f t="shared" ref="O6:O7" si="6">IF(G6="","",G6-D6)</f>
        <v>1.9999999999997797E-4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0.1193</v>
      </c>
      <c r="G7" s="3">
        <v>0.3039</v>
      </c>
      <c r="H7" s="3">
        <f t="shared" si="0"/>
        <v>2.1224985276791151E-2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-3.699999999999995E-3</v>
      </c>
      <c r="O7" s="3">
        <f t="shared" si="6"/>
        <v>2.090000000000003E-2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240.49553059199999</v>
      </c>
      <c r="F3" s="8"/>
    </row>
    <row r="4" spans="2:6" x14ac:dyDescent="0.25">
      <c r="B4" s="1" t="s">
        <v>39</v>
      </c>
      <c r="C4" s="18"/>
      <c r="D4" s="18"/>
      <c r="E4" s="1">
        <v>224.99757831719998</v>
      </c>
      <c r="F4" s="8"/>
    </row>
    <row r="5" spans="2:6" x14ac:dyDescent="0.25">
      <c r="B5" s="1" t="s">
        <v>40</v>
      </c>
      <c r="C5" s="18"/>
      <c r="D5" s="18"/>
      <c r="E5" s="1">
        <v>220.0942713828</v>
      </c>
      <c r="F5" s="8"/>
    </row>
    <row r="6" spans="2:6" x14ac:dyDescent="0.25">
      <c r="B6" s="1" t="s">
        <v>41</v>
      </c>
      <c r="C6" s="18"/>
      <c r="D6" s="18"/>
      <c r="E6" s="1">
        <v>215.16177809760001</v>
      </c>
      <c r="F6" s="8"/>
    </row>
    <row r="7" spans="2:6" x14ac:dyDescent="0.25">
      <c r="B7" s="1" t="s">
        <v>42</v>
      </c>
      <c r="C7" s="18"/>
      <c r="D7" s="18"/>
      <c r="E7" s="1">
        <v>215.97899591999999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0" sqref="D9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0.1173583165668</v>
      </c>
      <c r="D4">
        <v>0</v>
      </c>
    </row>
    <row r="5" spans="2:4" x14ac:dyDescent="0.25">
      <c r="B5">
        <v>2</v>
      </c>
      <c r="C5">
        <v>5.3936376278399999E-2</v>
      </c>
      <c r="D5">
        <v>0</v>
      </c>
    </row>
    <row r="6" spans="2:4" x14ac:dyDescent="0.25">
      <c r="B6">
        <v>3</v>
      </c>
      <c r="C6">
        <v>8.5807871351999992E-2</v>
      </c>
      <c r="D6">
        <v>0</v>
      </c>
    </row>
    <row r="7" spans="2:4" x14ac:dyDescent="0.25">
      <c r="B7">
        <v>4</v>
      </c>
      <c r="C7">
        <v>6.9959682867600001E-2</v>
      </c>
      <c r="D7">
        <v>0</v>
      </c>
    </row>
    <row r="8" spans="2:4" x14ac:dyDescent="0.25">
      <c r="B8">
        <v>5</v>
      </c>
      <c r="C8">
        <v>7.7810811232799995E-2</v>
      </c>
      <c r="D8">
        <v>0</v>
      </c>
    </row>
    <row r="9" spans="2:4" x14ac:dyDescent="0.25">
      <c r="B9">
        <v>6</v>
      </c>
      <c r="C9">
        <v>7.7810811232799995E-2</v>
      </c>
      <c r="D9">
        <v>0</v>
      </c>
    </row>
    <row r="10" spans="2:4" x14ac:dyDescent="0.25">
      <c r="B10">
        <v>7</v>
      </c>
      <c r="C10">
        <v>0.109740679008</v>
      </c>
      <c r="D10">
        <v>0</v>
      </c>
    </row>
    <row r="11" spans="2:4" x14ac:dyDescent="0.25">
      <c r="B11">
        <v>8</v>
      </c>
      <c r="C11">
        <v>0.16329763272600001</v>
      </c>
      <c r="D11">
        <v>0</v>
      </c>
    </row>
    <row r="12" spans="2:4" x14ac:dyDescent="0.25">
      <c r="B12">
        <v>9</v>
      </c>
      <c r="C12">
        <v>7.6993593410399991E-2</v>
      </c>
      <c r="D12">
        <v>0</v>
      </c>
    </row>
    <row r="13" spans="2:4" x14ac:dyDescent="0.25">
      <c r="B13">
        <v>10</v>
      </c>
      <c r="C13">
        <v>0.1205104424532</v>
      </c>
      <c r="D13">
        <v>0</v>
      </c>
    </row>
    <row r="14" spans="2:4" x14ac:dyDescent="0.25">
      <c r="B14">
        <v>11</v>
      </c>
      <c r="C14">
        <v>0.14228346014999999</v>
      </c>
      <c r="D14">
        <v>0</v>
      </c>
    </row>
    <row r="15" spans="2:4" x14ac:dyDescent="0.25">
      <c r="B15">
        <v>12</v>
      </c>
      <c r="C15">
        <v>0.13139695130160001</v>
      </c>
      <c r="D15">
        <v>0</v>
      </c>
    </row>
    <row r="16" spans="2:4" x14ac:dyDescent="0.25">
      <c r="B16">
        <v>13</v>
      </c>
      <c r="C16">
        <v>0.13139695130160001</v>
      </c>
      <c r="D16">
        <v>0</v>
      </c>
    </row>
    <row r="17" spans="2:4" x14ac:dyDescent="0.25">
      <c r="B17">
        <v>14</v>
      </c>
      <c r="C17">
        <v>0.17234540147400002</v>
      </c>
      <c r="D17">
        <v>0</v>
      </c>
    </row>
    <row r="18" spans="2:4" x14ac:dyDescent="0.25">
      <c r="B18">
        <v>15</v>
      </c>
      <c r="C18">
        <v>0.20194036118519998</v>
      </c>
      <c r="D18">
        <v>0</v>
      </c>
    </row>
    <row r="19" spans="2:4" x14ac:dyDescent="0.25">
      <c r="B19">
        <v>16</v>
      </c>
      <c r="C19">
        <v>9.6227398587600002E-2</v>
      </c>
      <c r="D19">
        <v>0</v>
      </c>
    </row>
    <row r="20" spans="2:4" x14ac:dyDescent="0.25">
      <c r="B20">
        <v>17</v>
      </c>
      <c r="C20">
        <v>0.1492298116404</v>
      </c>
      <c r="D20">
        <v>0</v>
      </c>
    </row>
    <row r="21" spans="2:4" x14ac:dyDescent="0.25">
      <c r="B21">
        <v>18</v>
      </c>
      <c r="C21">
        <v>0.17564345911439999</v>
      </c>
      <c r="D21">
        <v>0</v>
      </c>
    </row>
    <row r="22" spans="2:4" x14ac:dyDescent="0.25">
      <c r="B22">
        <v>19</v>
      </c>
      <c r="C22">
        <v>0.16236366950040002</v>
      </c>
      <c r="D22">
        <v>0</v>
      </c>
    </row>
    <row r="23" spans="2:4" x14ac:dyDescent="0.25">
      <c r="B23">
        <v>20</v>
      </c>
      <c r="C23">
        <v>0.162276110448</v>
      </c>
      <c r="D23">
        <v>0</v>
      </c>
    </row>
    <row r="24" spans="2:4" x14ac:dyDescent="0.25">
      <c r="B24">
        <v>21</v>
      </c>
      <c r="C24">
        <v>0.21203883856200001</v>
      </c>
      <c r="D24">
        <v>0</v>
      </c>
    </row>
    <row r="25" spans="2:4" x14ac:dyDescent="0.25">
      <c r="B25">
        <v>22</v>
      </c>
      <c r="C25">
        <v>0.21215558396519998</v>
      </c>
      <c r="D25">
        <v>0</v>
      </c>
    </row>
    <row r="26" spans="2:4" x14ac:dyDescent="0.25">
      <c r="B26">
        <v>23</v>
      </c>
      <c r="C26">
        <v>0.27154980784319999</v>
      </c>
      <c r="D26">
        <v>0</v>
      </c>
    </row>
    <row r="27" spans="2:4" x14ac:dyDescent="0.25">
      <c r="B27">
        <v>24</v>
      </c>
      <c r="C27">
        <v>0.27175411229880003</v>
      </c>
      <c r="D27">
        <v>0</v>
      </c>
    </row>
    <row r="28" spans="2:4" x14ac:dyDescent="0.25">
      <c r="B28">
        <v>25</v>
      </c>
      <c r="C28">
        <v>0.35140366363199999</v>
      </c>
      <c r="D28">
        <v>0</v>
      </c>
    </row>
    <row r="29" spans="2:4" x14ac:dyDescent="0.25">
      <c r="B29">
        <v>26</v>
      </c>
      <c r="C29">
        <v>0.43224985534800003</v>
      </c>
      <c r="D29">
        <v>0</v>
      </c>
    </row>
    <row r="30" spans="2:4" x14ac:dyDescent="0.25">
      <c r="B30">
        <v>27</v>
      </c>
      <c r="C30">
        <v>0.2111340616872</v>
      </c>
      <c r="D30">
        <v>0</v>
      </c>
    </row>
    <row r="31" spans="2:4" x14ac:dyDescent="0.25">
      <c r="B31">
        <v>28</v>
      </c>
      <c r="C31">
        <v>0.32163358581600004</v>
      </c>
      <c r="D31">
        <v>0</v>
      </c>
    </row>
    <row r="32" spans="2:4" x14ac:dyDescent="0.25">
      <c r="B32">
        <v>29</v>
      </c>
      <c r="C32">
        <v>0.32134172230800001</v>
      </c>
      <c r="D32">
        <v>0</v>
      </c>
    </row>
    <row r="33" spans="2:4" x14ac:dyDescent="0.25">
      <c r="B33">
        <v>30</v>
      </c>
      <c r="C33">
        <v>0.41386245434399999</v>
      </c>
      <c r="D33">
        <v>0</v>
      </c>
    </row>
    <row r="34" spans="2:4" x14ac:dyDescent="0.25">
      <c r="B34">
        <v>31</v>
      </c>
      <c r="C34">
        <v>0.41386245434399999</v>
      </c>
      <c r="D34">
        <v>0</v>
      </c>
    </row>
    <row r="35" spans="2:4" x14ac:dyDescent="0.25">
      <c r="B35">
        <v>32</v>
      </c>
      <c r="C35">
        <v>0.53323462911599995</v>
      </c>
      <c r="D35">
        <v>0</v>
      </c>
    </row>
    <row r="36" spans="2:4" x14ac:dyDescent="0.25">
      <c r="B36">
        <v>33</v>
      </c>
      <c r="C36">
        <v>0.53381835613200002</v>
      </c>
      <c r="D36">
        <v>0</v>
      </c>
    </row>
    <row r="37" spans="2:4" x14ac:dyDescent="0.25">
      <c r="B37">
        <v>34</v>
      </c>
      <c r="C37">
        <v>0.68208501819600009</v>
      </c>
      <c r="D37">
        <v>0</v>
      </c>
    </row>
    <row r="38" spans="2:4" x14ac:dyDescent="0.25">
      <c r="B38">
        <v>35</v>
      </c>
      <c r="C38">
        <v>0.68296060871999997</v>
      </c>
      <c r="D38">
        <v>0</v>
      </c>
    </row>
    <row r="39" spans="2:4" x14ac:dyDescent="0.25">
      <c r="B39">
        <v>36</v>
      </c>
      <c r="C39">
        <v>0.87092070787199993</v>
      </c>
      <c r="D39">
        <v>0</v>
      </c>
    </row>
    <row r="40" spans="2:4" x14ac:dyDescent="0.25">
      <c r="B40">
        <v>37</v>
      </c>
      <c r="C40">
        <v>0.86829393629999996</v>
      </c>
      <c r="D40">
        <v>0</v>
      </c>
    </row>
    <row r="41" spans="2:4" x14ac:dyDescent="0.25">
      <c r="B41">
        <v>38</v>
      </c>
      <c r="C41">
        <v>1.1155023275760001</v>
      </c>
      <c r="D41">
        <v>0</v>
      </c>
    </row>
    <row r="42" spans="2:4" x14ac:dyDescent="0.25">
      <c r="B42">
        <v>39</v>
      </c>
      <c r="C42">
        <v>1.1195884166879999</v>
      </c>
      <c r="D42">
        <v>0</v>
      </c>
    </row>
    <row r="43" spans="2:4" x14ac:dyDescent="0.25">
      <c r="B43">
        <v>40</v>
      </c>
      <c r="C43">
        <v>1.4228346015</v>
      </c>
      <c r="D43">
        <v>0</v>
      </c>
    </row>
    <row r="44" spans="2:4" x14ac:dyDescent="0.25">
      <c r="B44">
        <v>41</v>
      </c>
      <c r="C44">
        <v>1.4228346015</v>
      </c>
      <c r="D44">
        <v>0</v>
      </c>
    </row>
    <row r="45" spans="2:4" x14ac:dyDescent="0.25">
      <c r="B45">
        <v>42</v>
      </c>
      <c r="C45">
        <v>1.8183096548400002</v>
      </c>
      <c r="D45">
        <v>0</v>
      </c>
    </row>
    <row r="46" spans="2:4" x14ac:dyDescent="0.25">
      <c r="B46">
        <v>43</v>
      </c>
      <c r="C46">
        <v>1.8130561116959998</v>
      </c>
      <c r="D46">
        <v>0</v>
      </c>
    </row>
    <row r="47" spans="2:4" x14ac:dyDescent="0.25">
      <c r="B47">
        <v>44</v>
      </c>
      <c r="C47">
        <v>2.312434573884</v>
      </c>
      <c r="D47">
        <v>0</v>
      </c>
    </row>
    <row r="48" spans="2:4" x14ac:dyDescent="0.25">
      <c r="B48">
        <v>45</v>
      </c>
      <c r="C48">
        <v>2.3264440222679998</v>
      </c>
      <c r="D48">
        <v>0</v>
      </c>
    </row>
    <row r="49" spans="2:4" x14ac:dyDescent="0.25">
      <c r="B49">
        <v>46</v>
      </c>
      <c r="C49">
        <v>2.9507400658799998</v>
      </c>
      <c r="D49">
        <v>0</v>
      </c>
    </row>
    <row r="50" spans="2:4" x14ac:dyDescent="0.25">
      <c r="B50">
        <v>47</v>
      </c>
      <c r="C50">
        <v>2.95949597112</v>
      </c>
      <c r="D50">
        <v>0</v>
      </c>
    </row>
    <row r="51" spans="2:4" x14ac:dyDescent="0.25">
      <c r="B51">
        <v>48</v>
      </c>
      <c r="C51">
        <v>3.7854696987600001</v>
      </c>
      <c r="D51">
        <v>0</v>
      </c>
    </row>
    <row r="52" spans="2:4" x14ac:dyDescent="0.25">
      <c r="B52">
        <v>49</v>
      </c>
      <c r="C52">
        <v>3.7592019830400001</v>
      </c>
      <c r="D52">
        <v>0</v>
      </c>
    </row>
    <row r="53" spans="2:4" x14ac:dyDescent="0.25">
      <c r="B53">
        <v>50</v>
      </c>
      <c r="C53">
        <v>4.8040733416800006</v>
      </c>
      <c r="D53">
        <v>0</v>
      </c>
    </row>
    <row r="54" spans="2:4" x14ac:dyDescent="0.25">
      <c r="B54">
        <v>51</v>
      </c>
      <c r="C54">
        <v>4.7836428961199999</v>
      </c>
      <c r="D54">
        <v>0</v>
      </c>
    </row>
    <row r="55" spans="2:4" x14ac:dyDescent="0.25">
      <c r="B55">
        <v>52</v>
      </c>
      <c r="C55">
        <v>6.0444932506800004</v>
      </c>
      <c r="D55">
        <v>0</v>
      </c>
    </row>
    <row r="56" spans="2:4" x14ac:dyDescent="0.25">
      <c r="B56">
        <v>53</v>
      </c>
      <c r="C56">
        <v>6.056167791</v>
      </c>
      <c r="D56">
        <v>0</v>
      </c>
    </row>
    <row r="57" spans="2:4" x14ac:dyDescent="0.25">
      <c r="B57">
        <v>54</v>
      </c>
      <c r="C57">
        <v>7.8190233793199999</v>
      </c>
      <c r="D57">
        <v>0</v>
      </c>
    </row>
    <row r="58" spans="2:4" x14ac:dyDescent="0.25">
      <c r="B58">
        <v>55</v>
      </c>
      <c r="C58">
        <v>7.7168711515200004</v>
      </c>
      <c r="D58">
        <v>0</v>
      </c>
    </row>
    <row r="59" spans="2:4" x14ac:dyDescent="0.25">
      <c r="B59">
        <v>56</v>
      </c>
      <c r="C59">
        <v>10.028430134879999</v>
      </c>
      <c r="D59">
        <v>0</v>
      </c>
    </row>
    <row r="60" spans="2:4" x14ac:dyDescent="0.25">
      <c r="B60">
        <v>57</v>
      </c>
      <c r="C60">
        <v>9.8533120300799997</v>
      </c>
      <c r="D60">
        <v>0</v>
      </c>
    </row>
    <row r="61" spans="2:4" x14ac:dyDescent="0.25">
      <c r="B61">
        <v>58</v>
      </c>
      <c r="C61">
        <v>12.41587363032</v>
      </c>
      <c r="D61">
        <v>0</v>
      </c>
    </row>
    <row r="62" spans="2:4" x14ac:dyDescent="0.25">
      <c r="B62">
        <v>59</v>
      </c>
      <c r="C62">
        <v>12.573479924639999</v>
      </c>
      <c r="D62">
        <v>0</v>
      </c>
    </row>
    <row r="63" spans="2:4" x14ac:dyDescent="0.25">
      <c r="B63">
        <v>60</v>
      </c>
      <c r="C63">
        <v>16.005794778720002</v>
      </c>
      <c r="D63">
        <v>0</v>
      </c>
    </row>
    <row r="64" spans="2:4" x14ac:dyDescent="0.25">
      <c r="B64">
        <v>61</v>
      </c>
      <c r="C64">
        <v>15.570918151800001</v>
      </c>
      <c r="D64">
        <v>0</v>
      </c>
    </row>
    <row r="65" spans="2:4" x14ac:dyDescent="0.25">
      <c r="B65">
        <v>62</v>
      </c>
      <c r="C65">
        <v>19.92260305608</v>
      </c>
      <c r="D65">
        <v>0</v>
      </c>
    </row>
    <row r="66" spans="2:4" x14ac:dyDescent="0.25">
      <c r="B66">
        <v>63</v>
      </c>
      <c r="C66">
        <v>20.666855001480002</v>
      </c>
      <c r="D66">
        <v>0</v>
      </c>
    </row>
    <row r="67" spans="2:4" x14ac:dyDescent="0.25">
      <c r="B67">
        <v>64</v>
      </c>
      <c r="C67">
        <v>25.357101575039998</v>
      </c>
      <c r="D67">
        <v>0</v>
      </c>
    </row>
    <row r="68" spans="2:4" x14ac:dyDescent="0.25">
      <c r="B68">
        <v>65</v>
      </c>
      <c r="C68">
        <v>26.52747424212</v>
      </c>
      <c r="D68">
        <v>0</v>
      </c>
    </row>
    <row r="69" spans="2:4" x14ac:dyDescent="0.25">
      <c r="B69">
        <v>66</v>
      </c>
      <c r="C69">
        <v>31.083463601999998</v>
      </c>
      <c r="D69">
        <v>0</v>
      </c>
    </row>
    <row r="70" spans="2:4" x14ac:dyDescent="0.25">
      <c r="B70">
        <v>67</v>
      </c>
      <c r="C70">
        <v>34.381521242399998</v>
      </c>
      <c r="D70">
        <v>0</v>
      </c>
    </row>
    <row r="71" spans="2:4" x14ac:dyDescent="0.25">
      <c r="B71">
        <v>68</v>
      </c>
      <c r="C71">
        <v>43.779526199999999</v>
      </c>
      <c r="D71">
        <v>0</v>
      </c>
    </row>
    <row r="72" spans="2:4" x14ac:dyDescent="0.25">
      <c r="B72">
        <v>69</v>
      </c>
      <c r="C72">
        <v>49.821100815599998</v>
      </c>
      <c r="D72">
        <v>0</v>
      </c>
    </row>
    <row r="73" spans="2:4" x14ac:dyDescent="0.25">
      <c r="B73">
        <v>70</v>
      </c>
      <c r="C73">
        <v>24.595337819159997</v>
      </c>
      <c r="D73">
        <v>0</v>
      </c>
    </row>
    <row r="74" spans="2:4" x14ac:dyDescent="0.25">
      <c r="B74">
        <v>71</v>
      </c>
      <c r="C74">
        <v>39.022151019599995</v>
      </c>
      <c r="D74">
        <v>0</v>
      </c>
    </row>
    <row r="75" spans="2:4" x14ac:dyDescent="0.25">
      <c r="B75">
        <v>72</v>
      </c>
      <c r="C75">
        <v>43.7211534984</v>
      </c>
      <c r="D75">
        <v>0</v>
      </c>
    </row>
    <row r="76" spans="2:4" x14ac:dyDescent="0.25">
      <c r="B76">
        <v>73</v>
      </c>
      <c r="C76">
        <v>42.115904204400003</v>
      </c>
      <c r="D76">
        <v>0</v>
      </c>
    </row>
    <row r="77" spans="2:4" x14ac:dyDescent="0.25">
      <c r="B77">
        <v>74</v>
      </c>
      <c r="C77">
        <v>38.204933197199999</v>
      </c>
      <c r="D77">
        <v>0</v>
      </c>
    </row>
    <row r="78" spans="2:4" x14ac:dyDescent="0.25">
      <c r="B78">
        <v>75</v>
      </c>
      <c r="C78">
        <v>51.455536460400005</v>
      </c>
      <c r="D78">
        <v>0</v>
      </c>
    </row>
    <row r="79" spans="2:4" x14ac:dyDescent="0.25">
      <c r="B79">
        <v>76</v>
      </c>
      <c r="C79">
        <v>51.280418355599998</v>
      </c>
      <c r="D79">
        <v>0</v>
      </c>
    </row>
    <row r="80" spans="2:4" x14ac:dyDescent="0.25">
      <c r="B80">
        <v>77</v>
      </c>
      <c r="C80">
        <v>64.764512425199996</v>
      </c>
      <c r="D80">
        <v>0</v>
      </c>
    </row>
    <row r="81" spans="2:4" x14ac:dyDescent="0.25">
      <c r="B81">
        <v>78</v>
      </c>
      <c r="C81">
        <v>64.968816880799992</v>
      </c>
      <c r="D81">
        <v>0</v>
      </c>
    </row>
    <row r="82" spans="2:4" x14ac:dyDescent="0.25">
      <c r="B82">
        <v>79</v>
      </c>
      <c r="C82">
        <v>83.502149638800006</v>
      </c>
      <c r="D82">
        <v>0</v>
      </c>
    </row>
    <row r="83" spans="2:4" x14ac:dyDescent="0.25">
      <c r="B83">
        <v>80</v>
      </c>
      <c r="C83">
        <v>82.217950203599997</v>
      </c>
      <c r="D83">
        <v>0</v>
      </c>
    </row>
    <row r="84" spans="2:4" x14ac:dyDescent="0.25">
      <c r="B84">
        <v>81</v>
      </c>
      <c r="C84">
        <v>106.6177394724</v>
      </c>
      <c r="D84">
        <v>0</v>
      </c>
    </row>
    <row r="85" spans="2:4" x14ac:dyDescent="0.25">
      <c r="B85">
        <v>82</v>
      </c>
      <c r="C85">
        <v>106.676112174</v>
      </c>
      <c r="D85">
        <v>0</v>
      </c>
    </row>
    <row r="86" spans="2:4" x14ac:dyDescent="0.25">
      <c r="B86">
        <v>83</v>
      </c>
      <c r="C86">
        <v>134.14046827679999</v>
      </c>
      <c r="D86">
        <v>0</v>
      </c>
    </row>
    <row r="87" spans="2:4" x14ac:dyDescent="0.25">
      <c r="B87">
        <v>84</v>
      </c>
      <c r="C87">
        <v>134.3447727324</v>
      </c>
      <c r="D87">
        <v>0</v>
      </c>
    </row>
    <row r="88" spans="2:4" x14ac:dyDescent="0.25">
      <c r="B88">
        <v>85</v>
      </c>
      <c r="C88">
        <v>224.67652845839999</v>
      </c>
      <c r="D88">
        <v>0</v>
      </c>
    </row>
    <row r="89" spans="2:4" x14ac:dyDescent="0.25">
      <c r="B89">
        <v>86</v>
      </c>
      <c r="C89">
        <v>112.4841959832</v>
      </c>
      <c r="D89">
        <v>0</v>
      </c>
    </row>
    <row r="90" spans="2:4" x14ac:dyDescent="0.25">
      <c r="B90">
        <v>87</v>
      </c>
      <c r="C90">
        <v>168.40524411600001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180.16734348839998</v>
      </c>
    </row>
    <row r="3" spans="2:9" x14ac:dyDescent="0.25">
      <c r="B3" s="18">
        <v>150</v>
      </c>
      <c r="C3" s="18">
        <v>200</v>
      </c>
      <c r="D3" s="1">
        <v>167.23779008399998</v>
      </c>
      <c r="E3" s="19" t="str">
        <f>IF(D3="","N/A",IF(OR(D3&lt;B3,D3&gt;C3),"FAIL","PASS"))</f>
        <v>PASS</v>
      </c>
      <c r="H3" t="s">
        <v>39</v>
      </c>
      <c r="I3">
        <v>168.28849871279999</v>
      </c>
    </row>
    <row r="4" spans="2:9" x14ac:dyDescent="0.25">
      <c r="H4" t="s">
        <v>40</v>
      </c>
      <c r="I4">
        <v>164.8153229676</v>
      </c>
    </row>
    <row r="5" spans="2:9" x14ac:dyDescent="0.25">
      <c r="H5" t="s">
        <v>41</v>
      </c>
      <c r="I5">
        <v>161.07947006519998</v>
      </c>
    </row>
    <row r="6" spans="2:9" x14ac:dyDescent="0.25">
      <c r="B6" s="15" t="s">
        <v>23</v>
      </c>
      <c r="H6" t="s">
        <v>42</v>
      </c>
      <c r="I6">
        <v>161.83831518599999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0.11187136503592197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180.02141173439998</v>
      </c>
      <c r="J2" t="s">
        <v>26</v>
      </c>
    </row>
    <row r="3" spans="2:10" x14ac:dyDescent="0.25">
      <c r="B3" s="18">
        <v>100</v>
      </c>
      <c r="C3" s="18"/>
      <c r="D3" s="1">
        <v>608.88450148075026</v>
      </c>
      <c r="E3" s="19" t="str">
        <f>IF(D3="","N/A",IF(OR(D3&lt;B3),"FAIL","PASS"))</f>
        <v>PASS</v>
      </c>
      <c r="I3">
        <v>0.29565773360399994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8.3443776937199995E-2</v>
      </c>
    </row>
    <row r="3" spans="2:9" x14ac:dyDescent="0.25">
      <c r="B3" s="18">
        <v>0.05</v>
      </c>
      <c r="C3" s="18">
        <v>0.1</v>
      </c>
      <c r="D3" s="1">
        <v>7.741387686192E-2</v>
      </c>
      <c r="E3" s="19" t="str">
        <f>IF(D3="","N/A",IF(OR(D3&lt;B3,D3&gt;C3),"FAIL","PASS"))</f>
        <v>PASS</v>
      </c>
      <c r="H3" t="s">
        <v>39</v>
      </c>
      <c r="I3">
        <v>7.7869183934399996E-2</v>
      </c>
    </row>
    <row r="4" spans="2:9" x14ac:dyDescent="0.25">
      <c r="H4" t="s">
        <v>40</v>
      </c>
      <c r="I4">
        <v>7.6322307342000004E-2</v>
      </c>
    </row>
    <row r="5" spans="2:9" x14ac:dyDescent="0.25">
      <c r="H5" t="s">
        <v>41</v>
      </c>
      <c r="I5">
        <v>7.4833803451199998E-2</v>
      </c>
    </row>
    <row r="6" spans="2:9" x14ac:dyDescent="0.25">
      <c r="H6" t="s">
        <v>42</v>
      </c>
      <c r="I6">
        <v>7.4600312644799993E-2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180.1089707868</v>
      </c>
      <c r="J2">
        <v>64.443462566400001</v>
      </c>
      <c r="K2">
        <v>156.55558569119998</v>
      </c>
      <c r="L2">
        <v>54.578475996000002</v>
      </c>
    </row>
    <row r="3" spans="2:12" x14ac:dyDescent="0.25">
      <c r="B3" s="18">
        <v>50</v>
      </c>
      <c r="C3" s="18"/>
      <c r="D3" s="1">
        <v>49.003882993200001</v>
      </c>
      <c r="E3" s="19" t="str">
        <f>IF(D3="","N/A",IF(OR(D3&lt;B3),"FAIL","PASS"))</f>
        <v>FAIL</v>
      </c>
      <c r="H3" t="s">
        <v>39</v>
      </c>
      <c r="I3">
        <v>168.2009396604</v>
      </c>
      <c r="J3">
        <v>62.225299905599996</v>
      </c>
      <c r="K3">
        <v>154.92115004639999</v>
      </c>
      <c r="L3">
        <v>56.709079604400003</v>
      </c>
    </row>
    <row r="4" spans="2:12" x14ac:dyDescent="0.25">
      <c r="H4" t="s">
        <v>40</v>
      </c>
      <c r="I4">
        <v>164.75695026599999</v>
      </c>
      <c r="J4">
        <v>61.437268433999996</v>
      </c>
      <c r="K4">
        <v>152.29437847439999</v>
      </c>
      <c r="L4">
        <v>55.629184624799997</v>
      </c>
    </row>
    <row r="5" spans="2:12" x14ac:dyDescent="0.25">
      <c r="H5" t="s">
        <v>41</v>
      </c>
      <c r="I5">
        <v>161.07947006519998</v>
      </c>
      <c r="J5">
        <v>64.151599058399995</v>
      </c>
      <c r="K5">
        <v>142.77962811359998</v>
      </c>
      <c r="L5">
        <v>49.3541192028</v>
      </c>
    </row>
    <row r="6" spans="2:12" x14ac:dyDescent="0.25">
      <c r="H6" t="s">
        <v>42</v>
      </c>
      <c r="I6">
        <v>161.8091288352</v>
      </c>
      <c r="J6">
        <v>63.626244743999997</v>
      </c>
      <c r="K6">
        <v>144.6475545648</v>
      </c>
      <c r="L6">
        <v>49.003882993200001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179.84629362960001</v>
      </c>
      <c r="J2">
        <v>64.385089864799994</v>
      </c>
      <c r="K2">
        <v>156.43884028799999</v>
      </c>
      <c r="L2">
        <v>54.549289645199998</v>
      </c>
    </row>
    <row r="3" spans="2:12" x14ac:dyDescent="0.25">
      <c r="B3" s="18">
        <v>20</v>
      </c>
      <c r="C3" s="18"/>
      <c r="D3" s="1">
        <v>57.866507747318231</v>
      </c>
      <c r="E3" s="19" t="str">
        <f>IF(D3="","N/A",IF(OR(D3&lt;B3),"FAIL","PASS"))</f>
        <v>PASS</v>
      </c>
      <c r="G3" t="s">
        <v>38</v>
      </c>
      <c r="H3" t="s">
        <v>27</v>
      </c>
      <c r="I3">
        <v>0.29653332412799999</v>
      </c>
      <c r="J3">
        <v>0.33622676121599998</v>
      </c>
      <c r="K3">
        <v>0.29536587009600002</v>
      </c>
      <c r="L3">
        <v>0.91470023407199996</v>
      </c>
    </row>
    <row r="4" spans="2:12" x14ac:dyDescent="0.25">
      <c r="G4" t="s">
        <v>39</v>
      </c>
      <c r="H4" t="s">
        <v>26</v>
      </c>
      <c r="I4">
        <v>168.05500790639999</v>
      </c>
      <c r="J4">
        <v>62.166927203999997</v>
      </c>
      <c r="K4">
        <v>154.74603194160002</v>
      </c>
      <c r="L4">
        <v>56.679893253599992</v>
      </c>
    </row>
    <row r="5" spans="2:12" x14ac:dyDescent="0.25">
      <c r="G5" t="s">
        <v>39</v>
      </c>
      <c r="H5" t="s">
        <v>27</v>
      </c>
      <c r="I5">
        <v>0.28944104088360001</v>
      </c>
      <c r="J5">
        <v>0.320757995292</v>
      </c>
      <c r="K5">
        <v>0.30207873077999997</v>
      </c>
      <c r="L5">
        <v>0.9794939328479999</v>
      </c>
    </row>
    <row r="6" spans="2:12" x14ac:dyDescent="0.25">
      <c r="G6" t="s">
        <v>40</v>
      </c>
      <c r="H6" t="s">
        <v>26</v>
      </c>
      <c r="I6">
        <v>164.4942731088</v>
      </c>
      <c r="J6">
        <v>61.437268433999996</v>
      </c>
      <c r="K6">
        <v>152.23600577280001</v>
      </c>
      <c r="L6">
        <v>55.658370975599993</v>
      </c>
    </row>
    <row r="7" spans="2:12" x14ac:dyDescent="0.25">
      <c r="G7" t="s">
        <v>40</v>
      </c>
      <c r="H7" t="s">
        <v>27</v>
      </c>
      <c r="I7">
        <v>0.25800734107200002</v>
      </c>
      <c r="J7">
        <v>0.30733227392399998</v>
      </c>
      <c r="K7">
        <v>0.283399466268</v>
      </c>
      <c r="L7">
        <v>0.92491545685199994</v>
      </c>
    </row>
    <row r="8" spans="2:12" x14ac:dyDescent="0.25">
      <c r="G8" t="s">
        <v>41</v>
      </c>
      <c r="H8" t="s">
        <v>26</v>
      </c>
      <c r="I8">
        <v>160.816792908</v>
      </c>
      <c r="J8">
        <v>64.151599058399995</v>
      </c>
      <c r="K8">
        <v>142.575323658</v>
      </c>
      <c r="L8">
        <v>49.3541192028</v>
      </c>
    </row>
    <row r="9" spans="2:12" x14ac:dyDescent="0.25">
      <c r="G9" t="s">
        <v>41</v>
      </c>
      <c r="H9" t="s">
        <v>27</v>
      </c>
      <c r="I9">
        <v>0.26171400762360003</v>
      </c>
      <c r="J9">
        <v>0.338269805772</v>
      </c>
      <c r="K9">
        <v>0.27344692064519999</v>
      </c>
      <c r="L9">
        <v>0.83881572199200005</v>
      </c>
    </row>
    <row r="10" spans="2:12" x14ac:dyDescent="0.25">
      <c r="G10" t="s">
        <v>42</v>
      </c>
      <c r="H10" t="s">
        <v>26</v>
      </c>
      <c r="I10">
        <v>161.60482437960002</v>
      </c>
      <c r="J10">
        <v>63.626244743999997</v>
      </c>
      <c r="K10">
        <v>144.5016228108</v>
      </c>
      <c r="L10">
        <v>49.003882993200001</v>
      </c>
    </row>
    <row r="11" spans="2:12" x14ac:dyDescent="0.25">
      <c r="G11" t="s">
        <v>42</v>
      </c>
      <c r="H11" t="s">
        <v>27</v>
      </c>
      <c r="I11">
        <v>0.27044072651279999</v>
      </c>
      <c r="J11">
        <v>0.33184880859600002</v>
      </c>
      <c r="K11">
        <v>0.27668660558399999</v>
      </c>
      <c r="L11">
        <v>0.805251418572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2024-09-25T12:02:54Z</dcterms:modified>
</cp:coreProperties>
</file>