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652892E-4D33-40FA-879B-5AD2241CB17B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<sst xmlns="http://schemas.openxmlformats.org/spreadsheetml/2006/main" count="171" uniqueCount="101">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</sst>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180.11480805695999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0.11889663918833233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662.40079365079362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</v>
      </c>
      <c r="E15" s="20">
        <f>ChromaticityCoordinates!G4</f>
        <v>0.49370000000000003</v>
      </c>
      <c r="F15" s="20" t="s">
        <v>49</v>
      </c>
      <c r="H15" s="26">
        <f>ChromaticityCoordinates!H4</f>
        <v>1.3800362314084403E-2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0.45090000000000002</v>
      </c>
      <c r="E16" s="20">
        <f>ChromaticityCoordinates!G5</f>
        <v>0.52800000000000002</v>
      </c>
      <c r="F16" s="20" t="s">
        <v>49</v>
      </c>
      <c r="H16" s="26">
        <f>ChromaticityCoordinates!H5</f>
        <v>9.9999999999988987E-5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0.11990000000000001</v>
      </c>
      <c r="E17" s="20">
        <f>ChromaticityCoordinates!G6</f>
        <v>0.56259999999999999</v>
      </c>
      <c r="F17" s="20" t="s">
        <v>49</v>
      </c>
      <c r="H17" s="26">
        <f>ChromaticityCoordinates!H6</f>
        <v>7.9227520471109019E-3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0.1205</v>
      </c>
      <c r="E18" s="20">
        <f>ChromaticityCoordinates!G7</f>
        <v>0.3</v>
      </c>
      <c r="F18" s="20" t="s">
        <v>49</v>
      </c>
      <c r="H18" s="26">
        <f>ChromaticityCoordinates!H7</f>
        <v>1.7182840277439597E-2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7.9106685208319996E-2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54.753594100799994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66.507633587786259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7.7956742986799998E-2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0.12891611148359999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0.16884303937799999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0.20736902243399999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0.26524555607040001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0.44129762409599999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0.53148344806799996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0.68091756416400007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0.86654275525199997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1.1137511465279999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1.4184566488800001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1.805759523996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2.3022193511040001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2.9361468904799999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3.7212597270000001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4.7923988013600001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6.0765982365599998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7.7752438531200001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9.9700574332799992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12.5209444932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16.029143859360001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19.8321253686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26.457427000200003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31.842308722799999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38.934591967199999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53.469394665599992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67.8290792592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85.42844879159999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109.2445110444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138.83947075559999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177.6573173196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</v>
      </c>
      <c r="G4" s="4">
        <v>0.49370000000000003</v>
      </c>
      <c r="H4" s="3">
        <f>IF(OR((F4=""),(G4="")),"",SQRT((F4-C4)^2+(G4-D4)^2))</f>
        <v>1.3800362314084403E-2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-5.3999999999999881E-3</v>
      </c>
      <c r="O4" s="3">
        <f>IF(G4="","",G4-D4)</f>
        <v>1.2700000000000045E-2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0.45090000000000002</v>
      </c>
      <c r="G5" s="4">
        <v>0.52800000000000002</v>
      </c>
      <c r="H5" s="3">
        <f t="shared" ref="H5:H7" si="0">IF(OR((F5=""),(G5="")),"",SQRT((F5-C5)^2+(G5-D5)^2))</f>
        <v>9.9999999999988987E-5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-9.9999999999988987E-5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0.11990000000000001</v>
      </c>
      <c r="G6" s="4">
        <v>0.56259999999999999</v>
      </c>
      <c r="H6" s="3">
        <f t="shared" si="0"/>
        <v>7.9227520471109019E-3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7.9000000000000042E-3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0.1205</v>
      </c>
      <c r="G7" s="3">
        <v>0.3</v>
      </c>
      <c r="H7" s="3">
        <f t="shared" si="0"/>
        <v>1.7182840277439597E-2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-2.5000000000000022E-3</v>
      </c>
      <c r="O7" s="3">
        <f t="shared" si="6"/>
        <v>1.7000000000000015E-2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223.30476997080001</v>
      </c>
      <c r="F3" s="8"/>
    </row>
    <row r="4" spans="2:6" x14ac:dyDescent="0.25">
      <c r="B4" s="1" t="s">
        <v>39</v>
      </c>
      <c r="C4" s="18"/>
      <c r="D4" s="18"/>
      <c r="E4" s="1">
        <v>203.6331695316</v>
      </c>
      <c r="F4" s="8"/>
    </row>
    <row r="5" spans="2:6" x14ac:dyDescent="0.25">
      <c r="B5" s="1" t="s">
        <v>40</v>
      </c>
      <c r="C5" s="18"/>
      <c r="D5" s="18"/>
      <c r="E5" s="1">
        <v>198.00020382719998</v>
      </c>
      <c r="F5" s="8"/>
    </row>
    <row r="6" spans="2:6" x14ac:dyDescent="0.25">
      <c r="B6" s="1" t="s">
        <v>41</v>
      </c>
      <c r="C6" s="18"/>
      <c r="D6" s="18"/>
      <c r="E6" s="1">
        <v>201.8819884836</v>
      </c>
      <c r="F6" s="8"/>
    </row>
    <row r="7" spans="2:6" x14ac:dyDescent="0.25">
      <c r="B7" s="1" t="s">
        <v>42</v>
      </c>
      <c r="C7" s="18"/>
      <c r="D7" s="18"/>
      <c r="E7" s="1">
        <v>203.83747398719999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0.10685123027879999</v>
      </c>
      <c r="D4">
        <v>0</v>
      </c>
    </row>
    <row r="5" spans="2:4" x14ac:dyDescent="0.25">
      <c r="B5">
        <v>2</v>
      </c>
      <c r="C5">
        <v>4.8770392186800002E-2</v>
      </c>
      <c r="D5">
        <v>0</v>
      </c>
    </row>
    <row r="6" spans="2:4" x14ac:dyDescent="0.25">
      <c r="B6">
        <v>3</v>
      </c>
      <c r="C6">
        <v>7.7810811232799995E-2</v>
      </c>
      <c r="D6">
        <v>0</v>
      </c>
    </row>
    <row r="7" spans="2:4" x14ac:dyDescent="0.25">
      <c r="B7">
        <v>4</v>
      </c>
      <c r="C7">
        <v>7.7810811232799995E-2</v>
      </c>
      <c r="D7">
        <v>0</v>
      </c>
    </row>
    <row r="8" spans="2:4" x14ac:dyDescent="0.25">
      <c r="B8">
        <v>5</v>
      </c>
      <c r="C8">
        <v>0.10933207009679999</v>
      </c>
      <c r="D8">
        <v>0</v>
      </c>
    </row>
    <row r="9" spans="2:4" x14ac:dyDescent="0.25">
      <c r="B9">
        <v>6</v>
      </c>
      <c r="C9">
        <v>0.14858771192279999</v>
      </c>
      <c r="D9">
        <v>0</v>
      </c>
    </row>
    <row r="10" spans="2:4" x14ac:dyDescent="0.25">
      <c r="B10">
        <v>7</v>
      </c>
      <c r="C10">
        <v>6.9609446657999993E-2</v>
      </c>
      <c r="D10">
        <v>0</v>
      </c>
    </row>
    <row r="11" spans="2:4" x14ac:dyDescent="0.25">
      <c r="B11">
        <v>8</v>
      </c>
      <c r="C11">
        <v>0.10933207009679999</v>
      </c>
      <c r="D11">
        <v>0</v>
      </c>
    </row>
    <row r="12" spans="2:4" x14ac:dyDescent="0.25">
      <c r="B12">
        <v>9</v>
      </c>
      <c r="C12">
        <v>0.12914960229</v>
      </c>
      <c r="D12">
        <v>0</v>
      </c>
    </row>
    <row r="13" spans="2:4" x14ac:dyDescent="0.25">
      <c r="B13">
        <v>10</v>
      </c>
      <c r="C13">
        <v>0.12912041593920001</v>
      </c>
      <c r="D13">
        <v>0</v>
      </c>
    </row>
    <row r="14" spans="2:4" x14ac:dyDescent="0.25">
      <c r="B14">
        <v>11</v>
      </c>
      <c r="C14">
        <v>0.16933920734160002</v>
      </c>
      <c r="D14">
        <v>0</v>
      </c>
    </row>
    <row r="15" spans="2:4" x14ac:dyDescent="0.25">
      <c r="B15">
        <v>12</v>
      </c>
      <c r="C15">
        <v>0.16928083463999999</v>
      </c>
      <c r="D15">
        <v>0</v>
      </c>
    </row>
    <row r="16" spans="2:4" x14ac:dyDescent="0.25">
      <c r="B16">
        <v>13</v>
      </c>
      <c r="C16">
        <v>0.22102823460839999</v>
      </c>
      <c r="D16">
        <v>0</v>
      </c>
    </row>
    <row r="17" spans="2:4" x14ac:dyDescent="0.25">
      <c r="B17">
        <v>14</v>
      </c>
      <c r="C17">
        <v>0.2395031946648</v>
      </c>
      <c r="D17">
        <v>0</v>
      </c>
    </row>
    <row r="18" spans="2:4" x14ac:dyDescent="0.25">
      <c r="B18">
        <v>15</v>
      </c>
      <c r="C18">
        <v>0.11449805418839999</v>
      </c>
      <c r="D18">
        <v>0</v>
      </c>
    </row>
    <row r="19" spans="2:4" x14ac:dyDescent="0.25">
      <c r="B19">
        <v>16</v>
      </c>
      <c r="C19">
        <v>0.17719033570679998</v>
      </c>
      <c r="D19">
        <v>0</v>
      </c>
    </row>
    <row r="20" spans="2:4" x14ac:dyDescent="0.25">
      <c r="B20">
        <v>17</v>
      </c>
      <c r="C20">
        <v>0.20824461295800001</v>
      </c>
      <c r="D20">
        <v>0</v>
      </c>
    </row>
    <row r="21" spans="2:4" x14ac:dyDescent="0.25">
      <c r="B21">
        <v>18</v>
      </c>
      <c r="C21">
        <v>0.20836135836119998</v>
      </c>
      <c r="D21">
        <v>0</v>
      </c>
    </row>
    <row r="22" spans="2:4" x14ac:dyDescent="0.25">
      <c r="B22">
        <v>19</v>
      </c>
      <c r="C22">
        <v>0.2665589418564</v>
      </c>
      <c r="D22">
        <v>0</v>
      </c>
    </row>
    <row r="23" spans="2:4" x14ac:dyDescent="0.25">
      <c r="B23">
        <v>20</v>
      </c>
      <c r="C23">
        <v>0.26661731455799997</v>
      </c>
      <c r="D23">
        <v>0</v>
      </c>
    </row>
    <row r="24" spans="2:4" x14ac:dyDescent="0.25">
      <c r="B24">
        <v>21</v>
      </c>
      <c r="C24">
        <v>0.34469080294800003</v>
      </c>
      <c r="D24">
        <v>0</v>
      </c>
    </row>
    <row r="25" spans="2:4" x14ac:dyDescent="0.25">
      <c r="B25">
        <v>22</v>
      </c>
      <c r="C25">
        <v>0.34469080294800003</v>
      </c>
      <c r="D25">
        <v>0</v>
      </c>
    </row>
    <row r="26" spans="2:4" x14ac:dyDescent="0.25">
      <c r="B26">
        <v>23</v>
      </c>
      <c r="C26">
        <v>0.44334066865199995</v>
      </c>
      <c r="D26">
        <v>0</v>
      </c>
    </row>
    <row r="27" spans="2:4" x14ac:dyDescent="0.25">
      <c r="B27">
        <v>24</v>
      </c>
      <c r="C27">
        <v>0.44304880514399997</v>
      </c>
      <c r="D27">
        <v>0</v>
      </c>
    </row>
    <row r="28" spans="2:4" x14ac:dyDescent="0.25">
      <c r="B28">
        <v>25</v>
      </c>
      <c r="C28">
        <v>0.57030129463199997</v>
      </c>
      <c r="D28">
        <v>0</v>
      </c>
    </row>
    <row r="29" spans="2:4" x14ac:dyDescent="0.25">
      <c r="B29">
        <v>26</v>
      </c>
      <c r="C29">
        <v>0.61262150329200005</v>
      </c>
      <c r="D29">
        <v>0</v>
      </c>
    </row>
    <row r="30" spans="2:4" x14ac:dyDescent="0.25">
      <c r="B30">
        <v>27</v>
      </c>
      <c r="C30">
        <v>0.30091127674799995</v>
      </c>
      <c r="D30">
        <v>0</v>
      </c>
    </row>
    <row r="31" spans="2:4" x14ac:dyDescent="0.25">
      <c r="B31">
        <v>28</v>
      </c>
      <c r="C31">
        <v>0.45676639001999997</v>
      </c>
      <c r="D31">
        <v>0</v>
      </c>
    </row>
    <row r="32" spans="2:4" x14ac:dyDescent="0.25">
      <c r="B32">
        <v>29</v>
      </c>
      <c r="C32">
        <v>0.53469394665600001</v>
      </c>
      <c r="D32">
        <v>0</v>
      </c>
    </row>
    <row r="33" spans="2:4" x14ac:dyDescent="0.25">
      <c r="B33">
        <v>30</v>
      </c>
      <c r="C33">
        <v>0.53469394665600001</v>
      </c>
      <c r="D33">
        <v>0</v>
      </c>
    </row>
    <row r="34" spans="2:4" x14ac:dyDescent="0.25">
      <c r="B34">
        <v>31</v>
      </c>
      <c r="C34">
        <v>0.68441992626000003</v>
      </c>
      <c r="D34">
        <v>0</v>
      </c>
    </row>
    <row r="35" spans="2:4" x14ac:dyDescent="0.25">
      <c r="B35">
        <v>32</v>
      </c>
      <c r="C35">
        <v>0.68266874521199994</v>
      </c>
      <c r="D35">
        <v>0</v>
      </c>
    </row>
    <row r="36" spans="2:4" x14ac:dyDescent="0.25">
      <c r="B36">
        <v>33</v>
      </c>
      <c r="C36">
        <v>0.87179629839600004</v>
      </c>
      <c r="D36">
        <v>0</v>
      </c>
    </row>
    <row r="37" spans="2:4" x14ac:dyDescent="0.25">
      <c r="B37">
        <v>34</v>
      </c>
      <c r="C37">
        <v>0.86975325384000002</v>
      </c>
      <c r="D37">
        <v>0</v>
      </c>
    </row>
    <row r="38" spans="2:4" x14ac:dyDescent="0.25">
      <c r="B38">
        <v>35</v>
      </c>
      <c r="C38">
        <v>1.1198802801959999</v>
      </c>
      <c r="D38">
        <v>0</v>
      </c>
    </row>
    <row r="39" spans="2:4" x14ac:dyDescent="0.25">
      <c r="B39">
        <v>36</v>
      </c>
      <c r="C39">
        <v>1.1210477342280001</v>
      </c>
      <c r="D39">
        <v>0</v>
      </c>
    </row>
    <row r="40" spans="2:4" x14ac:dyDescent="0.25">
      <c r="B40">
        <v>37</v>
      </c>
      <c r="C40">
        <v>1.4219590109759999</v>
      </c>
      <c r="D40">
        <v>0</v>
      </c>
    </row>
    <row r="41" spans="2:4" x14ac:dyDescent="0.25">
      <c r="B41">
        <v>38</v>
      </c>
      <c r="C41">
        <v>1.4222508744840001</v>
      </c>
      <c r="D41">
        <v>0</v>
      </c>
    </row>
    <row r="42" spans="2:4" x14ac:dyDescent="0.25">
      <c r="B42">
        <v>39</v>
      </c>
      <c r="C42">
        <v>1.818893381856</v>
      </c>
      <c r="D42">
        <v>0</v>
      </c>
    </row>
    <row r="43" spans="2:4" x14ac:dyDescent="0.25">
      <c r="B43">
        <v>40</v>
      </c>
      <c r="C43">
        <v>1.8215201534279999</v>
      </c>
      <c r="D43">
        <v>0</v>
      </c>
    </row>
    <row r="44" spans="2:4" x14ac:dyDescent="0.25">
      <c r="B44">
        <v>41</v>
      </c>
      <c r="C44">
        <v>2.3130183009</v>
      </c>
      <c r="D44">
        <v>0</v>
      </c>
    </row>
    <row r="45" spans="2:4" x14ac:dyDescent="0.25">
      <c r="B45">
        <v>42</v>
      </c>
      <c r="C45">
        <v>2.309224075296</v>
      </c>
      <c r="D45">
        <v>0</v>
      </c>
    </row>
    <row r="46" spans="2:4" x14ac:dyDescent="0.25">
      <c r="B46">
        <v>43</v>
      </c>
      <c r="C46">
        <v>2.9332282554</v>
      </c>
      <c r="D46">
        <v>0</v>
      </c>
    </row>
    <row r="47" spans="2:4" x14ac:dyDescent="0.25">
      <c r="B47">
        <v>44</v>
      </c>
      <c r="C47">
        <v>2.9624146061999999</v>
      </c>
      <c r="D47">
        <v>0</v>
      </c>
    </row>
    <row r="48" spans="2:4" x14ac:dyDescent="0.25">
      <c r="B48">
        <v>45</v>
      </c>
      <c r="C48">
        <v>3.7650392531999999</v>
      </c>
      <c r="D48">
        <v>0</v>
      </c>
    </row>
    <row r="49" spans="2:4" x14ac:dyDescent="0.25">
      <c r="B49">
        <v>46</v>
      </c>
      <c r="C49">
        <v>3.7796324285999998</v>
      </c>
      <c r="D49">
        <v>0</v>
      </c>
    </row>
    <row r="50" spans="2:4" x14ac:dyDescent="0.25">
      <c r="B50">
        <v>47</v>
      </c>
      <c r="C50">
        <v>4.7748869908799998</v>
      </c>
      <c r="D50">
        <v>0</v>
      </c>
    </row>
    <row r="51" spans="2:4" x14ac:dyDescent="0.25">
      <c r="B51">
        <v>48</v>
      </c>
      <c r="C51">
        <v>4.8186665170800005</v>
      </c>
      <c r="D51">
        <v>0</v>
      </c>
    </row>
    <row r="52" spans="2:4" x14ac:dyDescent="0.25">
      <c r="B52">
        <v>49</v>
      </c>
      <c r="C52">
        <v>6.0474118857599999</v>
      </c>
      <c r="D52">
        <v>0</v>
      </c>
    </row>
    <row r="53" spans="2:4" x14ac:dyDescent="0.25">
      <c r="B53">
        <v>50</v>
      </c>
      <c r="C53">
        <v>6.1758318292799999</v>
      </c>
      <c r="D53">
        <v>0</v>
      </c>
    </row>
    <row r="54" spans="2:4" x14ac:dyDescent="0.25">
      <c r="B54">
        <v>51</v>
      </c>
      <c r="C54">
        <v>7.8832333510800003</v>
      </c>
      <c r="D54">
        <v>0</v>
      </c>
    </row>
    <row r="55" spans="2:4" x14ac:dyDescent="0.25">
      <c r="B55">
        <v>52</v>
      </c>
      <c r="C55">
        <v>7.7869183934399997</v>
      </c>
      <c r="D55">
        <v>0</v>
      </c>
    </row>
    <row r="56" spans="2:4" x14ac:dyDescent="0.25">
      <c r="B56">
        <v>53</v>
      </c>
      <c r="C56">
        <v>9.7248920865600006</v>
      </c>
      <c r="D56">
        <v>0</v>
      </c>
    </row>
    <row r="57" spans="2:4" x14ac:dyDescent="0.25">
      <c r="B57">
        <v>54</v>
      </c>
      <c r="C57">
        <v>9.7394852619599988</v>
      </c>
      <c r="D57">
        <v>0</v>
      </c>
    </row>
    <row r="58" spans="2:4" x14ac:dyDescent="0.25">
      <c r="B58">
        <v>55</v>
      </c>
      <c r="C58">
        <v>12.377931374279999</v>
      </c>
      <c r="D58">
        <v>0</v>
      </c>
    </row>
    <row r="59" spans="2:4" x14ac:dyDescent="0.25">
      <c r="B59">
        <v>56</v>
      </c>
      <c r="C59">
        <v>12.30788413236</v>
      </c>
      <c r="D59">
        <v>0</v>
      </c>
    </row>
    <row r="60" spans="2:4" x14ac:dyDescent="0.25">
      <c r="B60">
        <v>57</v>
      </c>
      <c r="C60">
        <v>15.646802663879999</v>
      </c>
      <c r="D60">
        <v>0</v>
      </c>
    </row>
    <row r="61" spans="2:4" x14ac:dyDescent="0.25">
      <c r="B61">
        <v>58</v>
      </c>
      <c r="C61">
        <v>16.26263466576</v>
      </c>
      <c r="D61">
        <v>0</v>
      </c>
    </row>
    <row r="62" spans="2:4" x14ac:dyDescent="0.25">
      <c r="B62">
        <v>59</v>
      </c>
      <c r="C62">
        <v>19.931358961320001</v>
      </c>
      <c r="D62">
        <v>0</v>
      </c>
    </row>
    <row r="63" spans="2:4" x14ac:dyDescent="0.25">
      <c r="B63">
        <v>60</v>
      </c>
      <c r="C63">
        <v>20.65226182608</v>
      </c>
      <c r="D63">
        <v>0</v>
      </c>
    </row>
    <row r="64" spans="2:4" x14ac:dyDescent="0.25">
      <c r="B64">
        <v>61</v>
      </c>
      <c r="C64">
        <v>25.3775320206</v>
      </c>
      <c r="D64">
        <v>0</v>
      </c>
    </row>
    <row r="65" spans="2:4" x14ac:dyDescent="0.25">
      <c r="B65">
        <v>62</v>
      </c>
      <c r="C65">
        <v>26.609196024359999</v>
      </c>
      <c r="D65">
        <v>0</v>
      </c>
    </row>
    <row r="66" spans="2:4" x14ac:dyDescent="0.25">
      <c r="B66">
        <v>63</v>
      </c>
      <c r="C66">
        <v>31.959054125999998</v>
      </c>
      <c r="D66">
        <v>0</v>
      </c>
    </row>
    <row r="67" spans="2:4" x14ac:dyDescent="0.25">
      <c r="B67">
        <v>64</v>
      </c>
      <c r="C67">
        <v>33.418371665999999</v>
      </c>
      <c r="D67">
        <v>0</v>
      </c>
    </row>
    <row r="68" spans="2:4" x14ac:dyDescent="0.25">
      <c r="B68">
        <v>65</v>
      </c>
      <c r="C68">
        <v>41.999158801200004</v>
      </c>
      <c r="D68">
        <v>0</v>
      </c>
    </row>
    <row r="69" spans="2:4" x14ac:dyDescent="0.25">
      <c r="B69">
        <v>66</v>
      </c>
      <c r="C69">
        <v>43.837898901599999</v>
      </c>
      <c r="D69">
        <v>0</v>
      </c>
    </row>
    <row r="70" spans="2:4" x14ac:dyDescent="0.25">
      <c r="B70">
        <v>67</v>
      </c>
      <c r="C70">
        <v>53.673699121200002</v>
      </c>
      <c r="D70">
        <v>0</v>
      </c>
    </row>
    <row r="71" spans="2:4" x14ac:dyDescent="0.25">
      <c r="B71">
        <v>68</v>
      </c>
      <c r="C71">
        <v>52.856481298799999</v>
      </c>
      <c r="D71">
        <v>0</v>
      </c>
    </row>
    <row r="72" spans="2:4" x14ac:dyDescent="0.25">
      <c r="B72">
        <v>69</v>
      </c>
      <c r="C72">
        <v>68.062570065599999</v>
      </c>
      <c r="D72">
        <v>0</v>
      </c>
    </row>
    <row r="73" spans="2:4" x14ac:dyDescent="0.25">
      <c r="B73">
        <v>70</v>
      </c>
      <c r="C73">
        <v>68.033383714799996</v>
      </c>
      <c r="D73">
        <v>0</v>
      </c>
    </row>
    <row r="74" spans="2:4" x14ac:dyDescent="0.25">
      <c r="B74">
        <v>71</v>
      </c>
      <c r="C74">
        <v>86.800207279199995</v>
      </c>
      <c r="D74">
        <v>0</v>
      </c>
    </row>
    <row r="75" spans="2:4" x14ac:dyDescent="0.25">
      <c r="B75">
        <v>72</v>
      </c>
      <c r="C75">
        <v>85.720312299599996</v>
      </c>
      <c r="D75">
        <v>0</v>
      </c>
    </row>
    <row r="76" spans="2:4" x14ac:dyDescent="0.25">
      <c r="B76">
        <v>73</v>
      </c>
      <c r="C76">
        <v>110.87894668919999</v>
      </c>
      <c r="D76">
        <v>0</v>
      </c>
    </row>
    <row r="77" spans="2:4" x14ac:dyDescent="0.25">
      <c r="B77">
        <v>74</v>
      </c>
      <c r="C77">
        <v>109.7698653588</v>
      </c>
      <c r="D77">
        <v>0</v>
      </c>
    </row>
    <row r="78" spans="2:4" x14ac:dyDescent="0.25">
      <c r="B78">
        <v>75</v>
      </c>
      <c r="C78">
        <v>140.44472004959999</v>
      </c>
      <c r="D78">
        <v>0</v>
      </c>
    </row>
    <row r="79" spans="2:4" x14ac:dyDescent="0.25">
      <c r="B79">
        <v>76</v>
      </c>
      <c r="C79">
        <v>140.32797464640001</v>
      </c>
      <c r="D79">
        <v>0</v>
      </c>
    </row>
    <row r="80" spans="2:4" x14ac:dyDescent="0.25">
      <c r="B80">
        <v>77</v>
      </c>
      <c r="C80">
        <v>204.01259209200001</v>
      </c>
      <c r="D80">
        <v>0</v>
      </c>
    </row>
    <row r="81" spans="2:4" x14ac:dyDescent="0.25">
      <c r="B81">
        <v>78</v>
      </c>
      <c r="C81">
        <v>101.8311779412</v>
      </c>
      <c r="D81">
        <v>0</v>
      </c>
    </row>
    <row r="82" spans="2:4" x14ac:dyDescent="0.25">
      <c r="B82">
        <v>79</v>
      </c>
      <c r="C82">
        <v>152.8197327888</v>
      </c>
      <c r="D82">
        <v>0</v>
      </c>
    </row>
    <row r="83" spans="2:4" x14ac:dyDescent="0.25">
      <c r="B83">
        <v>80</v>
      </c>
      <c r="C83">
        <v>178.38697608960001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195.05238239639999</v>
      </c>
    </row>
    <row r="3" spans="2:9" x14ac:dyDescent="0.25">
      <c r="B3" s="18">
        <v>150</v>
      </c>
      <c r="C3" s="18">
        <v>200</v>
      </c>
      <c r="D3" s="1">
        <v>180.11480805695999</v>
      </c>
      <c r="E3" s="19" t="str">
        <f>IF(D3="","N/A",IF(OR(D3&lt;B3,D3&gt;C3),"FAIL","PASS"))</f>
        <v>PASS</v>
      </c>
      <c r="H3" t="s">
        <v>39</v>
      </c>
      <c r="I3">
        <v>178.03673988</v>
      </c>
    </row>
    <row r="4" spans="2:9" x14ac:dyDescent="0.25">
      <c r="H4" t="s">
        <v>40</v>
      </c>
      <c r="I4">
        <v>173.16261929639998</v>
      </c>
    </row>
    <row r="5" spans="2:9" x14ac:dyDescent="0.25">
      <c r="H5" t="s">
        <v>41</v>
      </c>
      <c r="I5">
        <v>176.13962707799999</v>
      </c>
    </row>
    <row r="6" spans="2:9" x14ac:dyDescent="0.25">
      <c r="B6" s="15" t="s">
        <v>23</v>
      </c>
      <c r="H6" t="s">
        <v>42</v>
      </c>
      <c r="I6">
        <v>178.182671634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0.11889663918833233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194.8772642916</v>
      </c>
      <c r="J2" t="s">
        <v>26</v>
      </c>
    </row>
    <row r="3" spans="2:10" x14ac:dyDescent="0.25">
      <c r="B3" s="18">
        <v>100</v>
      </c>
      <c r="C3" s="18"/>
      <c r="D3" s="1">
        <v>662.40079365079362</v>
      </c>
      <c r="E3" s="19" t="str">
        <f>IF(D3="","N/A",IF(OR(D3&lt;B3),"FAIL","PASS"))</f>
        <v>PASS</v>
      </c>
      <c r="I3">
        <v>0.29419841606399999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8.5778685001199992E-2</v>
      </c>
    </row>
    <row r="3" spans="2:9" x14ac:dyDescent="0.25">
      <c r="B3" s="18">
        <v>0.05</v>
      </c>
      <c r="C3" s="18">
        <v>0.1</v>
      </c>
      <c r="D3" s="1">
        <v>7.9106685208319996E-2</v>
      </c>
      <c r="E3" s="19" t="str">
        <f>IF(D3="","N/A",IF(OR(D3&lt;B3,D3&gt;C3),"FAIL","PASS"))</f>
        <v>PASS</v>
      </c>
      <c r="H3" t="s">
        <v>39</v>
      </c>
      <c r="I3">
        <v>7.8248606494800005E-2</v>
      </c>
    </row>
    <row r="4" spans="2:9" x14ac:dyDescent="0.25">
      <c r="H4" t="s">
        <v>40</v>
      </c>
      <c r="I4">
        <v>7.6176375588E-2</v>
      </c>
    </row>
    <row r="5" spans="2:9" x14ac:dyDescent="0.25">
      <c r="H5" t="s">
        <v>41</v>
      </c>
      <c r="I5">
        <v>7.7489761374000002E-2</v>
      </c>
    </row>
    <row r="6" spans="2:9" x14ac:dyDescent="0.25">
      <c r="H6" t="s">
        <v>42</v>
      </c>
      <c r="I6">
        <v>7.7839997583599996E-2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194.99400969480001</v>
      </c>
      <c r="J2">
        <v>69.697005710400006</v>
      </c>
      <c r="K2">
        <v>173.68797361080001</v>
      </c>
      <c r="L2">
        <v>60.824355067200003</v>
      </c>
    </row>
    <row r="3" spans="2:12" x14ac:dyDescent="0.25">
      <c r="B3" s="18">
        <v>50</v>
      </c>
      <c r="C3" s="18"/>
      <c r="D3" s="1">
        <v>54.753594100799994</v>
      </c>
      <c r="E3" s="19" t="str">
        <f>IF(D3="","N/A",IF(OR(D3&lt;B3),"FAIL","PASS"))</f>
        <v>PASS</v>
      </c>
      <c r="H3" t="s">
        <v>39</v>
      </c>
      <c r="I3">
        <v>178.15348528319998</v>
      </c>
      <c r="J3">
        <v>64.443462566400001</v>
      </c>
      <c r="K3">
        <v>165.63254079000001</v>
      </c>
      <c r="L3">
        <v>61.087032224400005</v>
      </c>
    </row>
    <row r="4" spans="2:12" x14ac:dyDescent="0.25">
      <c r="H4" t="s">
        <v>40</v>
      </c>
      <c r="I4">
        <v>173.30855105039998</v>
      </c>
      <c r="J4">
        <v>63.713803796400001</v>
      </c>
      <c r="K4">
        <v>164.11485054839997</v>
      </c>
      <c r="L4">
        <v>60.6784233132</v>
      </c>
    </row>
    <row r="5" spans="2:12" x14ac:dyDescent="0.25">
      <c r="H5" t="s">
        <v>41</v>
      </c>
      <c r="I5">
        <v>176.05206802560002</v>
      </c>
      <c r="J5">
        <v>69.5218876056</v>
      </c>
      <c r="K5">
        <v>158.13164863439999</v>
      </c>
      <c r="L5">
        <v>54.753594100799994</v>
      </c>
    </row>
    <row r="6" spans="2:12" x14ac:dyDescent="0.25">
      <c r="H6" t="s">
        <v>42</v>
      </c>
      <c r="I6">
        <v>178.09511258160001</v>
      </c>
      <c r="J6">
        <v>69.434328553200004</v>
      </c>
      <c r="K6">
        <v>162.7430920608</v>
      </c>
      <c r="L6">
        <v>55.220575713599999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194.6437734852</v>
      </c>
      <c r="J2">
        <v>69.667819359599989</v>
      </c>
      <c r="K2">
        <v>173.45448280439999</v>
      </c>
      <c r="L2">
        <v>60.824355067200003</v>
      </c>
    </row>
    <row r="3" spans="2:12" x14ac:dyDescent="0.25">
      <c r="B3" s="18">
        <v>20</v>
      </c>
      <c r="C3" s="18"/>
      <c r="D3" s="1">
        <v>66.507633587786259</v>
      </c>
      <c r="E3" s="19" t="str">
        <f>IF(D3="","N/A",IF(OR(D3&lt;B3),"FAIL","PASS"))</f>
        <v>PASS</v>
      </c>
      <c r="G3" t="s">
        <v>38</v>
      </c>
      <c r="H3" t="s">
        <v>27</v>
      </c>
      <c r="I3">
        <v>0.29536587009600002</v>
      </c>
      <c r="J3">
        <v>0.338269805772</v>
      </c>
      <c r="K3">
        <v>0.31550445214799999</v>
      </c>
      <c r="L3">
        <v>0.89485351552799997</v>
      </c>
    </row>
    <row r="4" spans="2:12" x14ac:dyDescent="0.25">
      <c r="G4" t="s">
        <v>39</v>
      </c>
      <c r="H4" t="s">
        <v>26</v>
      </c>
      <c r="I4">
        <v>177.83243542439999</v>
      </c>
      <c r="J4">
        <v>64.414276215599997</v>
      </c>
      <c r="K4">
        <v>165.22393187880002</v>
      </c>
      <c r="L4">
        <v>61.028659522799998</v>
      </c>
    </row>
    <row r="5" spans="2:12" x14ac:dyDescent="0.25">
      <c r="G5" t="s">
        <v>39</v>
      </c>
      <c r="H5" t="s">
        <v>27</v>
      </c>
      <c r="I5">
        <v>0.26997374490000003</v>
      </c>
      <c r="J5">
        <v>0.31200209005199997</v>
      </c>
      <c r="K5">
        <v>0.2883027732024</v>
      </c>
      <c r="L5">
        <v>0.91761886915199997</v>
      </c>
    </row>
    <row r="6" spans="2:12" x14ac:dyDescent="0.25">
      <c r="G6" t="s">
        <v>40</v>
      </c>
      <c r="H6" t="s">
        <v>26</v>
      </c>
      <c r="I6">
        <v>172.98750119160002</v>
      </c>
      <c r="J6">
        <v>63.713803796400001</v>
      </c>
      <c r="K6">
        <v>164.027291496</v>
      </c>
      <c r="L6">
        <v>60.707609663999996</v>
      </c>
    </row>
    <row r="7" spans="2:12" x14ac:dyDescent="0.25">
      <c r="G7" t="s">
        <v>40</v>
      </c>
      <c r="H7" t="s">
        <v>27</v>
      </c>
      <c r="I7">
        <v>0.252170070912</v>
      </c>
      <c r="J7">
        <v>0.30382991182799995</v>
      </c>
      <c r="K7">
        <v>0.28672671025919999</v>
      </c>
      <c r="L7">
        <v>0.89339419798800002</v>
      </c>
    </row>
    <row r="8" spans="2:12" x14ac:dyDescent="0.25">
      <c r="G8" t="s">
        <v>41</v>
      </c>
      <c r="H8" t="s">
        <v>26</v>
      </c>
      <c r="I8">
        <v>175.67264546519999</v>
      </c>
      <c r="J8">
        <v>69.492701254799996</v>
      </c>
      <c r="K8">
        <v>157.78141242480001</v>
      </c>
      <c r="L8">
        <v>54.782780451599997</v>
      </c>
    </row>
    <row r="9" spans="2:12" x14ac:dyDescent="0.25">
      <c r="G9" t="s">
        <v>41</v>
      </c>
      <c r="H9" t="s">
        <v>27</v>
      </c>
      <c r="I9">
        <v>0.26629626469919998</v>
      </c>
      <c r="J9">
        <v>0.33243253561199998</v>
      </c>
      <c r="K9">
        <v>0.28167747157079998</v>
      </c>
      <c r="L9">
        <v>0.80028973893599997</v>
      </c>
    </row>
    <row r="10" spans="2:12" x14ac:dyDescent="0.25">
      <c r="G10" t="s">
        <v>42</v>
      </c>
      <c r="H10" t="s">
        <v>26</v>
      </c>
      <c r="I10">
        <v>177.59894461799999</v>
      </c>
      <c r="J10">
        <v>69.4051422024</v>
      </c>
      <c r="K10">
        <v>162.45122855279999</v>
      </c>
      <c r="L10">
        <v>55.220575713599999</v>
      </c>
    </row>
    <row r="11" spans="2:12" x14ac:dyDescent="0.25">
      <c r="G11" t="s">
        <v>42</v>
      </c>
      <c r="H11" t="s">
        <v>27</v>
      </c>
      <c r="I11">
        <v>0.29332282553999994</v>
      </c>
      <c r="J11">
        <v>0.33914539629599999</v>
      </c>
      <c r="K11">
        <v>0.30674854690799996</v>
      </c>
      <c r="L11">
        <v>0.81167241574799998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2024-09-24T10:31:08Z</dcterms:modified>
</cp:coreProperties>
</file>