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32149605-738E-4D57-9C19-3279EFAEDA51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<sst xmlns="http://schemas.openxmlformats.org/spreadsheetml/2006/main" count="171" uniqueCount="101">
  <si>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</si>
  <si>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</si>
  <si>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</si>
  <si>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</si>
  <si>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</si>
  <si>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</si>
  <si>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</si>
  <si>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</si>
  <si>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</si>
  <si>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</si>
  <si>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</si>
  <si>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</si>
  <si>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</si>
  <si>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</si>
  <si>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</si>
  <si>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</si>
  <si>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</si>
  <si>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</si>
  <si>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</si>
  <si>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</si>
  <si>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</si>
  <si>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</si>
  <si>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</si>
  <si>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</si>
  <si>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</si>
  <si>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</si>
  <si>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</si>
  <si>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</si>
  <si>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</si>
  <si>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</si>
  <si>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</si>
  <si>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</si>
  <si>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</si>
  <si>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</si>
  <si>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</si>
  <si>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</si>
  <si>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</si>
  <si>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</si>
  <si>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</si>
  <si>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</si>
  <si>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</si>
  <si>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</si>
  <si>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</si>
  <si>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</si>
  <si>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</si>
  <si>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</si>
  <si>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</si>
  <si>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</si>
  <si>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</si>
  <si>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</si>
  <si>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</si>
  <si>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</si>
  <si>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</si>
  <si>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</si>
  <si>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</si>
  <si>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</si>
  <si>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</si>
  <si>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</si>
  <si>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</si>
  <si>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</si>
  <si>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</si>
  <si>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</si>
  <si>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</si>
  <si>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</si>
  <si>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</si>
  <si>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</si>
  <si>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</si>
  <si>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</si>
  <si>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</si>
  <si>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</si>
  <si>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</si>
  <si>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</si>
  <si>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</si>
  <si>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</si>
  <si>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</si>
  <si>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</si>
  <si>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</si>
  <si>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</si>
  <si>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</si>
  <si>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</si>
  <si>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</si>
  <si>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</si>
  <si>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</si>
  <si>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</si>
  <si>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</si>
  <si>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</si>
  <si>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</si>
  <si>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</si>
  <si>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</si>
  <si>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</si>
  <si>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</si>
  <si>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</si>
  <si>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</si>
  <si>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</si>
  <si>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</si>
  <si>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</si>
  <si>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</si>
  <si>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</si>
  <si>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</si>
  <si>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</si>
  <si>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S24268833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</si>
</sst>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180.13231986744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0.12653416739250925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905.44915025627188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0.17199999999999999</v>
      </c>
      <c r="E15" s="20">
        <f>ChromaticityCoordinates!G4</f>
        <v>0.50049999999999994</v>
      </c>
      <c r="F15" s="20" t="s">
        <v>49</v>
      </c>
      <c r="H15" s="26">
        <f>ChromaticityCoordinates!H4</f>
        <v>2.0130822139197362E-2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0.45269999999999999</v>
      </c>
      <c r="E16" s="20">
        <f>ChromaticityCoordinates!G5</f>
        <v>0.52859999999999996</v>
      </c>
      <c r="F16" s="20" t="s">
        <v>49</v>
      </c>
      <c r="H16" s="26">
        <f>ChromaticityCoordinates!H5</f>
        <v>1.8027756377319531E-3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0.1226</v>
      </c>
      <c r="E17" s="20">
        <f>ChromaticityCoordinates!G6</f>
        <v>0.56179999999999997</v>
      </c>
      <c r="F17" s="20" t="s">
        <v>49</v>
      </c>
      <c r="H17" s="26">
        <f>ChromaticityCoordinates!H6</f>
        <v>1.0601886624558857E-2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0.1168</v>
      </c>
      <c r="E18" s="20">
        <f>ChromaticityCoordinates!G7</f>
        <v>0.309</v>
      </c>
      <c r="F18" s="20" t="s">
        <v>49</v>
      </c>
      <c r="H18" s="26">
        <f>ChromaticityCoordinates!H7</f>
        <v>2.6729010456805188E-2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7.5125666959200005E-2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54.811966802400001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70.190413657255419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0.17199999999999999</v>
      </c>
      <c r="G4" s="4">
        <v>0.50049999999999994</v>
      </c>
      <c r="H4" s="3">
        <f>IF(OR((F4=""),(G4="")),"",SQRT((F4-C4)^2+(G4-D4)^2))</f>
        <v>2.0130822139197362E-2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-5.0000000000000044E-3</v>
      </c>
      <c r="O4" s="3">
        <f>IF(G4="","",G4-D4)</f>
        <v>1.9499999999999962E-2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0.45269999999999999</v>
      </c>
      <c r="G5" s="4">
        <v>0.52859999999999996</v>
      </c>
      <c r="H5" s="3">
        <f t="shared" ref="H5:H7" si="0">IF(OR((F5=""),(G5="")),"",SQRT((F5-C5)^2+(G5-D5)^2))</f>
        <v>1.8027756377319531E-3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1.6999999999999793E-3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0.1226</v>
      </c>
      <c r="G6" s="4">
        <v>0.56179999999999997</v>
      </c>
      <c r="H6" s="3">
        <f t="shared" si="0"/>
        <v>1.0601886624558857E-2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1.0599999999999998E-2</v>
      </c>
      <c r="O6" s="3">
        <f t="shared" ref="O6:O7" si="6">IF(G6="","",G6-D6)</f>
        <v>-2.00000000000089E-4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0.1168</v>
      </c>
      <c r="G7" s="3">
        <v>0.309</v>
      </c>
      <c r="H7" s="3">
        <f t="shared" si="0"/>
        <v>2.6729010456805188E-2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-6.1999999999999972E-3</v>
      </c>
      <c r="O7" s="3">
        <f t="shared" si="6"/>
        <v>2.6000000000000023E-2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260.66329899480002</v>
      </c>
      <c r="F3" s="8"/>
    </row>
    <row r="4" spans="2:6" x14ac:dyDescent="0.25">
      <c r="B4" s="1" t="s">
        <v>39</v>
      </c>
      <c r="C4" s="18"/>
      <c r="D4" s="18"/>
      <c r="E4" s="1">
        <v>241.07925760800001</v>
      </c>
      <c r="F4" s="8"/>
    </row>
    <row r="5" spans="2:6" x14ac:dyDescent="0.25">
      <c r="B5" s="1" t="s">
        <v>40</v>
      </c>
      <c r="C5" s="18"/>
      <c r="D5" s="18"/>
      <c r="E5" s="1">
        <v>228.82099027199999</v>
      </c>
      <c r="F5" s="8"/>
    </row>
    <row r="6" spans="2:6" x14ac:dyDescent="0.25">
      <c r="B6" s="1" t="s">
        <v>41</v>
      </c>
      <c r="C6" s="18"/>
      <c r="D6" s="18"/>
      <c r="E6" s="1">
        <v>232.73196127919999</v>
      </c>
      <c r="F6" s="8"/>
    </row>
    <row r="7" spans="2:6" x14ac:dyDescent="0.25">
      <c r="B7" s="1" t="s">
        <v>42</v>
      </c>
      <c r="C7" s="18"/>
      <c r="D7" s="18"/>
      <c r="E7" s="1">
        <v>233.22812924280001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6" sqref="D86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0.12585154464959999</v>
      </c>
      <c r="D4">
        <v>0</v>
      </c>
    </row>
    <row r="5" spans="2:4" x14ac:dyDescent="0.25">
      <c r="B5">
        <v>2</v>
      </c>
      <c r="C5">
        <v>5.8577006055599998E-2</v>
      </c>
      <c r="D5">
        <v>0</v>
      </c>
    </row>
    <row r="6" spans="2:4" x14ac:dyDescent="0.25">
      <c r="B6">
        <v>3</v>
      </c>
      <c r="C6">
        <v>9.2170495826400009E-2</v>
      </c>
      <c r="D6">
        <v>0</v>
      </c>
    </row>
    <row r="7" spans="2:4" x14ac:dyDescent="0.25">
      <c r="B7">
        <v>4</v>
      </c>
      <c r="C7">
        <v>7.5446716817999998E-2</v>
      </c>
      <c r="D7">
        <v>0</v>
      </c>
    </row>
    <row r="8" spans="2:4" x14ac:dyDescent="0.25">
      <c r="B8">
        <v>5</v>
      </c>
      <c r="C8">
        <v>7.5388344116399997E-2</v>
      </c>
      <c r="D8">
        <v>0</v>
      </c>
    </row>
    <row r="9" spans="2:4" x14ac:dyDescent="0.25">
      <c r="B9">
        <v>6</v>
      </c>
      <c r="C9">
        <v>0.10653018042</v>
      </c>
      <c r="D9">
        <v>0</v>
      </c>
    </row>
    <row r="10" spans="2:4" x14ac:dyDescent="0.25">
      <c r="B10">
        <v>7</v>
      </c>
      <c r="C10">
        <v>0.17523485020320001</v>
      </c>
      <c r="D10">
        <v>0</v>
      </c>
    </row>
    <row r="11" spans="2:4" x14ac:dyDescent="0.25">
      <c r="B11">
        <v>8</v>
      </c>
      <c r="C11">
        <v>8.3560522340399998E-2</v>
      </c>
      <c r="D11">
        <v>0</v>
      </c>
    </row>
    <row r="12" spans="2:4" x14ac:dyDescent="0.25">
      <c r="B12">
        <v>9</v>
      </c>
      <c r="C12">
        <v>0.12949983849959998</v>
      </c>
      <c r="D12">
        <v>0</v>
      </c>
    </row>
    <row r="13" spans="2:4" x14ac:dyDescent="0.25">
      <c r="B13">
        <v>10</v>
      </c>
      <c r="C13">
        <v>0.12949983849959998</v>
      </c>
      <c r="D13">
        <v>0</v>
      </c>
    </row>
    <row r="14" spans="2:4" x14ac:dyDescent="0.25">
      <c r="B14">
        <v>11</v>
      </c>
      <c r="C14">
        <v>0.170302356918</v>
      </c>
      <c r="D14">
        <v>0</v>
      </c>
    </row>
    <row r="15" spans="2:4" x14ac:dyDescent="0.25">
      <c r="B15">
        <v>12</v>
      </c>
      <c r="C15">
        <v>0.17027317056720001</v>
      </c>
      <c r="D15">
        <v>0</v>
      </c>
    </row>
    <row r="16" spans="2:4" x14ac:dyDescent="0.25">
      <c r="B16">
        <v>13</v>
      </c>
      <c r="C16">
        <v>0.22275022930559998</v>
      </c>
      <c r="D16">
        <v>0</v>
      </c>
    </row>
    <row r="17" spans="2:4" x14ac:dyDescent="0.25">
      <c r="B17">
        <v>14</v>
      </c>
      <c r="C17">
        <v>0.28281573925199999</v>
      </c>
      <c r="D17">
        <v>0</v>
      </c>
    </row>
    <row r="18" spans="2:4" x14ac:dyDescent="0.25">
      <c r="B18">
        <v>15</v>
      </c>
      <c r="C18">
        <v>0.13732178051399999</v>
      </c>
      <c r="D18">
        <v>0</v>
      </c>
    </row>
    <row r="19" spans="2:4" x14ac:dyDescent="0.25">
      <c r="B19">
        <v>16</v>
      </c>
      <c r="C19">
        <v>0.20990823495359998</v>
      </c>
      <c r="D19">
        <v>0</v>
      </c>
    </row>
    <row r="20" spans="2:4" x14ac:dyDescent="0.25">
      <c r="B20">
        <v>17</v>
      </c>
      <c r="C20">
        <v>0.20993742130440002</v>
      </c>
      <c r="D20">
        <v>0</v>
      </c>
    </row>
    <row r="21" spans="2:4" x14ac:dyDescent="0.25">
      <c r="B21">
        <v>18</v>
      </c>
      <c r="C21">
        <v>0.26892303627120001</v>
      </c>
      <c r="D21">
        <v>0</v>
      </c>
    </row>
    <row r="22" spans="2:4" x14ac:dyDescent="0.25">
      <c r="B22">
        <v>19</v>
      </c>
      <c r="C22">
        <v>0.26892303627120001</v>
      </c>
      <c r="D22">
        <v>0</v>
      </c>
    </row>
    <row r="23" spans="2:4" x14ac:dyDescent="0.25">
      <c r="B23">
        <v>20</v>
      </c>
      <c r="C23">
        <v>0.34848502855199998</v>
      </c>
      <c r="D23">
        <v>0</v>
      </c>
    </row>
    <row r="24" spans="2:4" x14ac:dyDescent="0.25">
      <c r="B24">
        <v>21</v>
      </c>
      <c r="C24">
        <v>0.34848502855199998</v>
      </c>
      <c r="D24">
        <v>0</v>
      </c>
    </row>
    <row r="25" spans="2:4" x14ac:dyDescent="0.25">
      <c r="B25">
        <v>22</v>
      </c>
      <c r="C25">
        <v>0.44830234828799997</v>
      </c>
      <c r="D25">
        <v>0</v>
      </c>
    </row>
    <row r="26" spans="2:4" x14ac:dyDescent="0.25">
      <c r="B26">
        <v>23</v>
      </c>
      <c r="C26">
        <v>0.56242097991600004</v>
      </c>
      <c r="D26">
        <v>0</v>
      </c>
    </row>
    <row r="27" spans="2:4" x14ac:dyDescent="0.25">
      <c r="B27">
        <v>24</v>
      </c>
      <c r="C27">
        <v>0.27870046378919999</v>
      </c>
      <c r="D27">
        <v>0</v>
      </c>
    </row>
    <row r="28" spans="2:4" x14ac:dyDescent="0.25">
      <c r="B28">
        <v>25</v>
      </c>
      <c r="C28">
        <v>0.41999158801199998</v>
      </c>
      <c r="D28">
        <v>0</v>
      </c>
    </row>
    <row r="29" spans="2:4" x14ac:dyDescent="0.25">
      <c r="B29">
        <v>26</v>
      </c>
      <c r="C29">
        <v>0.41999158801199998</v>
      </c>
      <c r="D29">
        <v>0</v>
      </c>
    </row>
    <row r="30" spans="2:4" x14ac:dyDescent="0.25">
      <c r="B30">
        <v>27</v>
      </c>
      <c r="C30">
        <v>0.54199053435599998</v>
      </c>
      <c r="D30">
        <v>0</v>
      </c>
    </row>
    <row r="31" spans="2:4" x14ac:dyDescent="0.25">
      <c r="B31">
        <v>28</v>
      </c>
      <c r="C31">
        <v>0.54169867084800005</v>
      </c>
      <c r="D31">
        <v>0</v>
      </c>
    </row>
    <row r="32" spans="2:4" x14ac:dyDescent="0.25">
      <c r="B32">
        <v>29</v>
      </c>
      <c r="C32">
        <v>0.69200837746800004</v>
      </c>
      <c r="D32">
        <v>0</v>
      </c>
    </row>
    <row r="33" spans="2:4" x14ac:dyDescent="0.25">
      <c r="B33">
        <v>30</v>
      </c>
      <c r="C33">
        <v>0.69317583149999995</v>
      </c>
      <c r="D33">
        <v>0</v>
      </c>
    </row>
    <row r="34" spans="2:4" x14ac:dyDescent="0.25">
      <c r="B34">
        <v>31</v>
      </c>
      <c r="C34">
        <v>0.88347083871600007</v>
      </c>
      <c r="D34">
        <v>0</v>
      </c>
    </row>
    <row r="35" spans="2:4" x14ac:dyDescent="0.25">
      <c r="B35">
        <v>32</v>
      </c>
      <c r="C35">
        <v>0.88434642923999995</v>
      </c>
      <c r="D35">
        <v>0</v>
      </c>
    </row>
    <row r="36" spans="2:4" x14ac:dyDescent="0.25">
      <c r="B36">
        <v>33</v>
      </c>
      <c r="C36">
        <v>1.13534904612</v>
      </c>
      <c r="D36">
        <v>0</v>
      </c>
    </row>
    <row r="37" spans="2:4" x14ac:dyDescent="0.25">
      <c r="B37">
        <v>34</v>
      </c>
      <c r="C37">
        <v>1.1362246366439999</v>
      </c>
      <c r="D37">
        <v>0</v>
      </c>
    </row>
    <row r="38" spans="2:4" x14ac:dyDescent="0.25">
      <c r="B38">
        <v>35</v>
      </c>
      <c r="C38">
        <v>1.4429731835519999</v>
      </c>
      <c r="D38">
        <v>0</v>
      </c>
    </row>
    <row r="39" spans="2:4" x14ac:dyDescent="0.25">
      <c r="B39">
        <v>36</v>
      </c>
      <c r="C39">
        <v>1.443556910568</v>
      </c>
      <c r="D39">
        <v>0</v>
      </c>
    </row>
    <row r="40" spans="2:4" x14ac:dyDescent="0.25">
      <c r="B40">
        <v>37</v>
      </c>
      <c r="C40">
        <v>1.8480797326559999</v>
      </c>
      <c r="D40">
        <v>0</v>
      </c>
    </row>
    <row r="41" spans="2:4" x14ac:dyDescent="0.25">
      <c r="B41">
        <v>38</v>
      </c>
      <c r="C41">
        <v>1.853041412292</v>
      </c>
      <c r="D41">
        <v>0</v>
      </c>
    </row>
    <row r="42" spans="2:4" x14ac:dyDescent="0.25">
      <c r="B42">
        <v>39</v>
      </c>
      <c r="C42">
        <v>2.3518361474639997</v>
      </c>
      <c r="D42">
        <v>0</v>
      </c>
    </row>
    <row r="43" spans="2:4" x14ac:dyDescent="0.25">
      <c r="B43">
        <v>40</v>
      </c>
      <c r="C43">
        <v>2.3570896906079999</v>
      </c>
      <c r="D43">
        <v>0</v>
      </c>
    </row>
    <row r="44" spans="2:4" x14ac:dyDescent="0.25">
      <c r="B44">
        <v>41</v>
      </c>
      <c r="C44">
        <v>2.98284505176</v>
      </c>
      <c r="D44">
        <v>0</v>
      </c>
    </row>
    <row r="45" spans="2:4" x14ac:dyDescent="0.25">
      <c r="B45">
        <v>42</v>
      </c>
      <c r="C45">
        <v>3.0120314025599999</v>
      </c>
      <c r="D45">
        <v>0</v>
      </c>
    </row>
    <row r="46" spans="2:4" x14ac:dyDescent="0.25">
      <c r="B46">
        <v>43</v>
      </c>
      <c r="C46">
        <v>3.8204933197199997</v>
      </c>
      <c r="D46">
        <v>0</v>
      </c>
    </row>
    <row r="47" spans="2:4" x14ac:dyDescent="0.25">
      <c r="B47">
        <v>44</v>
      </c>
      <c r="C47">
        <v>3.8234119547999996</v>
      </c>
      <c r="D47">
        <v>0</v>
      </c>
    </row>
    <row r="48" spans="2:4" x14ac:dyDescent="0.25">
      <c r="B48">
        <v>45</v>
      </c>
      <c r="C48">
        <v>4.8945510291599996</v>
      </c>
      <c r="D48">
        <v>0</v>
      </c>
    </row>
    <row r="49" spans="2:4" x14ac:dyDescent="0.25">
      <c r="B49">
        <v>46</v>
      </c>
      <c r="C49">
        <v>4.8916323940800002</v>
      </c>
      <c r="D49">
        <v>0</v>
      </c>
    </row>
    <row r="50" spans="2:4" x14ac:dyDescent="0.25">
      <c r="B50">
        <v>47</v>
      </c>
      <c r="C50">
        <v>6.2371231659599999</v>
      </c>
      <c r="D50">
        <v>0</v>
      </c>
    </row>
    <row r="51" spans="2:4" x14ac:dyDescent="0.25">
      <c r="B51">
        <v>48</v>
      </c>
      <c r="C51">
        <v>6.1875063695999994</v>
      </c>
      <c r="D51">
        <v>0</v>
      </c>
    </row>
    <row r="52" spans="2:4" x14ac:dyDescent="0.25">
      <c r="B52">
        <v>49</v>
      </c>
      <c r="C52">
        <v>7.8598842704399994</v>
      </c>
      <c r="D52">
        <v>0</v>
      </c>
    </row>
    <row r="53" spans="2:4" x14ac:dyDescent="0.25">
      <c r="B53">
        <v>50</v>
      </c>
      <c r="C53">
        <v>8.0028973893600011</v>
      </c>
      <c r="D53">
        <v>0</v>
      </c>
    </row>
    <row r="54" spans="2:4" x14ac:dyDescent="0.25">
      <c r="B54">
        <v>51</v>
      </c>
      <c r="C54">
        <v>9.9350338123200004</v>
      </c>
      <c r="D54">
        <v>0</v>
      </c>
    </row>
    <row r="55" spans="2:4" x14ac:dyDescent="0.25">
      <c r="B55">
        <v>52</v>
      </c>
      <c r="C55">
        <v>10.11015191712</v>
      </c>
      <c r="D55">
        <v>0</v>
      </c>
    </row>
    <row r="56" spans="2:4" x14ac:dyDescent="0.25">
      <c r="B56">
        <v>53</v>
      </c>
      <c r="C56">
        <v>12.79237755564</v>
      </c>
      <c r="D56">
        <v>0</v>
      </c>
    </row>
    <row r="57" spans="2:4" x14ac:dyDescent="0.25">
      <c r="B57">
        <v>54</v>
      </c>
      <c r="C57">
        <v>13.07840379348</v>
      </c>
      <c r="D57">
        <v>0</v>
      </c>
    </row>
    <row r="58" spans="2:4" x14ac:dyDescent="0.25">
      <c r="B58">
        <v>55</v>
      </c>
      <c r="C58">
        <v>16.56033544392</v>
      </c>
      <c r="D58">
        <v>0</v>
      </c>
    </row>
    <row r="59" spans="2:4" x14ac:dyDescent="0.25">
      <c r="B59">
        <v>56</v>
      </c>
      <c r="C59">
        <v>22.5902355192</v>
      </c>
      <c r="D59">
        <v>0</v>
      </c>
    </row>
    <row r="60" spans="2:4" x14ac:dyDescent="0.25">
      <c r="B60">
        <v>57</v>
      </c>
      <c r="C60">
        <v>11.041196507639999</v>
      </c>
      <c r="D60">
        <v>0</v>
      </c>
    </row>
    <row r="61" spans="2:4" x14ac:dyDescent="0.25">
      <c r="B61">
        <v>58</v>
      </c>
      <c r="C61">
        <v>16.364786893559998</v>
      </c>
      <c r="D61">
        <v>0</v>
      </c>
    </row>
    <row r="62" spans="2:4" x14ac:dyDescent="0.25">
      <c r="B62">
        <v>59</v>
      </c>
      <c r="C62">
        <v>15.964933887600001</v>
      </c>
      <c r="D62">
        <v>0</v>
      </c>
    </row>
    <row r="63" spans="2:4" x14ac:dyDescent="0.25">
      <c r="B63">
        <v>60</v>
      </c>
      <c r="C63">
        <v>20.302025616480002</v>
      </c>
      <c r="D63">
        <v>0</v>
      </c>
    </row>
    <row r="64" spans="2:4" x14ac:dyDescent="0.25">
      <c r="B64">
        <v>61</v>
      </c>
      <c r="C64">
        <v>20.269920630600001</v>
      </c>
      <c r="D64">
        <v>0</v>
      </c>
    </row>
    <row r="65" spans="2:4" x14ac:dyDescent="0.25">
      <c r="B65">
        <v>62</v>
      </c>
      <c r="C65">
        <v>25.94958449628</v>
      </c>
      <c r="D65">
        <v>0</v>
      </c>
    </row>
    <row r="66" spans="2:4" x14ac:dyDescent="0.25">
      <c r="B66">
        <v>63</v>
      </c>
      <c r="C66">
        <v>27.049909921440001</v>
      </c>
      <c r="D66">
        <v>0</v>
      </c>
    </row>
    <row r="67" spans="2:4" x14ac:dyDescent="0.25">
      <c r="B67">
        <v>64</v>
      </c>
      <c r="C67">
        <v>34.7025711012</v>
      </c>
      <c r="D67">
        <v>0</v>
      </c>
    </row>
    <row r="68" spans="2:4" x14ac:dyDescent="0.25">
      <c r="B68">
        <v>65</v>
      </c>
      <c r="C68">
        <v>43.896271603199999</v>
      </c>
      <c r="D68">
        <v>0</v>
      </c>
    </row>
    <row r="69" spans="2:4" x14ac:dyDescent="0.25">
      <c r="B69">
        <v>66</v>
      </c>
      <c r="C69">
        <v>22.140765716880001</v>
      </c>
      <c r="D69">
        <v>0</v>
      </c>
    </row>
    <row r="70" spans="2:4" x14ac:dyDescent="0.25">
      <c r="B70">
        <v>67</v>
      </c>
      <c r="C70">
        <v>32.2217312832</v>
      </c>
      <c r="D70">
        <v>0</v>
      </c>
    </row>
    <row r="71" spans="2:4" x14ac:dyDescent="0.25">
      <c r="B71">
        <v>68</v>
      </c>
      <c r="C71">
        <v>31.025090900399999</v>
      </c>
      <c r="D71">
        <v>0</v>
      </c>
    </row>
    <row r="72" spans="2:4" x14ac:dyDescent="0.25">
      <c r="B72">
        <v>69</v>
      </c>
      <c r="C72">
        <v>39.693437087999996</v>
      </c>
      <c r="D72">
        <v>0</v>
      </c>
    </row>
    <row r="73" spans="2:4" x14ac:dyDescent="0.25">
      <c r="B73">
        <v>70</v>
      </c>
      <c r="C73">
        <v>37.358529023999999</v>
      </c>
      <c r="D73">
        <v>0</v>
      </c>
    </row>
    <row r="74" spans="2:4" x14ac:dyDescent="0.25">
      <c r="B74">
        <v>71</v>
      </c>
      <c r="C74">
        <v>51.455536460400005</v>
      </c>
      <c r="D74">
        <v>0</v>
      </c>
    </row>
    <row r="75" spans="2:4" x14ac:dyDescent="0.25">
      <c r="B75">
        <v>72</v>
      </c>
      <c r="C75">
        <v>50.930182146</v>
      </c>
      <c r="D75">
        <v>0</v>
      </c>
    </row>
    <row r="76" spans="2:4" x14ac:dyDescent="0.25">
      <c r="B76">
        <v>73</v>
      </c>
      <c r="C76">
        <v>65.085562284000005</v>
      </c>
      <c r="D76">
        <v>0</v>
      </c>
    </row>
    <row r="77" spans="2:4" x14ac:dyDescent="0.25">
      <c r="B77">
        <v>74</v>
      </c>
      <c r="C77">
        <v>64.881257828399995</v>
      </c>
      <c r="D77">
        <v>0</v>
      </c>
    </row>
    <row r="78" spans="2:4" x14ac:dyDescent="0.25">
      <c r="B78">
        <v>75</v>
      </c>
      <c r="C78">
        <v>83.035168025999994</v>
      </c>
      <c r="D78">
        <v>0</v>
      </c>
    </row>
    <row r="79" spans="2:4" x14ac:dyDescent="0.25">
      <c r="B79">
        <v>76</v>
      </c>
      <c r="C79">
        <v>82.655745465599992</v>
      </c>
      <c r="D79">
        <v>0</v>
      </c>
    </row>
    <row r="80" spans="2:4" x14ac:dyDescent="0.25">
      <c r="B80">
        <v>77</v>
      </c>
      <c r="C80">
        <v>105.1292355816</v>
      </c>
      <c r="D80">
        <v>0</v>
      </c>
    </row>
    <row r="81" spans="2:4" x14ac:dyDescent="0.25">
      <c r="B81">
        <v>78</v>
      </c>
      <c r="C81">
        <v>105.0124901784</v>
      </c>
      <c r="D81">
        <v>0</v>
      </c>
    </row>
    <row r="82" spans="2:4" x14ac:dyDescent="0.25">
      <c r="B82">
        <v>79</v>
      </c>
      <c r="C82">
        <v>134.25721368000001</v>
      </c>
      <c r="D82">
        <v>0</v>
      </c>
    </row>
    <row r="83" spans="2:4" x14ac:dyDescent="0.25">
      <c r="B83">
        <v>80</v>
      </c>
      <c r="C83">
        <v>133.14813234959999</v>
      </c>
      <c r="D83">
        <v>0</v>
      </c>
    </row>
    <row r="84" spans="2:4" x14ac:dyDescent="0.25">
      <c r="B84">
        <v>81</v>
      </c>
      <c r="C84">
        <v>241.7213573256</v>
      </c>
      <c r="D84">
        <v>0</v>
      </c>
    </row>
    <row r="85" spans="2:4" x14ac:dyDescent="0.25">
      <c r="B85">
        <v>82</v>
      </c>
      <c r="C85">
        <v>121.998946344</v>
      </c>
      <c r="D85">
        <v>0</v>
      </c>
    </row>
    <row r="86" spans="2:4" x14ac:dyDescent="0.25">
      <c r="B86">
        <v>83</v>
      </c>
      <c r="C86">
        <v>181.59747467760002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195.9571592712</v>
      </c>
    </row>
    <row r="3" spans="2:9" x14ac:dyDescent="0.25">
      <c r="B3" s="18">
        <v>150</v>
      </c>
      <c r="C3" s="18">
        <v>200</v>
      </c>
      <c r="D3" s="1">
        <v>180.13231986744</v>
      </c>
      <c r="E3" s="19" t="str">
        <f>IF(D3="","N/A",IF(OR(D3&lt;B3,D3&gt;C3),"FAIL","PASS"))</f>
        <v>PASS</v>
      </c>
      <c r="H3" t="s">
        <v>39</v>
      </c>
      <c r="I3">
        <v>181.62666102839998</v>
      </c>
    </row>
    <row r="4" spans="2:9" x14ac:dyDescent="0.25">
      <c r="H4" t="s">
        <v>40</v>
      </c>
      <c r="I4">
        <v>172.637264982</v>
      </c>
    </row>
    <row r="5" spans="2:9" x14ac:dyDescent="0.25">
      <c r="H5" t="s">
        <v>41</v>
      </c>
      <c r="I5">
        <v>174.7386822396</v>
      </c>
    </row>
    <row r="6" spans="2:9" x14ac:dyDescent="0.25">
      <c r="B6" s="15" t="s">
        <v>23</v>
      </c>
      <c r="H6" t="s">
        <v>42</v>
      </c>
      <c r="I6">
        <v>175.70183181600001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0.12653416739250925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195.92797292039998</v>
      </c>
      <c r="J2" t="s">
        <v>26</v>
      </c>
    </row>
    <row r="3" spans="2:10" x14ac:dyDescent="0.25">
      <c r="B3" s="18">
        <v>100</v>
      </c>
      <c r="C3" s="18"/>
      <c r="D3" s="1">
        <v>905.44915025627188</v>
      </c>
      <c r="E3" s="19" t="str">
        <f>IF(D3="","N/A",IF(OR(D3&lt;B3),"FAIL","PASS"))</f>
        <v>PASS</v>
      </c>
      <c r="I3">
        <v>0.21638760483119998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8.1809341292400001E-2</v>
      </c>
    </row>
    <row r="3" spans="2:9" x14ac:dyDescent="0.25">
      <c r="B3" s="18">
        <v>0.05</v>
      </c>
      <c r="C3" s="18">
        <v>0.1</v>
      </c>
      <c r="D3" s="1">
        <v>7.5125666959200005E-2</v>
      </c>
      <c r="E3" s="19" t="str">
        <f>IF(D3="","N/A",IF(OR(D3&lt;B3,D3&gt;C3),"FAIL","PASS"))</f>
        <v>PASS</v>
      </c>
      <c r="H3" t="s">
        <v>39</v>
      </c>
      <c r="I3">
        <v>7.5884512080000008E-2</v>
      </c>
    </row>
    <row r="4" spans="2:9" x14ac:dyDescent="0.25">
      <c r="H4" t="s">
        <v>40</v>
      </c>
      <c r="I4">
        <v>7.2061100125200006E-2</v>
      </c>
    </row>
    <row r="5" spans="2:9" x14ac:dyDescent="0.25">
      <c r="H5" t="s">
        <v>41</v>
      </c>
      <c r="I5">
        <v>7.3082622403200001E-2</v>
      </c>
    </row>
    <row r="6" spans="2:9" x14ac:dyDescent="0.25">
      <c r="H6" t="s">
        <v>42</v>
      </c>
      <c r="I6">
        <v>7.2790758895200008E-2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196.13227737599999</v>
      </c>
      <c r="J2">
        <v>70.163987323200004</v>
      </c>
      <c r="K2">
        <v>172.28702877239999</v>
      </c>
      <c r="L2">
        <v>60.474118857599997</v>
      </c>
    </row>
    <row r="3" spans="2:12" x14ac:dyDescent="0.25">
      <c r="B3" s="18">
        <v>50</v>
      </c>
      <c r="C3" s="18"/>
      <c r="D3" s="1">
        <v>54.811966802400001</v>
      </c>
      <c r="E3" s="19" t="str">
        <f>IF(D3="","N/A",IF(OR(D3&lt;B3),"FAIL","PASS"))</f>
        <v>PASS</v>
      </c>
      <c r="H3" t="s">
        <v>39</v>
      </c>
      <c r="I3">
        <v>181.8893381856</v>
      </c>
      <c r="J3">
        <v>66.574066174799995</v>
      </c>
      <c r="K3">
        <v>168.2009396604</v>
      </c>
      <c r="L3">
        <v>62.371231659599992</v>
      </c>
    </row>
    <row r="4" spans="2:12" x14ac:dyDescent="0.25">
      <c r="H4" t="s">
        <v>40</v>
      </c>
      <c r="I4">
        <v>172.98750119160002</v>
      </c>
      <c r="J4">
        <v>64.998003231599995</v>
      </c>
      <c r="K4">
        <v>162.36366950039999</v>
      </c>
      <c r="L4">
        <v>60.824355067200003</v>
      </c>
    </row>
    <row r="5" spans="2:12" x14ac:dyDescent="0.25">
      <c r="H5" t="s">
        <v>41</v>
      </c>
      <c r="I5">
        <v>174.94298669519998</v>
      </c>
      <c r="J5">
        <v>70.397478129599989</v>
      </c>
      <c r="K5">
        <v>157.40198986439998</v>
      </c>
      <c r="L5">
        <v>54.899525854799997</v>
      </c>
    </row>
    <row r="6" spans="2:12" x14ac:dyDescent="0.25">
      <c r="H6" t="s">
        <v>42</v>
      </c>
      <c r="I6">
        <v>175.90613627160002</v>
      </c>
      <c r="J6">
        <v>69.375955851599997</v>
      </c>
      <c r="K6">
        <v>160.1163204888</v>
      </c>
      <c r="L6">
        <v>54.811966802400001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196.01553197280001</v>
      </c>
      <c r="J2">
        <v>70.134800972400001</v>
      </c>
      <c r="K2">
        <v>172.345401474</v>
      </c>
      <c r="L2">
        <v>60.56167791</v>
      </c>
    </row>
    <row r="3" spans="2:12" x14ac:dyDescent="0.25">
      <c r="B3" s="18">
        <v>20</v>
      </c>
      <c r="C3" s="18"/>
      <c r="D3" s="1">
        <v>70.190413657255419</v>
      </c>
      <c r="E3" s="19" t="str">
        <f>IF(D3="","N/A",IF(OR(D3&lt;B3),"FAIL","PASS"))</f>
        <v>PASS</v>
      </c>
      <c r="G3" t="s">
        <v>38</v>
      </c>
      <c r="H3" t="s">
        <v>27</v>
      </c>
      <c r="I3">
        <v>0.21752587251239999</v>
      </c>
      <c r="J3">
        <v>0.28687264201320001</v>
      </c>
      <c r="K3">
        <v>0.22636933680479998</v>
      </c>
      <c r="L3">
        <v>0.81138055223999994</v>
      </c>
    </row>
    <row r="4" spans="2:12" x14ac:dyDescent="0.25">
      <c r="G4" t="s">
        <v>39</v>
      </c>
      <c r="H4" t="s">
        <v>26</v>
      </c>
      <c r="I4">
        <v>181.62666102839998</v>
      </c>
      <c r="J4">
        <v>66.515693473200002</v>
      </c>
      <c r="K4">
        <v>168.05500790639999</v>
      </c>
      <c r="L4">
        <v>62.400418010400003</v>
      </c>
    </row>
    <row r="5" spans="2:12" x14ac:dyDescent="0.25">
      <c r="G5" t="s">
        <v>39</v>
      </c>
      <c r="H5" t="s">
        <v>27</v>
      </c>
      <c r="I5">
        <v>0.23783957266919997</v>
      </c>
      <c r="J5">
        <v>0.27732870530160003</v>
      </c>
      <c r="K5">
        <v>0.23903621305199999</v>
      </c>
      <c r="L5">
        <v>0.88901624536799995</v>
      </c>
    </row>
    <row r="6" spans="2:12" x14ac:dyDescent="0.25">
      <c r="G6" t="s">
        <v>40</v>
      </c>
      <c r="H6" t="s">
        <v>26</v>
      </c>
      <c r="I6">
        <v>172.87075578839998</v>
      </c>
      <c r="J6">
        <v>64.968816880799992</v>
      </c>
      <c r="K6">
        <v>162.62634665760001</v>
      </c>
      <c r="L6">
        <v>60.911914119599999</v>
      </c>
    </row>
    <row r="7" spans="2:12" x14ac:dyDescent="0.25">
      <c r="G7" t="s">
        <v>40</v>
      </c>
      <c r="H7" t="s">
        <v>27</v>
      </c>
      <c r="I7">
        <v>0.19823369463359999</v>
      </c>
      <c r="J7">
        <v>0.25911642240240002</v>
      </c>
      <c r="K7">
        <v>0.2168254000932</v>
      </c>
      <c r="L7">
        <v>0.83385404235600002</v>
      </c>
    </row>
    <row r="8" spans="2:12" x14ac:dyDescent="0.25">
      <c r="G8" t="s">
        <v>41</v>
      </c>
      <c r="H8" t="s">
        <v>26</v>
      </c>
      <c r="I8">
        <v>174.7970549412</v>
      </c>
      <c r="J8">
        <v>70.397478129599989</v>
      </c>
      <c r="K8">
        <v>157.31443081199998</v>
      </c>
      <c r="L8">
        <v>54.9870849072</v>
      </c>
    </row>
    <row r="9" spans="2:12" x14ac:dyDescent="0.25">
      <c r="G9" t="s">
        <v>41</v>
      </c>
      <c r="H9" t="s">
        <v>27</v>
      </c>
      <c r="I9">
        <v>0.19309689689279999</v>
      </c>
      <c r="J9">
        <v>0.29332282553999994</v>
      </c>
      <c r="K9">
        <v>0.20874078092159998</v>
      </c>
      <c r="L9">
        <v>0.75534275870400003</v>
      </c>
    </row>
    <row r="10" spans="2:12" x14ac:dyDescent="0.25">
      <c r="G10" t="s">
        <v>42</v>
      </c>
      <c r="H10" t="s">
        <v>26</v>
      </c>
      <c r="I10">
        <v>175.78939086839998</v>
      </c>
      <c r="J10">
        <v>69.4051422024</v>
      </c>
      <c r="K10">
        <v>160.3498112952</v>
      </c>
      <c r="L10">
        <v>54.9870849072</v>
      </c>
    </row>
    <row r="11" spans="2:12" x14ac:dyDescent="0.25">
      <c r="G11" t="s">
        <v>42</v>
      </c>
      <c r="H11" t="s">
        <v>27</v>
      </c>
      <c r="I11">
        <v>0.21314791989239998</v>
      </c>
      <c r="J11">
        <v>0.2835162116712</v>
      </c>
      <c r="K11">
        <v>0.22190382513239998</v>
      </c>
      <c r="L11">
        <v>0.71710863915599998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7.6234748289600002E-2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0.13052136077759999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0.1712655064944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0.2109005708808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0.2697986267952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0.349652482584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0.42145090555199999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0.543157988388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0.69492701254799993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0.88551388327199998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1.1385595447079999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1.4444325010919998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1.853041412292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2.3708072754839997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3.0032754973199998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3.8146560495599999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4.8274224223199997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6.1612386538799999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7.9503619579199993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10.23565322556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12.53845630368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16.417322325000001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20.304944251559998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27.10244535288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30.266245779600002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41.678108942400002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51.455536460400005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65.319053090400004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83.356217884800003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105.3919127388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134.4323317848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181.97689723799999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2024-09-24T13:00:53Z</dcterms:modified>
</cp:coreProperties>
</file>