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984C8C56-203D-4257-BCE8-E71C69236B80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<sst xmlns="http://schemas.openxmlformats.org/spreadsheetml/2006/main" count="171" uniqueCount="101">
  <si>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</si>
  <si>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</si>
  <si>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</si>
  <si>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</si>
  <si>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</si>
  <si>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</si>
  <si>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</si>
  <si>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</si>
  <si>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</si>
  <si>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</si>
  <si>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</si>
  <si>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</si>
  <si>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</si>
  <si>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</si>
  <si>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</si>
  <si>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</si>
  <si>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</si>
  <si>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</si>
  <si>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</si>
  <si>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</si>
  <si>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</si>
  <si>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</si>
  <si>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</si>
  <si>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</si>
  <si>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</si>
  <si>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</si>
  <si>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</si>
  <si>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</si>
  <si>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</si>
  <si>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</si>
  <si>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</si>
  <si>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</si>
  <si>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</si>
  <si>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</si>
  <si>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</si>
  <si>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</si>
  <si>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</si>
  <si>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</si>
  <si>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</si>
  <si>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</si>
  <si>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</si>
  <si>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</si>
  <si>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</si>
  <si>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</si>
  <si>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</si>
  <si>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</si>
  <si>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</si>
  <si>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</si>
  <si>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</si>
  <si>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</si>
  <si>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</si>
  <si>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</si>
  <si>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</si>
  <si>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</si>
  <si>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</si>
  <si>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</si>
  <si>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</si>
  <si>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</si>
  <si>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</si>
  <si>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</si>
  <si>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</si>
  <si>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</si>
  <si>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</si>
  <si>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</si>
  <si>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</si>
  <si>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</si>
  <si>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</si>
  <si>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</si>
  <si>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</si>
  <si>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</si>
  <si>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</si>
  <si>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</si>
  <si>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</si>
  <si>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</si>
  <si>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</si>
  <si>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</si>
  <si>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</si>
  <si>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</si>
  <si>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</si>
  <si>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</si>
  <si>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</si>
  <si>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</si>
  <si>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</si>
  <si>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</si>
  <si>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</si>
  <si>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</si>
  <si>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</si>
  <si>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</si>
  <si>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</si>
  <si>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</si>
  <si>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</si>
  <si>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</si>
  <si>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</si>
  <si>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</si>
  <si>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</si>
  <si>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</si>
  <si>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</si>
  <si>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</si>
  <si>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</si>
  <si>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</si>
  <si>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S24268834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</si>
</sst>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185.81198373312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0.14350395211418926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629.87364620938615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0.17069999999999999</v>
      </c>
      <c r="E15" s="20">
        <f>ChromaticityCoordinates!G4</f>
        <v>0.49480000000000002</v>
      </c>
      <c r="F15" s="20" t="s">
        <v>49</v>
      </c>
      <c r="H15" s="26">
        <f>ChromaticityCoordinates!H4</f>
        <v>1.5170036255724668E-2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0.45029999999999998</v>
      </c>
      <c r="E16" s="20">
        <f>ChromaticityCoordinates!G5</f>
        <v>0.52810000000000001</v>
      </c>
      <c r="F16" s="20" t="s">
        <v>49</v>
      </c>
      <c r="H16" s="26">
        <f>ChromaticityCoordinates!H5</f>
        <v>7.0710678118657961E-4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0.1196</v>
      </c>
      <c r="E17" s="20">
        <f>ChromaticityCoordinates!G6</f>
        <v>0.56279999999999997</v>
      </c>
      <c r="F17" s="20" t="s">
        <v>49</v>
      </c>
      <c r="H17" s="26">
        <f>ChromaticityCoordinates!H6</f>
        <v>7.6419892698171062E-3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0.1193</v>
      </c>
      <c r="E18" s="20">
        <f>ChromaticityCoordinates!G7</f>
        <v>0.30380000000000001</v>
      </c>
      <c r="F18" s="20" t="s">
        <v>49</v>
      </c>
      <c r="H18" s="26">
        <f>ChromaticityCoordinates!H7</f>
        <v>2.1126523613694746E-2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7.3800606632879989E-2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57.176061217200001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59.150843881856552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0.17069999999999999</v>
      </c>
      <c r="G4" s="4">
        <v>0.49480000000000002</v>
      </c>
      <c r="H4" s="3">
        <f>IF(OR((F4=""),(G4="")),"",SQRT((F4-C4)^2+(G4-D4)^2))</f>
        <v>1.5170036255724668E-2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-6.3E-3</v>
      </c>
      <c r="O4" s="3">
        <f>IF(G4="","",G4-D4)</f>
        <v>1.3800000000000034E-2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0.45029999999999998</v>
      </c>
      <c r="G5" s="4">
        <v>0.52810000000000001</v>
      </c>
      <c r="H5" s="3">
        <f t="shared" ref="H5:H7" si="0">IF(OR((F5=""),(G5="")),"",SQRT((F5-C5)^2+(G5-D5)^2))</f>
        <v>7.0710678118657961E-4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-7.0000000000003393E-4</v>
      </c>
      <c r="O5" s="3">
        <f>IF(G5="","",G5-D5)</f>
        <v>9.9999999999988987E-5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0.1196</v>
      </c>
      <c r="G6" s="4">
        <v>0.56279999999999997</v>
      </c>
      <c r="H6" s="3">
        <f t="shared" si="0"/>
        <v>7.6419892698171062E-3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7.5999999999999956E-3</v>
      </c>
      <c r="O6" s="3">
        <f t="shared" ref="O6:O7" si="6">IF(G6="","",G6-D6)</f>
        <v>7.9999999999991189E-4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0.1193</v>
      </c>
      <c r="G7" s="3">
        <v>0.30380000000000001</v>
      </c>
      <c r="H7" s="3">
        <f t="shared" si="0"/>
        <v>2.1126523613694746E-2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-3.699999999999995E-3</v>
      </c>
      <c r="O7" s="3">
        <f t="shared" si="6"/>
        <v>2.0800000000000041E-2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233.46162004919998</v>
      </c>
      <c r="F3" s="8"/>
    </row>
    <row r="4" spans="2:6" x14ac:dyDescent="0.25">
      <c r="B4" s="1" t="s">
        <v>39</v>
      </c>
      <c r="C4" s="18"/>
      <c r="D4" s="18"/>
      <c r="E4" s="1">
        <v>209.76230319960001</v>
      </c>
      <c r="F4" s="8"/>
    </row>
    <row r="5" spans="2:6" x14ac:dyDescent="0.25">
      <c r="B5" s="1" t="s">
        <v>40</v>
      </c>
      <c r="C5" s="18"/>
      <c r="D5" s="18"/>
      <c r="E5" s="1">
        <v>201.99873388680001</v>
      </c>
      <c r="F5" s="8"/>
    </row>
    <row r="6" spans="2:6" x14ac:dyDescent="0.25">
      <c r="B6" s="1" t="s">
        <v>41</v>
      </c>
      <c r="C6" s="18"/>
      <c r="D6" s="18"/>
      <c r="E6" s="1">
        <v>209.41206699</v>
      </c>
      <c r="F6" s="8"/>
    </row>
    <row r="7" spans="2:6" x14ac:dyDescent="0.25">
      <c r="B7" s="1" t="s">
        <v>42</v>
      </c>
      <c r="C7" s="18"/>
      <c r="D7" s="18"/>
      <c r="E7" s="1">
        <v>209.84986225200001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5"/>
  <sheetViews>
    <sheetView topLeftCell="A71" workbookViewId="0">
      <selection activeCell="D95" sqref="D95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0.1097114926572</v>
      </c>
      <c r="D4">
        <v>0</v>
      </c>
    </row>
    <row r="5" spans="2:4" x14ac:dyDescent="0.25">
      <c r="B5">
        <v>2</v>
      </c>
      <c r="C5">
        <v>4.9821100815599997E-2</v>
      </c>
      <c r="D5">
        <v>0</v>
      </c>
    </row>
    <row r="6" spans="2:4" x14ac:dyDescent="0.25">
      <c r="B6">
        <v>3</v>
      </c>
      <c r="C6">
        <v>7.9591178631599993E-2</v>
      </c>
      <c r="D6">
        <v>0</v>
      </c>
    </row>
    <row r="7" spans="2:4" x14ac:dyDescent="0.25">
      <c r="B7">
        <v>4</v>
      </c>
      <c r="C7">
        <v>6.4793698775999997E-2</v>
      </c>
      <c r="D7">
        <v>0</v>
      </c>
    </row>
    <row r="8" spans="2:4" x14ac:dyDescent="0.25">
      <c r="B8">
        <v>5</v>
      </c>
      <c r="C8">
        <v>7.2148659177599994E-2</v>
      </c>
      <c r="D8">
        <v>0</v>
      </c>
    </row>
    <row r="9" spans="2:4" x14ac:dyDescent="0.25">
      <c r="B9">
        <v>6</v>
      </c>
      <c r="C9">
        <v>7.2119472826799993E-2</v>
      </c>
      <c r="D9">
        <v>0</v>
      </c>
    </row>
    <row r="10" spans="2:4" x14ac:dyDescent="0.25">
      <c r="B10">
        <v>7</v>
      </c>
      <c r="C10">
        <v>0.10171443253799999</v>
      </c>
      <c r="D10">
        <v>0</v>
      </c>
    </row>
    <row r="11" spans="2:4" x14ac:dyDescent="0.25">
      <c r="B11">
        <v>8</v>
      </c>
      <c r="C11">
        <v>0.15261542833319999</v>
      </c>
      <c r="D11">
        <v>0</v>
      </c>
    </row>
    <row r="12" spans="2:4" x14ac:dyDescent="0.25">
      <c r="B12">
        <v>9</v>
      </c>
      <c r="C12">
        <v>7.1127136899599999E-2</v>
      </c>
      <c r="D12">
        <v>0</v>
      </c>
    </row>
    <row r="13" spans="2:4" x14ac:dyDescent="0.25">
      <c r="B13">
        <v>10</v>
      </c>
      <c r="C13">
        <v>0.11198802801959999</v>
      </c>
      <c r="D13">
        <v>0</v>
      </c>
    </row>
    <row r="14" spans="2:4" x14ac:dyDescent="0.25">
      <c r="B14">
        <v>11</v>
      </c>
      <c r="C14">
        <v>0.13253521898279999</v>
      </c>
      <c r="D14">
        <v>0</v>
      </c>
    </row>
    <row r="15" spans="2:4" x14ac:dyDescent="0.25">
      <c r="B15">
        <v>12</v>
      </c>
      <c r="C15">
        <v>0.1325644053336</v>
      </c>
      <c r="D15">
        <v>0</v>
      </c>
    </row>
    <row r="16" spans="2:4" x14ac:dyDescent="0.25">
      <c r="B16">
        <v>13</v>
      </c>
      <c r="C16">
        <v>0.17380471901399999</v>
      </c>
      <c r="D16">
        <v>0</v>
      </c>
    </row>
    <row r="17" spans="2:4" x14ac:dyDescent="0.25">
      <c r="B17">
        <v>14</v>
      </c>
      <c r="C17">
        <v>0.188543826168</v>
      </c>
      <c r="D17">
        <v>0</v>
      </c>
    </row>
    <row r="18" spans="2:4" x14ac:dyDescent="0.25">
      <c r="B18">
        <v>15</v>
      </c>
      <c r="C18">
        <v>8.8784879133600003E-2</v>
      </c>
      <c r="D18">
        <v>0</v>
      </c>
    </row>
    <row r="19" spans="2:4" x14ac:dyDescent="0.25">
      <c r="B19">
        <v>16</v>
      </c>
      <c r="C19">
        <v>0.13860597994919999</v>
      </c>
      <c r="D19">
        <v>0</v>
      </c>
    </row>
    <row r="20" spans="2:4" x14ac:dyDescent="0.25">
      <c r="B20">
        <v>17</v>
      </c>
      <c r="C20">
        <v>0.1636186825848</v>
      </c>
      <c r="D20">
        <v>0</v>
      </c>
    </row>
    <row r="21" spans="2:4" x14ac:dyDescent="0.25">
      <c r="B21">
        <v>18</v>
      </c>
      <c r="C21">
        <v>0.16364786893559999</v>
      </c>
      <c r="D21">
        <v>0</v>
      </c>
    </row>
    <row r="22" spans="2:4" x14ac:dyDescent="0.25">
      <c r="B22">
        <v>19</v>
      </c>
      <c r="C22">
        <v>0.21376083325920001</v>
      </c>
      <c r="D22">
        <v>0</v>
      </c>
    </row>
    <row r="23" spans="2:4" x14ac:dyDescent="0.25">
      <c r="B23">
        <v>20</v>
      </c>
      <c r="C23">
        <v>0.21376083325920001</v>
      </c>
      <c r="D23">
        <v>0</v>
      </c>
    </row>
    <row r="24" spans="2:4" x14ac:dyDescent="0.25">
      <c r="B24">
        <v>21</v>
      </c>
      <c r="C24">
        <v>0.27368041145159999</v>
      </c>
      <c r="D24">
        <v>0</v>
      </c>
    </row>
    <row r="25" spans="2:4" x14ac:dyDescent="0.25">
      <c r="B25">
        <v>22</v>
      </c>
      <c r="C25">
        <v>0.27379715685479999</v>
      </c>
      <c r="D25">
        <v>0</v>
      </c>
    </row>
    <row r="26" spans="2:4" x14ac:dyDescent="0.25">
      <c r="B26">
        <v>23</v>
      </c>
      <c r="C26">
        <v>0.35373857169599998</v>
      </c>
      <c r="D26">
        <v>0</v>
      </c>
    </row>
    <row r="27" spans="2:4" x14ac:dyDescent="0.25">
      <c r="B27">
        <v>24</v>
      </c>
      <c r="C27">
        <v>0.40364723156400001</v>
      </c>
      <c r="D27">
        <v>0</v>
      </c>
    </row>
    <row r="28" spans="2:4" x14ac:dyDescent="0.25">
      <c r="B28">
        <v>25</v>
      </c>
      <c r="C28">
        <v>0.19508156874720001</v>
      </c>
      <c r="D28">
        <v>0</v>
      </c>
    </row>
    <row r="29" spans="2:4" x14ac:dyDescent="0.25">
      <c r="B29">
        <v>26</v>
      </c>
      <c r="C29">
        <v>0.29886823219199998</v>
      </c>
      <c r="D29">
        <v>0</v>
      </c>
    </row>
    <row r="30" spans="2:4" x14ac:dyDescent="0.25">
      <c r="B30">
        <v>27</v>
      </c>
      <c r="C30">
        <v>0.35140366363199999</v>
      </c>
      <c r="D30">
        <v>0</v>
      </c>
    </row>
    <row r="31" spans="2:4" x14ac:dyDescent="0.25">
      <c r="B31">
        <v>28</v>
      </c>
      <c r="C31">
        <v>0.32484408440399998</v>
      </c>
      <c r="D31">
        <v>0</v>
      </c>
    </row>
    <row r="32" spans="2:4" x14ac:dyDescent="0.25">
      <c r="B32">
        <v>29</v>
      </c>
      <c r="C32">
        <v>0.32513594791200001</v>
      </c>
      <c r="D32">
        <v>0</v>
      </c>
    </row>
    <row r="33" spans="2:4" x14ac:dyDescent="0.25">
      <c r="B33">
        <v>30</v>
      </c>
      <c r="C33">
        <v>0.41794854345599997</v>
      </c>
      <c r="D33">
        <v>0</v>
      </c>
    </row>
    <row r="34" spans="2:4" x14ac:dyDescent="0.25">
      <c r="B34">
        <v>31</v>
      </c>
      <c r="C34">
        <v>0.418240406964</v>
      </c>
      <c r="D34">
        <v>0</v>
      </c>
    </row>
    <row r="35" spans="2:4" x14ac:dyDescent="0.25">
      <c r="B35">
        <v>32</v>
      </c>
      <c r="C35">
        <v>0.53848817226000001</v>
      </c>
      <c r="D35">
        <v>0</v>
      </c>
    </row>
    <row r="36" spans="2:4" x14ac:dyDescent="0.25">
      <c r="B36">
        <v>33</v>
      </c>
      <c r="C36">
        <v>0.53848817226000001</v>
      </c>
      <c r="D36">
        <v>0</v>
      </c>
    </row>
    <row r="37" spans="2:4" x14ac:dyDescent="0.25">
      <c r="B37">
        <v>34</v>
      </c>
      <c r="C37">
        <v>0.68967346940399998</v>
      </c>
      <c r="D37">
        <v>0</v>
      </c>
    </row>
    <row r="38" spans="2:4" x14ac:dyDescent="0.25">
      <c r="B38">
        <v>35</v>
      </c>
      <c r="C38">
        <v>0.68821415186400003</v>
      </c>
      <c r="D38">
        <v>0</v>
      </c>
    </row>
    <row r="39" spans="2:4" x14ac:dyDescent="0.25">
      <c r="B39">
        <v>36</v>
      </c>
      <c r="C39">
        <v>0.879092886096</v>
      </c>
      <c r="D39">
        <v>0</v>
      </c>
    </row>
    <row r="40" spans="2:4" x14ac:dyDescent="0.25">
      <c r="B40">
        <v>37</v>
      </c>
      <c r="C40">
        <v>0.87996847662</v>
      </c>
      <c r="D40">
        <v>0</v>
      </c>
    </row>
    <row r="41" spans="2:4" x14ac:dyDescent="0.25">
      <c r="B41">
        <v>38</v>
      </c>
      <c r="C41">
        <v>1.1286361854360001</v>
      </c>
      <c r="D41">
        <v>0</v>
      </c>
    </row>
    <row r="42" spans="2:4" x14ac:dyDescent="0.25">
      <c r="B42">
        <v>39</v>
      </c>
      <c r="C42">
        <v>1.12805245842</v>
      </c>
      <c r="D42">
        <v>0</v>
      </c>
    </row>
    <row r="43" spans="2:4" x14ac:dyDescent="0.25">
      <c r="B43">
        <v>40</v>
      </c>
      <c r="C43">
        <v>1.4391789579479999</v>
      </c>
      <c r="D43">
        <v>0</v>
      </c>
    </row>
    <row r="44" spans="2:4" x14ac:dyDescent="0.25">
      <c r="B44">
        <v>41</v>
      </c>
      <c r="C44">
        <v>1.4336335512959999</v>
      </c>
      <c r="D44">
        <v>0</v>
      </c>
    </row>
    <row r="45" spans="2:4" x14ac:dyDescent="0.25">
      <c r="B45">
        <v>42</v>
      </c>
      <c r="C45">
        <v>1.8308597856839999</v>
      </c>
      <c r="D45">
        <v>0</v>
      </c>
    </row>
    <row r="46" spans="2:4" x14ac:dyDescent="0.25">
      <c r="B46">
        <v>43</v>
      </c>
      <c r="C46">
        <v>1.8329028302400001</v>
      </c>
      <c r="D46">
        <v>0</v>
      </c>
    </row>
    <row r="47" spans="2:4" x14ac:dyDescent="0.25">
      <c r="B47">
        <v>44</v>
      </c>
      <c r="C47">
        <v>2.3413290611759998</v>
      </c>
      <c r="D47">
        <v>0</v>
      </c>
    </row>
    <row r="48" spans="2:4" x14ac:dyDescent="0.25">
      <c r="B48">
        <v>45</v>
      </c>
      <c r="C48">
        <v>2.3273196127919999</v>
      </c>
      <c r="D48">
        <v>0</v>
      </c>
    </row>
    <row r="49" spans="2:4" x14ac:dyDescent="0.25">
      <c r="B49">
        <v>46</v>
      </c>
      <c r="C49">
        <v>2.9916009569999997</v>
      </c>
      <c r="D49">
        <v>0</v>
      </c>
    </row>
    <row r="50" spans="2:4" x14ac:dyDescent="0.25">
      <c r="B50">
        <v>47</v>
      </c>
      <c r="C50">
        <v>2.9770077815999998</v>
      </c>
      <c r="D50">
        <v>0</v>
      </c>
    </row>
    <row r="51" spans="2:4" x14ac:dyDescent="0.25">
      <c r="B51">
        <v>48</v>
      </c>
      <c r="C51">
        <v>3.7971442390799997</v>
      </c>
      <c r="D51">
        <v>0</v>
      </c>
    </row>
    <row r="52" spans="2:4" x14ac:dyDescent="0.25">
      <c r="B52">
        <v>49</v>
      </c>
      <c r="C52">
        <v>3.78838833384</v>
      </c>
      <c r="D52">
        <v>0</v>
      </c>
    </row>
    <row r="53" spans="2:4" x14ac:dyDescent="0.25">
      <c r="B53">
        <v>50</v>
      </c>
      <c r="C53">
        <v>4.8186665170800005</v>
      </c>
      <c r="D53">
        <v>0</v>
      </c>
    </row>
    <row r="54" spans="2:4" x14ac:dyDescent="0.25">
      <c r="B54">
        <v>51</v>
      </c>
      <c r="C54">
        <v>4.8215851521599999</v>
      </c>
      <c r="D54">
        <v>0</v>
      </c>
    </row>
    <row r="55" spans="2:4" x14ac:dyDescent="0.25">
      <c r="B55">
        <v>52</v>
      </c>
      <c r="C55">
        <v>6.1933436397599992</v>
      </c>
      <c r="D55">
        <v>0</v>
      </c>
    </row>
    <row r="56" spans="2:4" x14ac:dyDescent="0.25">
      <c r="B56">
        <v>53</v>
      </c>
      <c r="C56">
        <v>6.1378895732399998</v>
      </c>
      <c r="D56">
        <v>0</v>
      </c>
    </row>
    <row r="57" spans="2:4" x14ac:dyDescent="0.25">
      <c r="B57">
        <v>54</v>
      </c>
      <c r="C57">
        <v>7.8569656353599999</v>
      </c>
      <c r="D57">
        <v>0</v>
      </c>
    </row>
    <row r="58" spans="2:4" x14ac:dyDescent="0.25">
      <c r="B58">
        <v>55</v>
      </c>
      <c r="C58">
        <v>7.8073488389999994</v>
      </c>
      <c r="D58">
        <v>0</v>
      </c>
    </row>
    <row r="59" spans="2:4" x14ac:dyDescent="0.25">
      <c r="B59">
        <v>56</v>
      </c>
      <c r="C59">
        <v>9.94670835264</v>
      </c>
      <c r="D59">
        <v>0</v>
      </c>
    </row>
    <row r="60" spans="2:4" x14ac:dyDescent="0.25">
      <c r="B60">
        <v>57</v>
      </c>
      <c r="C60">
        <v>10.069291026</v>
      </c>
      <c r="D60">
        <v>0</v>
      </c>
    </row>
    <row r="61" spans="2:4" x14ac:dyDescent="0.25">
      <c r="B61">
        <v>58</v>
      </c>
      <c r="C61">
        <v>12.961658390279998</v>
      </c>
      <c r="D61">
        <v>0</v>
      </c>
    </row>
    <row r="62" spans="2:4" x14ac:dyDescent="0.25">
      <c r="B62">
        <v>59</v>
      </c>
      <c r="C62">
        <v>12.480083602079999</v>
      </c>
      <c r="D62">
        <v>0</v>
      </c>
    </row>
    <row r="63" spans="2:4" x14ac:dyDescent="0.25">
      <c r="B63">
        <v>60</v>
      </c>
      <c r="C63">
        <v>16.285983746399999</v>
      </c>
      <c r="D63">
        <v>0</v>
      </c>
    </row>
    <row r="64" spans="2:4" x14ac:dyDescent="0.25">
      <c r="B64">
        <v>61</v>
      </c>
      <c r="C64">
        <v>16.315170097199999</v>
      </c>
      <c r="D64">
        <v>0</v>
      </c>
    </row>
    <row r="65" spans="2:4" x14ac:dyDescent="0.25">
      <c r="B65">
        <v>62</v>
      </c>
      <c r="C65">
        <v>21.244744747320002</v>
      </c>
      <c r="D65">
        <v>0</v>
      </c>
    </row>
    <row r="66" spans="2:4" x14ac:dyDescent="0.25">
      <c r="B66">
        <v>63</v>
      </c>
      <c r="C66">
        <v>23.611757797200003</v>
      </c>
      <c r="D66">
        <v>0</v>
      </c>
    </row>
    <row r="67" spans="2:4" x14ac:dyDescent="0.25">
      <c r="B67">
        <v>64</v>
      </c>
      <c r="C67">
        <v>11.878844775600001</v>
      </c>
      <c r="D67">
        <v>0</v>
      </c>
    </row>
    <row r="68" spans="2:4" x14ac:dyDescent="0.25">
      <c r="B68">
        <v>65</v>
      </c>
      <c r="C68">
        <v>17.193679256279999</v>
      </c>
      <c r="D68">
        <v>0</v>
      </c>
    </row>
    <row r="69" spans="2:4" x14ac:dyDescent="0.25">
      <c r="B69">
        <v>66</v>
      </c>
      <c r="C69">
        <v>21.247663382399999</v>
      </c>
      <c r="D69">
        <v>0</v>
      </c>
    </row>
    <row r="70" spans="2:4" x14ac:dyDescent="0.25">
      <c r="B70">
        <v>67</v>
      </c>
      <c r="C70">
        <v>19.388492836440001</v>
      </c>
      <c r="D70">
        <v>0</v>
      </c>
    </row>
    <row r="71" spans="2:4" x14ac:dyDescent="0.25">
      <c r="B71">
        <v>68</v>
      </c>
      <c r="C71">
        <v>19.543180495679998</v>
      </c>
      <c r="D71">
        <v>0</v>
      </c>
    </row>
    <row r="72" spans="2:4" x14ac:dyDescent="0.25">
      <c r="B72">
        <v>69</v>
      </c>
      <c r="C72">
        <v>25.21992572628</v>
      </c>
      <c r="D72">
        <v>0</v>
      </c>
    </row>
    <row r="73" spans="2:4" x14ac:dyDescent="0.25">
      <c r="B73">
        <v>70</v>
      </c>
      <c r="C73">
        <v>23.311138383959999</v>
      </c>
      <c r="D73">
        <v>0</v>
      </c>
    </row>
    <row r="74" spans="2:4" x14ac:dyDescent="0.25">
      <c r="B74">
        <v>71</v>
      </c>
      <c r="C74">
        <v>31.521258864</v>
      </c>
      <c r="D74">
        <v>0</v>
      </c>
    </row>
    <row r="75" spans="2:4" x14ac:dyDescent="0.25">
      <c r="B75">
        <v>72</v>
      </c>
      <c r="C75">
        <v>28.967453168999999</v>
      </c>
      <c r="D75">
        <v>0</v>
      </c>
    </row>
    <row r="76" spans="2:4" x14ac:dyDescent="0.25">
      <c r="B76">
        <v>73</v>
      </c>
      <c r="C76">
        <v>37.446088076400002</v>
      </c>
      <c r="D76">
        <v>0</v>
      </c>
    </row>
    <row r="77" spans="2:4" x14ac:dyDescent="0.25">
      <c r="B77">
        <v>74</v>
      </c>
      <c r="C77">
        <v>46.523043175200002</v>
      </c>
      <c r="D77">
        <v>0</v>
      </c>
    </row>
    <row r="78" spans="2:4" x14ac:dyDescent="0.25">
      <c r="B78">
        <v>75</v>
      </c>
      <c r="C78">
        <v>22.88793629736</v>
      </c>
      <c r="D78">
        <v>0</v>
      </c>
    </row>
    <row r="79" spans="2:4" x14ac:dyDescent="0.25">
      <c r="B79">
        <v>76</v>
      </c>
      <c r="C79">
        <v>36.307820395200004</v>
      </c>
      <c r="D79">
        <v>0</v>
      </c>
    </row>
    <row r="80" spans="2:4" x14ac:dyDescent="0.25">
      <c r="B80">
        <v>77</v>
      </c>
      <c r="C80">
        <v>42.320208659999999</v>
      </c>
      <c r="D80">
        <v>0</v>
      </c>
    </row>
    <row r="81" spans="2:4" x14ac:dyDescent="0.25">
      <c r="B81">
        <v>78</v>
      </c>
      <c r="C81">
        <v>41.1819409788</v>
      </c>
      <c r="D81">
        <v>0</v>
      </c>
    </row>
    <row r="82" spans="2:4" x14ac:dyDescent="0.25">
      <c r="B82">
        <v>79</v>
      </c>
      <c r="C82">
        <v>51.484722811200001</v>
      </c>
      <c r="D82">
        <v>0</v>
      </c>
    </row>
    <row r="83" spans="2:4" x14ac:dyDescent="0.25">
      <c r="B83">
        <v>80</v>
      </c>
      <c r="C83">
        <v>51.426350109599994</v>
      </c>
      <c r="D83">
        <v>0</v>
      </c>
    </row>
    <row r="84" spans="2:4" x14ac:dyDescent="0.25">
      <c r="B84">
        <v>81</v>
      </c>
      <c r="C84">
        <v>65.815221054000006</v>
      </c>
      <c r="D84">
        <v>0</v>
      </c>
    </row>
    <row r="85" spans="2:4" x14ac:dyDescent="0.25">
      <c r="B85">
        <v>82</v>
      </c>
      <c r="C85">
        <v>65.202307687200005</v>
      </c>
      <c r="D85">
        <v>0</v>
      </c>
    </row>
    <row r="86" spans="2:4" x14ac:dyDescent="0.25">
      <c r="B86">
        <v>83</v>
      </c>
      <c r="C86">
        <v>82.889236272000005</v>
      </c>
      <c r="D86">
        <v>0</v>
      </c>
    </row>
    <row r="87" spans="2:4" x14ac:dyDescent="0.25">
      <c r="B87">
        <v>84</v>
      </c>
      <c r="C87">
        <v>83.472963288000003</v>
      </c>
      <c r="D87">
        <v>0</v>
      </c>
    </row>
    <row r="88" spans="2:4" x14ac:dyDescent="0.25">
      <c r="B88">
        <v>85</v>
      </c>
      <c r="C88">
        <v>105.1584219324</v>
      </c>
      <c r="D88">
        <v>0</v>
      </c>
    </row>
    <row r="89" spans="2:4" x14ac:dyDescent="0.25">
      <c r="B89">
        <v>86</v>
      </c>
      <c r="C89">
        <v>105.3335400372</v>
      </c>
      <c r="D89">
        <v>0</v>
      </c>
    </row>
    <row r="90" spans="2:4" x14ac:dyDescent="0.25">
      <c r="B90">
        <v>87</v>
      </c>
      <c r="C90">
        <v>135.7457175708</v>
      </c>
      <c r="D90">
        <v>0</v>
      </c>
    </row>
    <row r="91" spans="2:4" x14ac:dyDescent="0.25">
      <c r="B91">
        <v>88</v>
      </c>
      <c r="C91">
        <v>135.59978581679999</v>
      </c>
      <c r="D91">
        <v>0</v>
      </c>
    </row>
    <row r="92" spans="2:4" x14ac:dyDescent="0.25">
      <c r="B92">
        <v>89</v>
      </c>
      <c r="C92">
        <v>210.3460302156</v>
      </c>
      <c r="D92">
        <v>0</v>
      </c>
    </row>
    <row r="93" spans="2:4" x14ac:dyDescent="0.25">
      <c r="B93">
        <v>90</v>
      </c>
      <c r="C93">
        <v>104.1368996544</v>
      </c>
      <c r="D93">
        <v>0</v>
      </c>
    </row>
    <row r="94" spans="2:4" x14ac:dyDescent="0.25">
      <c r="B94">
        <v>91</v>
      </c>
      <c r="C94">
        <v>157.0517536548</v>
      </c>
      <c r="D94">
        <v>0</v>
      </c>
    </row>
    <row r="95" spans="2:4" x14ac:dyDescent="0.25">
      <c r="B95">
        <v>92</v>
      </c>
      <c r="C95">
        <v>183.46540112880001</v>
      </c>
      <c r="D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203.8082876364</v>
      </c>
    </row>
    <row r="3" spans="2:9" x14ac:dyDescent="0.25">
      <c r="B3" s="18">
        <v>150</v>
      </c>
      <c r="C3" s="18">
        <v>200</v>
      </c>
      <c r="D3" s="1">
        <v>185.81198373312</v>
      </c>
      <c r="E3" s="19" t="str">
        <f>IF(D3="","N/A",IF(OR(D3&lt;B3,D3&gt;C3),"FAIL","PASS"))</f>
        <v>PASS</v>
      </c>
      <c r="H3" t="s">
        <v>39</v>
      </c>
      <c r="I3">
        <v>182.8816741128</v>
      </c>
    </row>
    <row r="4" spans="2:9" x14ac:dyDescent="0.25">
      <c r="H4" t="s">
        <v>40</v>
      </c>
      <c r="I4">
        <v>176.51904963839999</v>
      </c>
    </row>
    <row r="5" spans="2:9" x14ac:dyDescent="0.25">
      <c r="H5" t="s">
        <v>41</v>
      </c>
      <c r="I5">
        <v>182.44387885079999</v>
      </c>
    </row>
    <row r="6" spans="2:9" x14ac:dyDescent="0.25">
      <c r="B6" s="15" t="s">
        <v>23</v>
      </c>
      <c r="H6" t="s">
        <v>42</v>
      </c>
      <c r="I6">
        <v>183.40702842719998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0.14350395211418926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203.69154223319998</v>
      </c>
      <c r="J2" t="s">
        <v>26</v>
      </c>
    </row>
    <row r="3" spans="2:10" x14ac:dyDescent="0.25">
      <c r="B3" s="18">
        <v>100</v>
      </c>
      <c r="C3" s="18"/>
      <c r="D3" s="1">
        <v>629.87364620938615</v>
      </c>
      <c r="E3" s="19" t="str">
        <f>IF(D3="","N/A",IF(OR(D3&lt;B3),"FAIL","PASS"))</f>
        <v>PASS</v>
      </c>
      <c r="I3">
        <v>0.32338476686400003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8.1050496171599998E-2</v>
      </c>
    </row>
    <row r="3" spans="2:9" x14ac:dyDescent="0.25">
      <c r="B3" s="18">
        <v>0.05</v>
      </c>
      <c r="C3" s="18">
        <v>0.1</v>
      </c>
      <c r="D3" s="1">
        <v>7.3800606632879989E-2</v>
      </c>
      <c r="E3" s="19" t="str">
        <f>IF(D3="","N/A",IF(OR(D3&lt;B3,D3&gt;C3),"FAIL","PASS"))</f>
        <v>PASS</v>
      </c>
      <c r="H3" t="s">
        <v>39</v>
      </c>
      <c r="I3">
        <v>7.2615640790399991E-2</v>
      </c>
    </row>
    <row r="4" spans="2:9" x14ac:dyDescent="0.25">
      <c r="H4" t="s">
        <v>40</v>
      </c>
      <c r="I4">
        <v>7.0076428270800004E-2</v>
      </c>
    </row>
    <row r="5" spans="2:9" x14ac:dyDescent="0.25">
      <c r="H5" t="s">
        <v>41</v>
      </c>
      <c r="I5">
        <v>7.2703199842799993E-2</v>
      </c>
    </row>
    <row r="6" spans="2:9" x14ac:dyDescent="0.25">
      <c r="H6" t="s">
        <v>42</v>
      </c>
      <c r="I6">
        <v>7.2557268088799989E-2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203.720728584</v>
      </c>
      <c r="J2">
        <v>73.899840225600002</v>
      </c>
      <c r="K2">
        <v>179.5836164724</v>
      </c>
      <c r="L2">
        <v>63.538685691599994</v>
      </c>
    </row>
    <row r="3" spans="2:12" x14ac:dyDescent="0.25">
      <c r="B3" s="18">
        <v>50</v>
      </c>
      <c r="C3" s="18"/>
      <c r="D3" s="1">
        <v>57.176061217200001</v>
      </c>
      <c r="E3" s="19" t="str">
        <f>IF(D3="","N/A",IF(OR(D3&lt;B3),"FAIL","PASS"))</f>
        <v>PASS</v>
      </c>
      <c r="H3" t="s">
        <v>39</v>
      </c>
      <c r="I3">
        <v>182.8816741128</v>
      </c>
      <c r="J3">
        <v>69.872123815199998</v>
      </c>
      <c r="K3">
        <v>170.71096582919998</v>
      </c>
      <c r="L3">
        <v>65.4066121428</v>
      </c>
    </row>
    <row r="4" spans="2:12" x14ac:dyDescent="0.25">
      <c r="H4" t="s">
        <v>40</v>
      </c>
      <c r="I4">
        <v>176.69416774319998</v>
      </c>
      <c r="J4">
        <v>67.975011013200003</v>
      </c>
      <c r="K4">
        <v>168.49280316839997</v>
      </c>
      <c r="L4">
        <v>63.976480953599996</v>
      </c>
    </row>
    <row r="5" spans="2:12" x14ac:dyDescent="0.25">
      <c r="H5" t="s">
        <v>41</v>
      </c>
      <c r="I5">
        <v>182.53143790319999</v>
      </c>
      <c r="J5">
        <v>74.133331032000001</v>
      </c>
      <c r="K5">
        <v>163.61868258480001</v>
      </c>
      <c r="L5">
        <v>57.759788233199998</v>
      </c>
    </row>
    <row r="6" spans="2:12" x14ac:dyDescent="0.25">
      <c r="H6" t="s">
        <v>42</v>
      </c>
      <c r="I6">
        <v>183.582146532</v>
      </c>
      <c r="J6">
        <v>73.111808753999995</v>
      </c>
      <c r="K6">
        <v>166.7416221204</v>
      </c>
      <c r="L6">
        <v>57.176061217200001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203.74991493479999</v>
      </c>
      <c r="J2">
        <v>73.929026576400005</v>
      </c>
      <c r="K2">
        <v>179.70036187560001</v>
      </c>
      <c r="L2">
        <v>63.772176498</v>
      </c>
    </row>
    <row r="3" spans="2:12" x14ac:dyDescent="0.25">
      <c r="B3" s="18">
        <v>20</v>
      </c>
      <c r="C3" s="18"/>
      <c r="D3" s="1">
        <v>59.150843881856552</v>
      </c>
      <c r="E3" s="19" t="str">
        <f>IF(D3="","N/A",IF(OR(D3&lt;B3),"FAIL","PASS"))</f>
        <v>PASS</v>
      </c>
      <c r="G3" t="s">
        <v>38</v>
      </c>
      <c r="H3" t="s">
        <v>27</v>
      </c>
      <c r="I3">
        <v>0.32484408440399998</v>
      </c>
      <c r="J3">
        <v>0.384676103544</v>
      </c>
      <c r="K3">
        <v>0.33126508158000001</v>
      </c>
      <c r="L3">
        <v>1.0606319880719999</v>
      </c>
    </row>
    <row r="4" spans="2:12" x14ac:dyDescent="0.25">
      <c r="G4" t="s">
        <v>39</v>
      </c>
      <c r="H4" t="s">
        <v>26</v>
      </c>
      <c r="I4">
        <v>182.61899695560001</v>
      </c>
      <c r="J4">
        <v>69.813751113599992</v>
      </c>
      <c r="K4">
        <v>170.47747502280001</v>
      </c>
      <c r="L4">
        <v>65.464984844400007</v>
      </c>
    </row>
    <row r="5" spans="2:12" x14ac:dyDescent="0.25">
      <c r="G5" t="s">
        <v>39</v>
      </c>
      <c r="H5" t="s">
        <v>27</v>
      </c>
      <c r="I5">
        <v>0.29886823219199998</v>
      </c>
      <c r="J5">
        <v>0.35286298117199999</v>
      </c>
      <c r="K5">
        <v>0.31929867775199999</v>
      </c>
      <c r="L5">
        <v>1.106746422336</v>
      </c>
    </row>
    <row r="6" spans="2:12" x14ac:dyDescent="0.25">
      <c r="G6" t="s">
        <v>40</v>
      </c>
      <c r="H6" t="s">
        <v>26</v>
      </c>
      <c r="I6">
        <v>176.57742234</v>
      </c>
      <c r="J6">
        <v>67.975011013200003</v>
      </c>
      <c r="K6">
        <v>168.5803622208</v>
      </c>
      <c r="L6">
        <v>64.151599058399995</v>
      </c>
    </row>
    <row r="7" spans="2:12" x14ac:dyDescent="0.25">
      <c r="G7" t="s">
        <v>40</v>
      </c>
      <c r="H7" t="s">
        <v>27</v>
      </c>
      <c r="I7">
        <v>0.28567600163039997</v>
      </c>
      <c r="J7">
        <v>0.34177216786800002</v>
      </c>
      <c r="K7">
        <v>0.314628861624</v>
      </c>
      <c r="L7">
        <v>1.0641343501679998</v>
      </c>
    </row>
    <row r="8" spans="2:12" x14ac:dyDescent="0.25">
      <c r="G8" t="s">
        <v>41</v>
      </c>
      <c r="H8" t="s">
        <v>26</v>
      </c>
      <c r="I8">
        <v>182.47306520160001</v>
      </c>
      <c r="J8">
        <v>74.220890084399997</v>
      </c>
      <c r="K8">
        <v>163.70624163719998</v>
      </c>
      <c r="L8">
        <v>57.905719987200001</v>
      </c>
    </row>
    <row r="9" spans="2:12" x14ac:dyDescent="0.25">
      <c r="G9" t="s">
        <v>41</v>
      </c>
      <c r="H9" t="s">
        <v>27</v>
      </c>
      <c r="I9">
        <v>0.28176503062320002</v>
      </c>
      <c r="J9">
        <v>0.38438424003599997</v>
      </c>
      <c r="K9">
        <v>0.29770077816000001</v>
      </c>
      <c r="L9">
        <v>0.97190548164000001</v>
      </c>
    </row>
    <row r="10" spans="2:12" x14ac:dyDescent="0.25">
      <c r="G10" t="s">
        <v>42</v>
      </c>
      <c r="H10" t="s">
        <v>26</v>
      </c>
      <c r="I10">
        <v>183.69889193519998</v>
      </c>
      <c r="J10">
        <v>73.286926858800001</v>
      </c>
      <c r="K10">
        <v>167.17941738239998</v>
      </c>
      <c r="L10">
        <v>57.409552023599993</v>
      </c>
    </row>
    <row r="11" spans="2:12" x14ac:dyDescent="0.25">
      <c r="G11" t="s">
        <v>42</v>
      </c>
      <c r="H11" t="s">
        <v>27</v>
      </c>
      <c r="I11">
        <v>0.31083463602</v>
      </c>
      <c r="J11">
        <v>0.38088187793999995</v>
      </c>
      <c r="K11">
        <v>0.31813122372000002</v>
      </c>
      <c r="L11">
        <v>0.93746558769600008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7.3111808754000002E-2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0.13364430031319999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0.16461101851199997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0.21484072823879999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0.2747019337296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0.326011538436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0.41940786099600003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0.54082308032399995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0.69113278694399993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0.8820115211759999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1.1309710934999999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1.439762684964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1.8477878691480001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2.350668693432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2.9857636868399999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4.8245037872400003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6.1232963978399999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7.8073488389999994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9.9058474615199987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12.693143962920001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16.090435196040001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19.041175261919999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25.00978400052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32.571967492799999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42.524513115599994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51.7765863192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65.552543896800003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84.260994759599996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106.53018041999999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134.63663624040001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184.13668719719999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2024-09-24T08:20:01Z</dcterms:modified>
</cp:coreProperties>
</file>