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7D3C14B-8930-47D4-90DA-87EC63BC8F62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<sst xmlns="http://schemas.openxmlformats.org/spreadsheetml/2006/main" count="171" uniqueCount="101">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</sst>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174.65112318719997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0.1456647398843931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817.39239869116534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0.1706</v>
      </c>
      <c r="E15" s="20">
        <f>ChromaticityCoordinates!G4</f>
        <v>0.4975</v>
      </c>
      <c r="F15" s="20" t="s">
        <v>49</v>
      </c>
      <c r="H15" s="26">
        <f>ChromaticityCoordinates!H4</f>
        <v>1.7697739968707878E-2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</v>
      </c>
      <c r="E16" s="20">
        <f>ChromaticityCoordinates!G5</f>
        <v>0.52829999999999999</v>
      </c>
      <c r="F16" s="20" t="s">
        <v>49</v>
      </c>
      <c r="H16" s="26">
        <f>ChromaticityCoordinates!H5</f>
        <v>1.1401754250991195E-3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0.1211</v>
      </c>
      <c r="E17" s="20">
        <f>ChromaticityCoordinates!G6</f>
        <v>0.5615</v>
      </c>
      <c r="F17" s="20" t="s">
        <v>49</v>
      </c>
      <c r="H17" s="26">
        <f>ChromaticityCoordinates!H6</f>
        <v>9.1137259120515589E-3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0.11799999999999999</v>
      </c>
      <c r="E18" s="20">
        <f>ChromaticityCoordinates!G7</f>
        <v>0.30570000000000003</v>
      </c>
      <c r="F18" s="20" t="s">
        <v>49</v>
      </c>
      <c r="H18" s="26">
        <f>ChromaticityCoordinates!H7</f>
        <v>2.3244139046219855E-2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7.4851315261679999E-2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52.5646177908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66.815144766146986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7.5767766676799991E-2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0.1278654028548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0.16750046724119999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0.2053843505796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0.26253122544599999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0.34002098681999998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0.43750339849200004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0.56358843394799996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0.71973541072800007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0.91761886915199997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1.1038277872560001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1.4047390640039998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1.7908744850880001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2.2876261757040002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2.907252403188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3.7008292814399999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4.73110746468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6.0211441700399995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7.6993593410399992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9.5526926168399982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12.53261903352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15.3812068716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20.398340574119999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26.244366639359999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33.447558016799995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36.249447693599997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53.498581016400003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68.091756416400003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86.420784718800007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109.9449834636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140.6490245052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176.2563724812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0.1706</v>
      </c>
      <c r="G4" s="4">
        <v>0.4975</v>
      </c>
      <c r="H4" s="3">
        <f>IF(OR((F4=""),(G4="")),"",SQRT((F4-C4)^2+(G4-D4)^2))</f>
        <v>1.7697739968707878E-2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-6.399999999999989E-3</v>
      </c>
      <c r="O4" s="3">
        <f>IF(G4="","",G4-D4)</f>
        <v>1.6500000000000015E-2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</v>
      </c>
      <c r="G5" s="4">
        <v>0.52829999999999999</v>
      </c>
      <c r="H5" s="3">
        <f t="shared" ref="H5:H7" si="0">IF(OR((F5=""),(G5="")),"",SQRT((F5-C5)^2+(G5-D5)^2))</f>
        <v>1.1401754250991195E-3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1.0999999999999899E-3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0.1211</v>
      </c>
      <c r="G6" s="4">
        <v>0.5615</v>
      </c>
      <c r="H6" s="3">
        <f t="shared" si="0"/>
        <v>9.1137259120515589E-3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9.099999999999997E-3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0.11799999999999999</v>
      </c>
      <c r="G7" s="3">
        <v>0.30570000000000003</v>
      </c>
      <c r="H7" s="3">
        <f t="shared" si="0"/>
        <v>2.3244139046219855E-2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-5.0000000000000044E-3</v>
      </c>
      <c r="O7" s="3">
        <f t="shared" si="6"/>
        <v>2.2700000000000053E-2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233.31568829519998</v>
      </c>
      <c r="F3" s="8"/>
    </row>
    <row r="4" spans="2:6" x14ac:dyDescent="0.25">
      <c r="B4" s="1" t="s">
        <v>39</v>
      </c>
      <c r="C4" s="18"/>
      <c r="D4" s="18"/>
      <c r="E4" s="1">
        <v>217.14644995199998</v>
      </c>
      <c r="F4" s="8"/>
    </row>
    <row r="5" spans="2:6" x14ac:dyDescent="0.25">
      <c r="B5" s="1" t="s">
        <v>40</v>
      </c>
      <c r="C5" s="18"/>
      <c r="D5" s="18"/>
      <c r="E5" s="1">
        <v>201.73605672960002</v>
      </c>
      <c r="F5" s="8"/>
    </row>
    <row r="6" spans="2:6" x14ac:dyDescent="0.25">
      <c r="B6" s="1" t="s">
        <v>41</v>
      </c>
      <c r="C6" s="18"/>
      <c r="D6" s="18"/>
      <c r="E6" s="1">
        <v>211.017316284</v>
      </c>
      <c r="F6" s="8"/>
    </row>
    <row r="7" spans="2:6" x14ac:dyDescent="0.25">
      <c r="B7" s="1" t="s">
        <v>42</v>
      </c>
      <c r="C7" s="18"/>
      <c r="D7" s="18"/>
      <c r="E7" s="1">
        <v>212.038838562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8"/>
  <sheetViews>
    <sheetView topLeftCell="A71" workbookViewId="0">
      <selection activeCell="D98" sqref="D9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0.1147899176964</v>
      </c>
      <c r="D4">
        <v>0</v>
      </c>
    </row>
    <row r="5" spans="2:4" x14ac:dyDescent="0.25">
      <c r="B5">
        <v>2</v>
      </c>
      <c r="C5">
        <v>5.2243567931999996E-2</v>
      </c>
      <c r="D5">
        <v>0</v>
      </c>
    </row>
    <row r="6" spans="2:4" x14ac:dyDescent="0.25">
      <c r="B6">
        <v>3</v>
      </c>
      <c r="C6">
        <v>8.3472963287999996E-2</v>
      </c>
      <c r="D6">
        <v>0</v>
      </c>
    </row>
    <row r="7" spans="2:4" x14ac:dyDescent="0.25">
      <c r="B7">
        <v>4</v>
      </c>
      <c r="C7">
        <v>6.7741520206799993E-2</v>
      </c>
      <c r="D7">
        <v>0</v>
      </c>
    </row>
    <row r="8" spans="2:4" x14ac:dyDescent="0.25">
      <c r="B8">
        <v>5</v>
      </c>
      <c r="C8">
        <v>7.5505089519599999E-2</v>
      </c>
      <c r="D8">
        <v>0</v>
      </c>
    </row>
    <row r="9" spans="2:4" x14ac:dyDescent="0.25">
      <c r="B9">
        <v>6</v>
      </c>
      <c r="C9">
        <v>7.5505089519599999E-2</v>
      </c>
      <c r="D9">
        <v>0</v>
      </c>
    </row>
    <row r="10" spans="2:4" x14ac:dyDescent="0.25">
      <c r="B10">
        <v>7</v>
      </c>
      <c r="C10">
        <v>0.10626750326279999</v>
      </c>
      <c r="D10">
        <v>0</v>
      </c>
    </row>
    <row r="11" spans="2:4" x14ac:dyDescent="0.25">
      <c r="B11">
        <v>8</v>
      </c>
      <c r="C11">
        <v>0.15953259347279999</v>
      </c>
      <c r="D11">
        <v>0</v>
      </c>
    </row>
    <row r="12" spans="2:4" x14ac:dyDescent="0.25">
      <c r="B12">
        <v>9</v>
      </c>
      <c r="C12">
        <v>7.4425194540000003E-2</v>
      </c>
      <c r="D12">
        <v>0</v>
      </c>
    </row>
    <row r="13" spans="2:4" x14ac:dyDescent="0.25">
      <c r="B13">
        <v>10</v>
      </c>
      <c r="C13">
        <v>0.11697889400639999</v>
      </c>
      <c r="D13">
        <v>0</v>
      </c>
    </row>
    <row r="14" spans="2:4" x14ac:dyDescent="0.25">
      <c r="B14">
        <v>11</v>
      </c>
      <c r="C14">
        <v>0.13831411644119998</v>
      </c>
      <c r="D14">
        <v>0</v>
      </c>
    </row>
    <row r="15" spans="2:4" x14ac:dyDescent="0.25">
      <c r="B15">
        <v>12</v>
      </c>
      <c r="C15">
        <v>0.12771947110079998</v>
      </c>
      <c r="D15">
        <v>0</v>
      </c>
    </row>
    <row r="16" spans="2:4" x14ac:dyDescent="0.25">
      <c r="B16">
        <v>13</v>
      </c>
      <c r="C16">
        <v>0.1277486574516</v>
      </c>
      <c r="D16">
        <v>0</v>
      </c>
    </row>
    <row r="17" spans="2:4" x14ac:dyDescent="0.25">
      <c r="B17">
        <v>14</v>
      </c>
      <c r="C17">
        <v>0.16750046724119999</v>
      </c>
      <c r="D17">
        <v>0</v>
      </c>
    </row>
    <row r="18" spans="2:4" x14ac:dyDescent="0.25">
      <c r="B18">
        <v>15</v>
      </c>
      <c r="C18">
        <v>0.16750046724119999</v>
      </c>
      <c r="D18">
        <v>0</v>
      </c>
    </row>
    <row r="19" spans="2:4" x14ac:dyDescent="0.25">
      <c r="B19">
        <v>16</v>
      </c>
      <c r="C19">
        <v>0.2185473947904</v>
      </c>
      <c r="D19">
        <v>0</v>
      </c>
    </row>
    <row r="20" spans="2:4" x14ac:dyDescent="0.25">
      <c r="B20">
        <v>17</v>
      </c>
      <c r="C20">
        <v>0.25605185556839999</v>
      </c>
      <c r="D20">
        <v>0</v>
      </c>
    </row>
    <row r="21" spans="2:4" x14ac:dyDescent="0.25">
      <c r="B21">
        <v>18</v>
      </c>
      <c r="C21">
        <v>0.1218822009408</v>
      </c>
      <c r="D21">
        <v>0</v>
      </c>
    </row>
    <row r="22" spans="2:4" x14ac:dyDescent="0.25">
      <c r="B22">
        <v>19</v>
      </c>
      <c r="C22">
        <v>0.18886487602679999</v>
      </c>
      <c r="D22">
        <v>0</v>
      </c>
    </row>
    <row r="23" spans="2:4" x14ac:dyDescent="0.25">
      <c r="B23">
        <v>20</v>
      </c>
      <c r="C23">
        <v>0.22269185660400001</v>
      </c>
      <c r="D23">
        <v>0</v>
      </c>
    </row>
    <row r="24" spans="2:4" x14ac:dyDescent="0.25">
      <c r="B24">
        <v>21</v>
      </c>
      <c r="C24">
        <v>0.20567621408760001</v>
      </c>
      <c r="D24">
        <v>0</v>
      </c>
    </row>
    <row r="25" spans="2:4" x14ac:dyDescent="0.25">
      <c r="B25">
        <v>22</v>
      </c>
      <c r="C25">
        <v>0.20567621408760001</v>
      </c>
      <c r="D25">
        <v>0</v>
      </c>
    </row>
    <row r="26" spans="2:4" x14ac:dyDescent="0.25">
      <c r="B26">
        <v>23</v>
      </c>
      <c r="C26">
        <v>0.26279390260320001</v>
      </c>
      <c r="D26">
        <v>0</v>
      </c>
    </row>
    <row r="27" spans="2:4" x14ac:dyDescent="0.25">
      <c r="B27">
        <v>24</v>
      </c>
      <c r="C27">
        <v>0.26302739340960002</v>
      </c>
      <c r="D27">
        <v>0</v>
      </c>
    </row>
    <row r="28" spans="2:4" x14ac:dyDescent="0.25">
      <c r="B28">
        <v>25</v>
      </c>
      <c r="C28">
        <v>0.34031285032799996</v>
      </c>
      <c r="D28">
        <v>0</v>
      </c>
    </row>
    <row r="29" spans="2:4" x14ac:dyDescent="0.25">
      <c r="B29">
        <v>26</v>
      </c>
      <c r="C29">
        <v>0.34060471383599999</v>
      </c>
      <c r="D29">
        <v>0</v>
      </c>
    </row>
    <row r="30" spans="2:4" x14ac:dyDescent="0.25">
      <c r="B30">
        <v>27</v>
      </c>
      <c r="C30">
        <v>0.43779526199999996</v>
      </c>
      <c r="D30">
        <v>0</v>
      </c>
    </row>
    <row r="31" spans="2:4" x14ac:dyDescent="0.25">
      <c r="B31">
        <v>28</v>
      </c>
      <c r="C31">
        <v>0.43808712550799994</v>
      </c>
      <c r="D31">
        <v>0</v>
      </c>
    </row>
    <row r="32" spans="2:4" x14ac:dyDescent="0.25">
      <c r="B32">
        <v>29</v>
      </c>
      <c r="C32">
        <v>0.56388029745599999</v>
      </c>
      <c r="D32">
        <v>0</v>
      </c>
    </row>
    <row r="33" spans="2:4" x14ac:dyDescent="0.25">
      <c r="B33">
        <v>30</v>
      </c>
      <c r="C33">
        <v>0.56417216096400002</v>
      </c>
      <c r="D33">
        <v>0</v>
      </c>
    </row>
    <row r="34" spans="2:4" x14ac:dyDescent="0.25">
      <c r="B34">
        <v>31</v>
      </c>
      <c r="C34">
        <v>0.72061100125199995</v>
      </c>
      <c r="D34">
        <v>0</v>
      </c>
    </row>
    <row r="35" spans="2:4" x14ac:dyDescent="0.25">
      <c r="B35">
        <v>32</v>
      </c>
      <c r="C35">
        <v>0.72061100125199995</v>
      </c>
      <c r="D35">
        <v>0</v>
      </c>
    </row>
    <row r="36" spans="2:4" x14ac:dyDescent="0.25">
      <c r="B36">
        <v>33</v>
      </c>
      <c r="C36">
        <v>0.91820259616799993</v>
      </c>
      <c r="D36">
        <v>0</v>
      </c>
    </row>
    <row r="37" spans="2:4" x14ac:dyDescent="0.25">
      <c r="B37">
        <v>34</v>
      </c>
      <c r="C37">
        <v>0.91849445967599996</v>
      </c>
      <c r="D37">
        <v>0</v>
      </c>
    </row>
    <row r="38" spans="2:4" x14ac:dyDescent="0.25">
      <c r="B38">
        <v>35</v>
      </c>
      <c r="C38">
        <v>1.1814634803840001</v>
      </c>
      <c r="D38">
        <v>0</v>
      </c>
    </row>
    <row r="39" spans="2:4" x14ac:dyDescent="0.25">
      <c r="B39">
        <v>36</v>
      </c>
      <c r="C39">
        <v>1.3705910335679998</v>
      </c>
      <c r="D39">
        <v>0</v>
      </c>
    </row>
    <row r="40" spans="2:4" x14ac:dyDescent="0.25">
      <c r="B40">
        <v>37</v>
      </c>
      <c r="C40">
        <v>0.67157793190800008</v>
      </c>
      <c r="D40">
        <v>0</v>
      </c>
    </row>
    <row r="41" spans="2:4" x14ac:dyDescent="0.25">
      <c r="B41">
        <v>38</v>
      </c>
      <c r="C41">
        <v>1.0177280523959999</v>
      </c>
      <c r="D41">
        <v>0</v>
      </c>
    </row>
    <row r="42" spans="2:4" x14ac:dyDescent="0.25">
      <c r="B42">
        <v>39</v>
      </c>
      <c r="C42">
        <v>1.1905112491319998</v>
      </c>
      <c r="D42">
        <v>0</v>
      </c>
    </row>
    <row r="43" spans="2:4" x14ac:dyDescent="0.25">
      <c r="B43">
        <v>40</v>
      </c>
      <c r="C43">
        <v>1.10324406024</v>
      </c>
      <c r="D43">
        <v>0</v>
      </c>
    </row>
    <row r="44" spans="2:4" x14ac:dyDescent="0.25">
      <c r="B44">
        <v>41</v>
      </c>
      <c r="C44">
        <v>1.1017847427</v>
      </c>
      <c r="D44">
        <v>0</v>
      </c>
    </row>
    <row r="45" spans="2:4" x14ac:dyDescent="0.25">
      <c r="B45">
        <v>42</v>
      </c>
      <c r="C45">
        <v>1.402696019448</v>
      </c>
      <c r="D45">
        <v>0</v>
      </c>
    </row>
    <row r="46" spans="2:4" x14ac:dyDescent="0.25">
      <c r="B46">
        <v>43</v>
      </c>
      <c r="C46">
        <v>1.4053227910200001</v>
      </c>
      <c r="D46">
        <v>0</v>
      </c>
    </row>
    <row r="47" spans="2:4" x14ac:dyDescent="0.25">
      <c r="B47">
        <v>44</v>
      </c>
      <c r="C47">
        <v>1.8007978443599999</v>
      </c>
      <c r="D47">
        <v>0</v>
      </c>
    </row>
    <row r="48" spans="2:4" x14ac:dyDescent="0.25">
      <c r="B48">
        <v>45</v>
      </c>
      <c r="C48">
        <v>1.794084983676</v>
      </c>
      <c r="D48">
        <v>0</v>
      </c>
    </row>
    <row r="49" spans="2:4" x14ac:dyDescent="0.25">
      <c r="B49">
        <v>46</v>
      </c>
      <c r="C49">
        <v>2.2835400865919997</v>
      </c>
      <c r="D49">
        <v>0</v>
      </c>
    </row>
    <row r="50" spans="2:4" x14ac:dyDescent="0.25">
      <c r="B50">
        <v>47</v>
      </c>
      <c r="C50">
        <v>2.2870424486880001</v>
      </c>
      <c r="D50">
        <v>0</v>
      </c>
    </row>
    <row r="51" spans="2:4" x14ac:dyDescent="0.25">
      <c r="B51">
        <v>48</v>
      </c>
      <c r="C51">
        <v>2.8987883614559999</v>
      </c>
      <c r="D51">
        <v>0</v>
      </c>
    </row>
    <row r="52" spans="2:4" x14ac:dyDescent="0.25">
      <c r="B52">
        <v>49</v>
      </c>
      <c r="C52">
        <v>2.8911999102479999</v>
      </c>
      <c r="D52">
        <v>0</v>
      </c>
    </row>
    <row r="53" spans="2:4" x14ac:dyDescent="0.25">
      <c r="B53">
        <v>50</v>
      </c>
      <c r="C53">
        <v>3.6920733762000002</v>
      </c>
      <c r="D53">
        <v>0</v>
      </c>
    </row>
    <row r="54" spans="2:4" x14ac:dyDescent="0.25">
      <c r="B54">
        <v>51</v>
      </c>
      <c r="C54">
        <v>3.69791064636</v>
      </c>
      <c r="D54">
        <v>0</v>
      </c>
    </row>
    <row r="55" spans="2:4" x14ac:dyDescent="0.25">
      <c r="B55">
        <v>52</v>
      </c>
      <c r="C55">
        <v>4.7602938154799999</v>
      </c>
      <c r="D55">
        <v>0</v>
      </c>
    </row>
    <row r="56" spans="2:4" x14ac:dyDescent="0.25">
      <c r="B56">
        <v>53</v>
      </c>
      <c r="C56">
        <v>4.76904972072</v>
      </c>
      <c r="D56">
        <v>0</v>
      </c>
    </row>
    <row r="57" spans="2:4" x14ac:dyDescent="0.25">
      <c r="B57">
        <v>54</v>
      </c>
      <c r="C57">
        <v>6.0386559805200006</v>
      </c>
      <c r="D57">
        <v>0</v>
      </c>
    </row>
    <row r="58" spans="2:4" x14ac:dyDescent="0.25">
      <c r="B58">
        <v>55</v>
      </c>
      <c r="C58">
        <v>6.0065509946399995</v>
      </c>
      <c r="D58">
        <v>0</v>
      </c>
    </row>
    <row r="59" spans="2:4" x14ac:dyDescent="0.25">
      <c r="B59">
        <v>56</v>
      </c>
      <c r="C59">
        <v>7.6906034357999999</v>
      </c>
      <c r="D59">
        <v>0</v>
      </c>
    </row>
    <row r="60" spans="2:4" x14ac:dyDescent="0.25">
      <c r="B60">
        <v>57</v>
      </c>
      <c r="C60">
        <v>7.6176375588000003</v>
      </c>
      <c r="D60">
        <v>0</v>
      </c>
    </row>
    <row r="61" spans="2:4" x14ac:dyDescent="0.25">
      <c r="B61">
        <v>58</v>
      </c>
      <c r="C61">
        <v>9.7453225321199994</v>
      </c>
      <c r="D61">
        <v>0</v>
      </c>
    </row>
    <row r="62" spans="2:4" x14ac:dyDescent="0.25">
      <c r="B62">
        <v>59</v>
      </c>
      <c r="C62">
        <v>9.7482411671999998</v>
      </c>
      <c r="D62">
        <v>0</v>
      </c>
    </row>
    <row r="63" spans="2:4" x14ac:dyDescent="0.25">
      <c r="B63">
        <v>60</v>
      </c>
      <c r="C63">
        <v>12.39544318476</v>
      </c>
      <c r="D63">
        <v>0</v>
      </c>
    </row>
    <row r="64" spans="2:4" x14ac:dyDescent="0.25">
      <c r="B64">
        <v>61</v>
      </c>
      <c r="C64">
        <v>12.43046680572</v>
      </c>
      <c r="D64">
        <v>0</v>
      </c>
    </row>
    <row r="65" spans="2:4" x14ac:dyDescent="0.25">
      <c r="B65">
        <v>62</v>
      </c>
      <c r="C65">
        <v>15.877374835199999</v>
      </c>
      <c r="D65">
        <v>0</v>
      </c>
    </row>
    <row r="66" spans="2:4" x14ac:dyDescent="0.25">
      <c r="B66">
        <v>63</v>
      </c>
      <c r="C66">
        <v>15.889049375519999</v>
      </c>
      <c r="D66">
        <v>0</v>
      </c>
    </row>
    <row r="67" spans="2:4" x14ac:dyDescent="0.25">
      <c r="B67">
        <v>64</v>
      </c>
      <c r="C67">
        <v>19.686193614600001</v>
      </c>
      <c r="D67">
        <v>0</v>
      </c>
    </row>
    <row r="68" spans="2:4" x14ac:dyDescent="0.25">
      <c r="B68">
        <v>65</v>
      </c>
      <c r="C68">
        <v>20.153175227399998</v>
      </c>
      <c r="D68">
        <v>0</v>
      </c>
    </row>
    <row r="69" spans="2:4" x14ac:dyDescent="0.25">
      <c r="B69">
        <v>66</v>
      </c>
      <c r="C69">
        <v>26.2823088954</v>
      </c>
      <c r="D69">
        <v>0</v>
      </c>
    </row>
    <row r="70" spans="2:4" x14ac:dyDescent="0.25">
      <c r="B70">
        <v>67</v>
      </c>
      <c r="C70">
        <v>26.352356137320001</v>
      </c>
      <c r="D70">
        <v>0</v>
      </c>
    </row>
    <row r="71" spans="2:4" x14ac:dyDescent="0.25">
      <c r="B71">
        <v>68</v>
      </c>
      <c r="C71">
        <v>33.9729123312</v>
      </c>
      <c r="D71">
        <v>0</v>
      </c>
    </row>
    <row r="72" spans="2:4" x14ac:dyDescent="0.25">
      <c r="B72">
        <v>69</v>
      </c>
      <c r="C72">
        <v>33.943725980399996</v>
      </c>
      <c r="D72">
        <v>0</v>
      </c>
    </row>
    <row r="73" spans="2:4" x14ac:dyDescent="0.25">
      <c r="B73">
        <v>70</v>
      </c>
      <c r="C73">
        <v>38.730287511599997</v>
      </c>
      <c r="D73">
        <v>0</v>
      </c>
    </row>
    <row r="74" spans="2:4" x14ac:dyDescent="0.25">
      <c r="B74">
        <v>71</v>
      </c>
      <c r="C74">
        <v>47.807242610400003</v>
      </c>
      <c r="D74">
        <v>0</v>
      </c>
    </row>
    <row r="75" spans="2:4" x14ac:dyDescent="0.25">
      <c r="B75">
        <v>72</v>
      </c>
      <c r="C75">
        <v>24.539883752639998</v>
      </c>
      <c r="D75">
        <v>0</v>
      </c>
    </row>
    <row r="76" spans="2:4" x14ac:dyDescent="0.25">
      <c r="B76">
        <v>73</v>
      </c>
      <c r="C76">
        <v>37.475274427199999</v>
      </c>
      <c r="D76">
        <v>0</v>
      </c>
    </row>
    <row r="77" spans="2:4" x14ac:dyDescent="0.25">
      <c r="B77">
        <v>74</v>
      </c>
      <c r="C77">
        <v>43.808712550799996</v>
      </c>
      <c r="D77">
        <v>0</v>
      </c>
    </row>
    <row r="78" spans="2:4" x14ac:dyDescent="0.25">
      <c r="B78">
        <v>75</v>
      </c>
      <c r="C78">
        <v>40.744145716799999</v>
      </c>
      <c r="D78">
        <v>0</v>
      </c>
    </row>
    <row r="79" spans="2:4" x14ac:dyDescent="0.25">
      <c r="B79">
        <v>76</v>
      </c>
      <c r="C79">
        <v>40.481468559599996</v>
      </c>
      <c r="D79">
        <v>0</v>
      </c>
    </row>
    <row r="80" spans="2:4" x14ac:dyDescent="0.25">
      <c r="B80">
        <v>77</v>
      </c>
      <c r="C80">
        <v>49.791914464799994</v>
      </c>
      <c r="D80">
        <v>0</v>
      </c>
    </row>
    <row r="81" spans="2:4" x14ac:dyDescent="0.25">
      <c r="B81">
        <v>78</v>
      </c>
      <c r="C81">
        <v>61.087032224400005</v>
      </c>
      <c r="D81">
        <v>0</v>
      </c>
    </row>
    <row r="82" spans="2:4" x14ac:dyDescent="0.25">
      <c r="B82">
        <v>79</v>
      </c>
      <c r="C82">
        <v>30.849972795599999</v>
      </c>
      <c r="D82">
        <v>0</v>
      </c>
    </row>
    <row r="83" spans="2:4" x14ac:dyDescent="0.25">
      <c r="B83">
        <v>80</v>
      </c>
      <c r="C83">
        <v>45.530707247999999</v>
      </c>
      <c r="D83">
        <v>0</v>
      </c>
    </row>
    <row r="84" spans="2:4" x14ac:dyDescent="0.25">
      <c r="B84">
        <v>81</v>
      </c>
      <c r="C84">
        <v>52.973226701999998</v>
      </c>
      <c r="D84">
        <v>0</v>
      </c>
    </row>
    <row r="85" spans="2:4" x14ac:dyDescent="0.25">
      <c r="B85">
        <v>82</v>
      </c>
      <c r="C85">
        <v>53.732071822799995</v>
      </c>
      <c r="D85">
        <v>0</v>
      </c>
    </row>
    <row r="86" spans="2:4" x14ac:dyDescent="0.25">
      <c r="B86">
        <v>83</v>
      </c>
      <c r="C86">
        <v>68.150129117999995</v>
      </c>
      <c r="D86">
        <v>0</v>
      </c>
    </row>
    <row r="87" spans="2:4" x14ac:dyDescent="0.25">
      <c r="B87">
        <v>84</v>
      </c>
      <c r="C87">
        <v>68.150129117999995</v>
      </c>
      <c r="D87">
        <v>0</v>
      </c>
    </row>
    <row r="88" spans="2:4" x14ac:dyDescent="0.25">
      <c r="B88">
        <v>85</v>
      </c>
      <c r="C88">
        <v>86.274852964800004</v>
      </c>
      <c r="D88">
        <v>0</v>
      </c>
    </row>
    <row r="89" spans="2:4" x14ac:dyDescent="0.25">
      <c r="B89">
        <v>86</v>
      </c>
      <c r="C89">
        <v>85.982989456799999</v>
      </c>
      <c r="D89">
        <v>0</v>
      </c>
    </row>
    <row r="90" spans="2:4" x14ac:dyDescent="0.25">
      <c r="B90">
        <v>87</v>
      </c>
      <c r="C90">
        <v>110.8205739876</v>
      </c>
      <c r="D90">
        <v>0</v>
      </c>
    </row>
    <row r="91" spans="2:4" x14ac:dyDescent="0.25">
      <c r="B91">
        <v>88</v>
      </c>
      <c r="C91">
        <v>110.03254251599999</v>
      </c>
      <c r="D91">
        <v>0</v>
      </c>
    </row>
    <row r="92" spans="2:4" x14ac:dyDescent="0.25">
      <c r="B92">
        <v>89</v>
      </c>
      <c r="C92">
        <v>139.86099303359998</v>
      </c>
      <c r="D92">
        <v>0</v>
      </c>
    </row>
    <row r="93" spans="2:4" x14ac:dyDescent="0.25">
      <c r="B93">
        <v>90</v>
      </c>
      <c r="C93">
        <v>140.67821085599999</v>
      </c>
      <c r="D93">
        <v>0</v>
      </c>
    </row>
    <row r="94" spans="2:4" x14ac:dyDescent="0.25">
      <c r="B94">
        <v>91</v>
      </c>
      <c r="C94">
        <v>217.84692237119998</v>
      </c>
      <c r="D94">
        <v>0</v>
      </c>
    </row>
    <row r="95" spans="2:4" x14ac:dyDescent="0.25">
      <c r="B95">
        <v>92</v>
      </c>
      <c r="C95">
        <v>107.96031160919999</v>
      </c>
      <c r="D95">
        <v>0</v>
      </c>
    </row>
    <row r="96" spans="2:4" x14ac:dyDescent="0.25">
      <c r="B96">
        <v>93</v>
      </c>
      <c r="C96">
        <v>162.62634665760001</v>
      </c>
      <c r="D96">
        <v>0</v>
      </c>
    </row>
    <row r="97" spans="2:4" x14ac:dyDescent="0.25">
      <c r="B97">
        <v>94</v>
      </c>
      <c r="C97">
        <v>190.1198891112</v>
      </c>
      <c r="D97">
        <v>0</v>
      </c>
    </row>
    <row r="98" spans="2:4" x14ac:dyDescent="0.25">
      <c r="B98">
        <v>95</v>
      </c>
      <c r="C98">
        <v>176.31474518280001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189.59453479679999</v>
      </c>
    </row>
    <row r="3" spans="2:9" x14ac:dyDescent="0.25">
      <c r="B3" s="18">
        <v>150</v>
      </c>
      <c r="C3" s="18">
        <v>200</v>
      </c>
      <c r="D3" s="1">
        <v>174.65112318719997</v>
      </c>
      <c r="E3" s="19" t="str">
        <f>IF(D3="","N/A",IF(OR(D3&lt;B3,D3&gt;C3),"FAIL","PASS"))</f>
        <v>PASS</v>
      </c>
      <c r="H3" t="s">
        <v>39</v>
      </c>
      <c r="I3">
        <v>176.2563724812</v>
      </c>
    </row>
    <row r="4" spans="2:9" x14ac:dyDescent="0.25">
      <c r="H4" t="s">
        <v>40</v>
      </c>
      <c r="I4">
        <v>163.85217339119998</v>
      </c>
    </row>
    <row r="5" spans="2:9" x14ac:dyDescent="0.25">
      <c r="H5" t="s">
        <v>41</v>
      </c>
      <c r="I5">
        <v>171.41143824839997</v>
      </c>
    </row>
    <row r="6" spans="2:9" x14ac:dyDescent="0.25">
      <c r="B6" s="15" t="s">
        <v>23</v>
      </c>
      <c r="H6" t="s">
        <v>42</v>
      </c>
      <c r="I6">
        <v>172.14109701839999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0.1456647398843931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189.565348446</v>
      </c>
      <c r="J2" t="s">
        <v>26</v>
      </c>
    </row>
    <row r="3" spans="2:10" x14ac:dyDescent="0.25">
      <c r="B3" s="18">
        <v>100</v>
      </c>
      <c r="C3" s="18"/>
      <c r="D3" s="1">
        <v>817.39239869116534</v>
      </c>
      <c r="E3" s="19" t="str">
        <f>IF(D3="","N/A",IF(OR(D3&lt;B3),"FAIL","PASS"))</f>
        <v>PASS</v>
      </c>
      <c r="I3">
        <v>0.23191474345679999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8.1371546030399991E-2</v>
      </c>
    </row>
    <row r="3" spans="2:9" x14ac:dyDescent="0.25">
      <c r="B3" s="18">
        <v>0.05</v>
      </c>
      <c r="C3" s="18">
        <v>0.1</v>
      </c>
      <c r="D3" s="1">
        <v>7.4851315261679999E-2</v>
      </c>
      <c r="E3" s="19" t="str">
        <f>IF(D3="","N/A",IF(OR(D3&lt;B3,D3&gt;C3),"FAIL","PASS"))</f>
        <v>PASS</v>
      </c>
      <c r="H3" t="s">
        <v>39</v>
      </c>
      <c r="I3">
        <v>7.5592648572000001E-2</v>
      </c>
    </row>
    <row r="4" spans="2:9" x14ac:dyDescent="0.25">
      <c r="H4" t="s">
        <v>40</v>
      </c>
      <c r="I4">
        <v>7.0309919077199995E-2</v>
      </c>
    </row>
    <row r="5" spans="2:9" x14ac:dyDescent="0.25">
      <c r="H5" t="s">
        <v>41</v>
      </c>
      <c r="I5">
        <v>7.3607976717599999E-2</v>
      </c>
    </row>
    <row r="6" spans="2:9" x14ac:dyDescent="0.25">
      <c r="H6" t="s">
        <v>42</v>
      </c>
      <c r="I6">
        <v>7.3374485911200008E-2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189.65290749839997</v>
      </c>
      <c r="J2">
        <v>67.420470347999995</v>
      </c>
      <c r="K2">
        <v>167.17941738239998</v>
      </c>
      <c r="L2">
        <v>58.139210793599993</v>
      </c>
    </row>
    <row r="3" spans="2:12" x14ac:dyDescent="0.25">
      <c r="B3" s="18">
        <v>50</v>
      </c>
      <c r="C3" s="18"/>
      <c r="D3" s="1">
        <v>52.5646177908</v>
      </c>
      <c r="E3" s="19" t="str">
        <f>IF(D3="","N/A",IF(OR(D3&lt;B3),"FAIL","PASS"))</f>
        <v>PASS</v>
      </c>
      <c r="H3" t="s">
        <v>39</v>
      </c>
      <c r="I3">
        <v>176.3439315336</v>
      </c>
      <c r="J3">
        <v>63.042517728</v>
      </c>
      <c r="K3">
        <v>162.24692409719998</v>
      </c>
      <c r="L3">
        <v>58.810496862000001</v>
      </c>
    </row>
    <row r="4" spans="2:12" x14ac:dyDescent="0.25">
      <c r="H4" t="s">
        <v>40</v>
      </c>
      <c r="I4">
        <v>163.91054609279999</v>
      </c>
      <c r="J4">
        <v>60.590864260799997</v>
      </c>
      <c r="K4">
        <v>155.70918151800001</v>
      </c>
      <c r="L4">
        <v>56.533961499599997</v>
      </c>
    </row>
    <row r="5" spans="2:12" x14ac:dyDescent="0.25">
      <c r="H5" t="s">
        <v>41</v>
      </c>
      <c r="I5">
        <v>171.44062459919999</v>
      </c>
      <c r="J5">
        <v>68.062570065599999</v>
      </c>
      <c r="K5">
        <v>154.71684559080001</v>
      </c>
      <c r="L5">
        <v>53.2942765608</v>
      </c>
    </row>
    <row r="6" spans="2:12" x14ac:dyDescent="0.25">
      <c r="H6" t="s">
        <v>42</v>
      </c>
      <c r="I6">
        <v>172.19946972</v>
      </c>
      <c r="J6">
        <v>66.457320771599996</v>
      </c>
      <c r="K6">
        <v>157.1976854088</v>
      </c>
      <c r="L6">
        <v>52.5646177908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189.419416692</v>
      </c>
      <c r="J2">
        <v>67.391283997200006</v>
      </c>
      <c r="K2">
        <v>167.06267197919999</v>
      </c>
      <c r="L2">
        <v>58.139210793599993</v>
      </c>
    </row>
    <row r="3" spans="2:12" x14ac:dyDescent="0.25">
      <c r="B3" s="18">
        <v>20</v>
      </c>
      <c r="C3" s="18"/>
      <c r="D3" s="1">
        <v>66.815144766146986</v>
      </c>
      <c r="E3" s="19" t="str">
        <f>IF(D3="","N/A",IF(OR(D3&lt;B3),"FAIL","PASS"))</f>
        <v>PASS</v>
      </c>
      <c r="G3" t="s">
        <v>38</v>
      </c>
      <c r="H3" t="s">
        <v>27</v>
      </c>
      <c r="I3">
        <v>0.23217742061399999</v>
      </c>
      <c r="J3">
        <v>0.30032754973199999</v>
      </c>
      <c r="K3">
        <v>0.24099169855559999</v>
      </c>
      <c r="L3">
        <v>0.85749498650400002</v>
      </c>
    </row>
    <row r="4" spans="2:12" x14ac:dyDescent="0.25">
      <c r="G4" t="s">
        <v>39</v>
      </c>
      <c r="H4" t="s">
        <v>26</v>
      </c>
      <c r="I4">
        <v>176.13962707799999</v>
      </c>
      <c r="J4">
        <v>63.071704078799996</v>
      </c>
      <c r="K4">
        <v>162.07180599239999</v>
      </c>
      <c r="L4">
        <v>58.781310511199997</v>
      </c>
    </row>
    <row r="5" spans="2:12" x14ac:dyDescent="0.25">
      <c r="G5" t="s">
        <v>39</v>
      </c>
      <c r="H5" t="s">
        <v>27</v>
      </c>
      <c r="I5">
        <v>0.2165919092868</v>
      </c>
      <c r="J5">
        <v>0.28424587044119998</v>
      </c>
      <c r="K5">
        <v>0.23249847047279998</v>
      </c>
      <c r="L5">
        <v>0.85924616755200001</v>
      </c>
    </row>
    <row r="6" spans="2:12" x14ac:dyDescent="0.25">
      <c r="G6" t="s">
        <v>40</v>
      </c>
      <c r="H6" t="s">
        <v>26</v>
      </c>
      <c r="I6">
        <v>163.7938006896</v>
      </c>
      <c r="J6">
        <v>60.649236962400003</v>
      </c>
      <c r="K6">
        <v>155.65080881639997</v>
      </c>
      <c r="L6">
        <v>56.533961499599997</v>
      </c>
    </row>
    <row r="7" spans="2:12" x14ac:dyDescent="0.25">
      <c r="G7" t="s">
        <v>40</v>
      </c>
      <c r="H7" t="s">
        <v>27</v>
      </c>
      <c r="I7">
        <v>0.22353826077720002</v>
      </c>
      <c r="J7">
        <v>0.26921489977919999</v>
      </c>
      <c r="K7">
        <v>0.23261521587600001</v>
      </c>
      <c r="L7">
        <v>0.82480627360799996</v>
      </c>
    </row>
    <row r="8" spans="2:12" x14ac:dyDescent="0.25">
      <c r="G8" t="s">
        <v>41</v>
      </c>
      <c r="H8" t="s">
        <v>26</v>
      </c>
      <c r="I8">
        <v>171.3530655468</v>
      </c>
      <c r="J8">
        <v>68.033383714799996</v>
      </c>
      <c r="K8">
        <v>154.5709138368</v>
      </c>
      <c r="L8">
        <v>53.2942765608</v>
      </c>
    </row>
    <row r="9" spans="2:12" x14ac:dyDescent="0.25">
      <c r="G9" t="s">
        <v>41</v>
      </c>
      <c r="H9" t="s">
        <v>27</v>
      </c>
      <c r="I9">
        <v>0.22403442874079998</v>
      </c>
      <c r="J9">
        <v>0.30237059428800001</v>
      </c>
      <c r="K9">
        <v>0.22782865434479999</v>
      </c>
      <c r="L9">
        <v>0.76059630184799998</v>
      </c>
    </row>
    <row r="10" spans="2:12" x14ac:dyDescent="0.25">
      <c r="G10" t="s">
        <v>42</v>
      </c>
      <c r="H10" t="s">
        <v>26</v>
      </c>
      <c r="I10">
        <v>172.05353796599999</v>
      </c>
      <c r="J10">
        <v>66.457320771599996</v>
      </c>
      <c r="K10">
        <v>157.11012635639997</v>
      </c>
      <c r="L10">
        <v>52.535431439999996</v>
      </c>
    </row>
    <row r="11" spans="2:12" x14ac:dyDescent="0.25">
      <c r="G11" t="s">
        <v>42</v>
      </c>
      <c r="H11" t="s">
        <v>27</v>
      </c>
      <c r="I11">
        <v>0.21405269676720001</v>
      </c>
      <c r="J11">
        <v>0.29565773360399994</v>
      </c>
      <c r="K11">
        <v>0.22788702704640001</v>
      </c>
      <c r="L11">
        <v>0.78628029055199999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2025-01-22T12:56:57Z</dcterms:modified>
</cp:coreProperties>
</file>