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A3E0F240-CCDB-41DE-8A74-FC6EB7303AB7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<sst xmlns="http://schemas.openxmlformats.org/spreadsheetml/2006/main" count="171" uniqueCount="101">
  <si>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</si>
  <si>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</si>
  <si>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</si>
  <si>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</si>
  <si>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</si>
  <si>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</si>
  <si>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</si>
  <si>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</si>
  <si>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</si>
  <si>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</si>
  <si>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</si>
  <si>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</si>
  <si>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</si>
  <si>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</si>
  <si>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</si>
  <si>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</si>
  <si>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</si>
  <si>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</si>
  <si>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</si>
  <si>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</si>
  <si>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</si>
  <si>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</si>
  <si>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</si>
  <si>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</si>
  <si>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</si>
  <si>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</si>
  <si>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</si>
  <si>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</si>
  <si>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</si>
  <si>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</si>
  <si>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</si>
  <si>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</si>
  <si>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</si>
  <si>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</si>
  <si>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</si>
  <si>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</si>
  <si>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</si>
  <si>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</si>
  <si>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</si>
  <si>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</si>
  <si>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</si>
  <si>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</si>
  <si>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</si>
  <si>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</si>
  <si>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</si>
  <si>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</si>
  <si>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</si>
  <si>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</si>
  <si>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</si>
  <si>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</si>
  <si>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</si>
  <si>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</si>
  <si>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</si>
  <si>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</si>
  <si>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</si>
  <si>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</si>
  <si>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</si>
  <si>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</si>
  <si>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</si>
  <si>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</si>
  <si>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</si>
  <si>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</si>
  <si>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</si>
  <si>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</si>
  <si>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</si>
  <si>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</si>
  <si>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</si>
  <si>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</si>
  <si>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</si>
  <si>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</si>
  <si>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</si>
  <si>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</si>
  <si>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</si>
  <si>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</si>
  <si>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</si>
  <si>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</si>
  <si>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</si>
  <si>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</si>
  <si>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</si>
  <si>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</si>
  <si>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</si>
  <si>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</si>
  <si>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</si>
  <si>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</si>
  <si>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</si>
  <si>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</si>
  <si>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</si>
  <si>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</si>
  <si>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</si>
  <si>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</si>
  <si>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</si>
  <si>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</si>
  <si>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</si>
  <si>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</si>
  <si>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</si>
  <si>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</si>
  <si>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</si>
  <si>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</si>
  <si>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</si>
  <si>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</si>
  <si>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S25001608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</si>
</sst>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4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176.19216250944001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0.15384615384615374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943.23206389958636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0.1726</v>
      </c>
      <c r="E15" s="20">
        <f>ChromaticityCoordinates!G4</f>
        <v>0.49840000000000001</v>
      </c>
      <c r="F15" s="20" t="s">
        <v>49</v>
      </c>
      <c r="H15" s="26">
        <f>ChromaticityCoordinates!H4</f>
        <v>1.7947701802737887E-2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0.45179999999999998</v>
      </c>
      <c r="E16" s="20">
        <f>ChromaticityCoordinates!G5</f>
        <v>0.52859999999999996</v>
      </c>
      <c r="F16" s="20" t="s">
        <v>49</v>
      </c>
      <c r="H16" s="26">
        <f>ChromaticityCoordinates!H5</f>
        <v>9.9999999999993432E-4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0.1221</v>
      </c>
      <c r="E17" s="20">
        <f>ChromaticityCoordinates!G6</f>
        <v>0.56189999999999996</v>
      </c>
      <c r="F17" s="20" t="s">
        <v>49</v>
      </c>
      <c r="H17" s="26">
        <f>ChromaticityCoordinates!H6</f>
        <v>1.0100495037373166E-2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0.11849999999999999</v>
      </c>
      <c r="E18" s="20">
        <f>ChromaticityCoordinates!G7</f>
        <v>0.30330000000000001</v>
      </c>
      <c r="F18" s="20" t="s">
        <v>49</v>
      </c>
      <c r="H18" s="26">
        <f>ChromaticityCoordinates!H7</f>
        <v>2.0792787210953744E-2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7.5359157765599996E-2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55.658370975599993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66.004634227077133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7.509648060839999E-2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0.12649364436720001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0.16572009984239999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0.21627085942800001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0.2607508580472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0.33681048823199999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0.43400103639600002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0.55833489080400001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0.71389814056800005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0.90827923689599999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1.1645353969200001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1.48412593818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1.780659262308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2.2601910059520001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2.9014151330280002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3.6833174709599996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4.7194329243600004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5.9540155631999996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7.7081152462800002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9.7453225321199994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12.056881515480001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15.702256730399998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20.26116472536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26.063411264399999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31.725563319599999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36.220261342800001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52.885667649599995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67.186979541599996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85.224144335999995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108.54403862519999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138.60597994919999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175.264036554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0.1726</v>
      </c>
      <c r="G4" s="4">
        <v>0.49840000000000001</v>
      </c>
      <c r="H4" s="3">
        <f>IF(OR((F4=""),(G4="")),"",SQRT((F4-C4)^2+(G4-D4)^2))</f>
        <v>1.7947701802737887E-2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-4.3999999999999873E-3</v>
      </c>
      <c r="O4" s="3">
        <f>IF(G4="","",G4-D4)</f>
        <v>1.7400000000000027E-2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0.45179999999999998</v>
      </c>
      <c r="G5" s="4">
        <v>0.52859999999999996</v>
      </c>
      <c r="H5" s="3">
        <f t="shared" ref="H5:H7" si="0">IF(OR((F5=""),(G5="")),"",SQRT((F5-C5)^2+(G5-D5)^2))</f>
        <v>9.9999999999993432E-4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7.999999999999674E-4</v>
      </c>
      <c r="O5" s="3">
        <f>IF(G5="","",G5-D5)</f>
        <v>5.9999999999993392E-4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0.1221</v>
      </c>
      <c r="G6" s="4">
        <v>0.56189999999999996</v>
      </c>
      <c r="H6" s="3">
        <f t="shared" si="0"/>
        <v>1.0100495037373166E-2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1.0099999999999998E-2</v>
      </c>
      <c r="O6" s="3">
        <f t="shared" ref="O6:O7" si="6">IF(G6="","",G6-D6)</f>
        <v>-1.0000000000010001E-4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0.11849999999999999</v>
      </c>
      <c r="G7" s="3">
        <v>0.30330000000000001</v>
      </c>
      <c r="H7" s="3">
        <f t="shared" si="0"/>
        <v>2.0792787210953744E-2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-4.500000000000004E-3</v>
      </c>
      <c r="O7" s="3">
        <f t="shared" si="6"/>
        <v>2.030000000000004E-2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237.43096375799999</v>
      </c>
      <c r="F3" s="8"/>
    </row>
    <row r="4" spans="2:6" x14ac:dyDescent="0.25">
      <c r="B4" s="1" t="s">
        <v>39</v>
      </c>
      <c r="C4" s="18"/>
      <c r="D4" s="18"/>
      <c r="E4" s="1">
        <v>215.04503269439999</v>
      </c>
      <c r="F4" s="8"/>
    </row>
    <row r="5" spans="2:6" x14ac:dyDescent="0.25">
      <c r="B5" s="1" t="s">
        <v>40</v>
      </c>
      <c r="C5" s="18"/>
      <c r="D5" s="18"/>
      <c r="E5" s="1">
        <v>203.4872377776</v>
      </c>
      <c r="F5" s="8"/>
    </row>
    <row r="6" spans="2:6" x14ac:dyDescent="0.25">
      <c r="B6" s="1" t="s">
        <v>41</v>
      </c>
      <c r="C6" s="18"/>
      <c r="D6" s="18"/>
      <c r="E6" s="1">
        <v>214.43211932760002</v>
      </c>
      <c r="F6" s="8"/>
    </row>
    <row r="7" spans="2:6" x14ac:dyDescent="0.25">
      <c r="B7" s="1" t="s">
        <v>42</v>
      </c>
      <c r="C7" s="18"/>
      <c r="D7" s="18"/>
      <c r="E7" s="1">
        <v>212.85605638439998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8"/>
  <sheetViews>
    <sheetView topLeftCell="A77" workbookViewId="0">
      <selection activeCell="D98" sqref="D98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0.1123382642292</v>
      </c>
      <c r="D4">
        <v>0</v>
      </c>
    </row>
    <row r="5" spans="2:4" x14ac:dyDescent="0.25">
      <c r="B5">
        <v>2</v>
      </c>
      <c r="C5">
        <v>5.1513909161999993E-2</v>
      </c>
      <c r="D5">
        <v>0</v>
      </c>
    </row>
    <row r="6" spans="2:4" x14ac:dyDescent="0.25">
      <c r="B6">
        <v>3</v>
      </c>
      <c r="C6">
        <v>8.1926086695600003E-2</v>
      </c>
      <c r="D6">
        <v>0</v>
      </c>
    </row>
    <row r="7" spans="2:4" x14ac:dyDescent="0.25">
      <c r="B7">
        <v>4</v>
      </c>
      <c r="C7">
        <v>6.6749184279599999E-2</v>
      </c>
      <c r="D7">
        <v>0</v>
      </c>
    </row>
    <row r="8" spans="2:4" x14ac:dyDescent="0.25">
      <c r="B8">
        <v>5</v>
      </c>
      <c r="C8">
        <v>7.4279262786E-2</v>
      </c>
      <c r="D8">
        <v>0</v>
      </c>
    </row>
    <row r="9" spans="2:4" x14ac:dyDescent="0.25">
      <c r="B9">
        <v>6</v>
      </c>
      <c r="C9">
        <v>7.4279262786E-2</v>
      </c>
      <c r="D9">
        <v>0</v>
      </c>
    </row>
    <row r="10" spans="2:4" x14ac:dyDescent="0.25">
      <c r="B10">
        <v>7</v>
      </c>
      <c r="C10">
        <v>0.10460388126719999</v>
      </c>
      <c r="D10">
        <v>0</v>
      </c>
    </row>
    <row r="11" spans="2:4" x14ac:dyDescent="0.25">
      <c r="B11">
        <v>8</v>
      </c>
      <c r="C11">
        <v>0.15632209488479998</v>
      </c>
      <c r="D11">
        <v>0</v>
      </c>
    </row>
    <row r="12" spans="2:4" x14ac:dyDescent="0.25">
      <c r="B12">
        <v>9</v>
      </c>
      <c r="C12">
        <v>7.3520417665199997E-2</v>
      </c>
      <c r="D12">
        <v>0</v>
      </c>
    </row>
    <row r="13" spans="2:4" x14ac:dyDescent="0.25">
      <c r="B13">
        <v>10</v>
      </c>
      <c r="C13">
        <v>0.11511096755519999</v>
      </c>
      <c r="D13">
        <v>0</v>
      </c>
    </row>
    <row r="14" spans="2:4" x14ac:dyDescent="0.25">
      <c r="B14">
        <v>11</v>
      </c>
      <c r="C14">
        <v>0.1358916493248</v>
      </c>
      <c r="D14">
        <v>0</v>
      </c>
    </row>
    <row r="15" spans="2:4" x14ac:dyDescent="0.25">
      <c r="B15">
        <v>12</v>
      </c>
      <c r="C15">
        <v>0.125647240194</v>
      </c>
      <c r="D15">
        <v>0</v>
      </c>
    </row>
    <row r="16" spans="2:4" x14ac:dyDescent="0.25">
      <c r="B16">
        <v>13</v>
      </c>
      <c r="C16">
        <v>0.125647240194</v>
      </c>
      <c r="D16">
        <v>0</v>
      </c>
    </row>
    <row r="17" spans="2:4" x14ac:dyDescent="0.25">
      <c r="B17">
        <v>14</v>
      </c>
      <c r="C17">
        <v>0.1647861366168</v>
      </c>
      <c r="D17">
        <v>0</v>
      </c>
    </row>
    <row r="18" spans="2:4" x14ac:dyDescent="0.25">
      <c r="B18">
        <v>15</v>
      </c>
      <c r="C18">
        <v>0.1648445093184</v>
      </c>
      <c r="D18">
        <v>0</v>
      </c>
    </row>
    <row r="19" spans="2:4" x14ac:dyDescent="0.25">
      <c r="B19">
        <v>16</v>
      </c>
      <c r="C19">
        <v>0.21533689620239999</v>
      </c>
      <c r="D19">
        <v>0</v>
      </c>
    </row>
    <row r="20" spans="2:4" x14ac:dyDescent="0.25">
      <c r="B20">
        <v>17</v>
      </c>
      <c r="C20">
        <v>0.21533689620239999</v>
      </c>
      <c r="D20">
        <v>0</v>
      </c>
    </row>
    <row r="21" spans="2:4" x14ac:dyDescent="0.25">
      <c r="B21">
        <v>18</v>
      </c>
      <c r="C21">
        <v>0.27589857411239999</v>
      </c>
      <c r="D21">
        <v>0</v>
      </c>
    </row>
    <row r="22" spans="2:4" x14ac:dyDescent="0.25">
      <c r="B22">
        <v>19</v>
      </c>
      <c r="C22">
        <v>0.322217312832</v>
      </c>
      <c r="D22">
        <v>0</v>
      </c>
    </row>
    <row r="23" spans="2:4" x14ac:dyDescent="0.25">
      <c r="B23">
        <v>20</v>
      </c>
      <c r="C23">
        <v>0.1562053494816</v>
      </c>
      <c r="D23">
        <v>0</v>
      </c>
    </row>
    <row r="24" spans="2:4" x14ac:dyDescent="0.25">
      <c r="B24">
        <v>21</v>
      </c>
      <c r="C24">
        <v>0.23944482196319999</v>
      </c>
      <c r="D24">
        <v>0</v>
      </c>
    </row>
    <row r="25" spans="2:4" x14ac:dyDescent="0.25">
      <c r="B25">
        <v>22</v>
      </c>
      <c r="C25">
        <v>0.28126886265959999</v>
      </c>
      <c r="D25">
        <v>0</v>
      </c>
    </row>
    <row r="26" spans="2:4" x14ac:dyDescent="0.25">
      <c r="B26">
        <v>23</v>
      </c>
      <c r="C26">
        <v>0.25999201292640001</v>
      </c>
      <c r="D26">
        <v>0</v>
      </c>
    </row>
    <row r="27" spans="2:4" x14ac:dyDescent="0.25">
      <c r="B27">
        <v>24</v>
      </c>
      <c r="C27">
        <v>0.26007957197879999</v>
      </c>
      <c r="D27">
        <v>0</v>
      </c>
    </row>
    <row r="28" spans="2:4" x14ac:dyDescent="0.25">
      <c r="B28">
        <v>25</v>
      </c>
      <c r="C28">
        <v>0.335934897708</v>
      </c>
      <c r="D28">
        <v>0</v>
      </c>
    </row>
    <row r="29" spans="2:4" x14ac:dyDescent="0.25">
      <c r="B29">
        <v>26</v>
      </c>
      <c r="C29">
        <v>0.335934897708</v>
      </c>
      <c r="D29">
        <v>0</v>
      </c>
    </row>
    <row r="30" spans="2:4" x14ac:dyDescent="0.25">
      <c r="B30">
        <v>27</v>
      </c>
      <c r="C30">
        <v>0.43254171885600001</v>
      </c>
      <c r="D30">
        <v>0</v>
      </c>
    </row>
    <row r="31" spans="2:4" x14ac:dyDescent="0.25">
      <c r="B31">
        <v>28</v>
      </c>
      <c r="C31">
        <v>0.43254171885600001</v>
      </c>
      <c r="D31">
        <v>0</v>
      </c>
    </row>
    <row r="32" spans="2:4" x14ac:dyDescent="0.25">
      <c r="B32">
        <v>29</v>
      </c>
      <c r="C32">
        <v>0.55716743677199998</v>
      </c>
      <c r="D32">
        <v>0</v>
      </c>
    </row>
    <row r="33" spans="2:4" x14ac:dyDescent="0.25">
      <c r="B33">
        <v>30</v>
      </c>
      <c r="C33">
        <v>0.55804302729599997</v>
      </c>
      <c r="D33">
        <v>0</v>
      </c>
    </row>
    <row r="34" spans="2:4" x14ac:dyDescent="0.25">
      <c r="B34">
        <v>31</v>
      </c>
      <c r="C34">
        <v>0.71331441355199998</v>
      </c>
      <c r="D34">
        <v>0</v>
      </c>
    </row>
    <row r="35" spans="2:4" x14ac:dyDescent="0.25">
      <c r="B35">
        <v>32</v>
      </c>
      <c r="C35">
        <v>0.7136062770599999</v>
      </c>
      <c r="D35">
        <v>0</v>
      </c>
    </row>
    <row r="36" spans="2:4" x14ac:dyDescent="0.25">
      <c r="B36">
        <v>33</v>
      </c>
      <c r="C36">
        <v>0.90886296391199994</v>
      </c>
      <c r="D36">
        <v>0</v>
      </c>
    </row>
    <row r="37" spans="2:4" x14ac:dyDescent="0.25">
      <c r="B37">
        <v>34</v>
      </c>
      <c r="C37">
        <v>0.90886296391199994</v>
      </c>
      <c r="D37">
        <v>0</v>
      </c>
    </row>
    <row r="38" spans="2:4" x14ac:dyDescent="0.25">
      <c r="B38">
        <v>35</v>
      </c>
      <c r="C38">
        <v>1.1671621684919999</v>
      </c>
      <c r="D38">
        <v>0</v>
      </c>
    </row>
    <row r="39" spans="2:4" x14ac:dyDescent="0.25">
      <c r="B39">
        <v>36</v>
      </c>
      <c r="C39">
        <v>1.163659806396</v>
      </c>
      <c r="D39">
        <v>0</v>
      </c>
    </row>
    <row r="40" spans="2:4" x14ac:dyDescent="0.25">
      <c r="B40">
        <v>37</v>
      </c>
      <c r="C40">
        <v>1.481499166608</v>
      </c>
      <c r="D40">
        <v>0</v>
      </c>
    </row>
    <row r="41" spans="2:4" x14ac:dyDescent="0.25">
      <c r="B41">
        <v>38</v>
      </c>
      <c r="C41">
        <v>1.4861689827359998</v>
      </c>
      <c r="D41">
        <v>0</v>
      </c>
    </row>
    <row r="42" spans="2:4" x14ac:dyDescent="0.25">
      <c r="B42">
        <v>39</v>
      </c>
      <c r="C42">
        <v>1.894777893936</v>
      </c>
      <c r="D42">
        <v>0</v>
      </c>
    </row>
    <row r="43" spans="2:4" x14ac:dyDescent="0.25">
      <c r="B43">
        <v>40</v>
      </c>
      <c r="C43">
        <v>2.1901437640319998</v>
      </c>
      <c r="D43">
        <v>0</v>
      </c>
    </row>
    <row r="44" spans="2:4" x14ac:dyDescent="0.25">
      <c r="B44">
        <v>41</v>
      </c>
      <c r="C44">
        <v>1.089818338872</v>
      </c>
      <c r="D44">
        <v>0</v>
      </c>
    </row>
    <row r="45" spans="2:4" x14ac:dyDescent="0.25">
      <c r="B45">
        <v>42</v>
      </c>
      <c r="C45">
        <v>1.6437752770559999</v>
      </c>
      <c r="D45">
        <v>0</v>
      </c>
    </row>
    <row r="46" spans="2:4" x14ac:dyDescent="0.25">
      <c r="B46">
        <v>43</v>
      </c>
      <c r="C46">
        <v>1.9155002030039998</v>
      </c>
      <c r="D46">
        <v>0</v>
      </c>
    </row>
    <row r="47" spans="2:4" x14ac:dyDescent="0.25">
      <c r="B47">
        <v>44</v>
      </c>
      <c r="C47">
        <v>1.7745301286399999</v>
      </c>
      <c r="D47">
        <v>0</v>
      </c>
    </row>
    <row r="48" spans="2:4" x14ac:dyDescent="0.25">
      <c r="B48">
        <v>45</v>
      </c>
      <c r="C48">
        <v>1.7724870840840001</v>
      </c>
      <c r="D48">
        <v>0</v>
      </c>
    </row>
    <row r="49" spans="2:4" x14ac:dyDescent="0.25">
      <c r="B49">
        <v>46</v>
      </c>
      <c r="C49">
        <v>2.2762434988920002</v>
      </c>
      <c r="D49">
        <v>0</v>
      </c>
    </row>
    <row r="50" spans="2:4" x14ac:dyDescent="0.25">
      <c r="B50">
        <v>47</v>
      </c>
      <c r="C50">
        <v>2.267487593652</v>
      </c>
      <c r="D50">
        <v>0</v>
      </c>
    </row>
    <row r="51" spans="2:4" x14ac:dyDescent="0.25">
      <c r="B51">
        <v>48</v>
      </c>
      <c r="C51">
        <v>2.8701857376719997</v>
      </c>
      <c r="D51">
        <v>0</v>
      </c>
    </row>
    <row r="52" spans="2:4" x14ac:dyDescent="0.25">
      <c r="B52">
        <v>49</v>
      </c>
      <c r="C52">
        <v>2.8949941358519999</v>
      </c>
      <c r="D52">
        <v>0</v>
      </c>
    </row>
    <row r="53" spans="2:4" x14ac:dyDescent="0.25">
      <c r="B53">
        <v>50</v>
      </c>
      <c r="C53">
        <v>3.6570497552399996</v>
      </c>
      <c r="D53">
        <v>0</v>
      </c>
    </row>
    <row r="54" spans="2:4" x14ac:dyDescent="0.25">
      <c r="B54">
        <v>51</v>
      </c>
      <c r="C54">
        <v>3.6570497552399996</v>
      </c>
      <c r="D54">
        <v>0</v>
      </c>
    </row>
    <row r="55" spans="2:4" x14ac:dyDescent="0.25">
      <c r="B55">
        <v>52</v>
      </c>
      <c r="C55">
        <v>4.6756533981599997</v>
      </c>
      <c r="D55">
        <v>0</v>
      </c>
    </row>
    <row r="56" spans="2:4" x14ac:dyDescent="0.25">
      <c r="B56">
        <v>53</v>
      </c>
      <c r="C56">
        <v>4.6990024788000007</v>
      </c>
      <c r="D56">
        <v>0</v>
      </c>
    </row>
    <row r="57" spans="2:4" x14ac:dyDescent="0.25">
      <c r="B57">
        <v>54</v>
      </c>
      <c r="C57">
        <v>5.9277478474799992</v>
      </c>
      <c r="D57">
        <v>0</v>
      </c>
    </row>
    <row r="58" spans="2:4" x14ac:dyDescent="0.25">
      <c r="B58">
        <v>55</v>
      </c>
      <c r="C58">
        <v>5.9277478474799992</v>
      </c>
      <c r="D58">
        <v>0</v>
      </c>
    </row>
    <row r="59" spans="2:4" x14ac:dyDescent="0.25">
      <c r="B59">
        <v>56</v>
      </c>
      <c r="C59">
        <v>7.5738580325999996</v>
      </c>
      <c r="D59">
        <v>0</v>
      </c>
    </row>
    <row r="60" spans="2:4" x14ac:dyDescent="0.25">
      <c r="B60">
        <v>57</v>
      </c>
      <c r="C60">
        <v>7.6439052745199998</v>
      </c>
      <c r="D60">
        <v>0</v>
      </c>
    </row>
    <row r="61" spans="2:4" x14ac:dyDescent="0.25">
      <c r="B61">
        <v>58</v>
      </c>
      <c r="C61">
        <v>9.6314957640000003</v>
      </c>
      <c r="D61">
        <v>0</v>
      </c>
    </row>
    <row r="62" spans="2:4" x14ac:dyDescent="0.25">
      <c r="B62">
        <v>59</v>
      </c>
      <c r="C62">
        <v>9.7978579635600003</v>
      </c>
      <c r="D62">
        <v>0</v>
      </c>
    </row>
    <row r="63" spans="2:4" x14ac:dyDescent="0.25">
      <c r="B63">
        <v>60</v>
      </c>
      <c r="C63">
        <v>12.316640037600001</v>
      </c>
      <c r="D63">
        <v>0</v>
      </c>
    </row>
    <row r="64" spans="2:4" x14ac:dyDescent="0.25">
      <c r="B64">
        <v>61</v>
      </c>
      <c r="C64">
        <v>12.04812561024</v>
      </c>
      <c r="D64">
        <v>0</v>
      </c>
    </row>
    <row r="65" spans="2:4" x14ac:dyDescent="0.25">
      <c r="B65">
        <v>62</v>
      </c>
      <c r="C65">
        <v>15.77814124248</v>
      </c>
      <c r="D65">
        <v>0</v>
      </c>
    </row>
    <row r="66" spans="2:4" x14ac:dyDescent="0.25">
      <c r="B66">
        <v>63</v>
      </c>
      <c r="C66">
        <v>15.235275117600001</v>
      </c>
      <c r="D66">
        <v>0</v>
      </c>
    </row>
    <row r="67" spans="2:4" x14ac:dyDescent="0.25">
      <c r="B67">
        <v>64</v>
      </c>
      <c r="C67">
        <v>19.627820913000001</v>
      </c>
      <c r="D67">
        <v>0</v>
      </c>
    </row>
    <row r="68" spans="2:4" x14ac:dyDescent="0.25">
      <c r="B68">
        <v>65</v>
      </c>
      <c r="C68">
        <v>20.2261411044</v>
      </c>
      <c r="D68">
        <v>0</v>
      </c>
    </row>
    <row r="69" spans="2:4" x14ac:dyDescent="0.25">
      <c r="B69">
        <v>66</v>
      </c>
      <c r="C69">
        <v>25.348345669799997</v>
      </c>
      <c r="D69">
        <v>0</v>
      </c>
    </row>
    <row r="70" spans="2:4" x14ac:dyDescent="0.25">
      <c r="B70">
        <v>67</v>
      </c>
      <c r="C70">
        <v>26.048818089000001</v>
      </c>
      <c r="D70">
        <v>0</v>
      </c>
    </row>
    <row r="71" spans="2:4" x14ac:dyDescent="0.25">
      <c r="B71">
        <v>68</v>
      </c>
      <c r="C71">
        <v>31.6088179164</v>
      </c>
      <c r="D71">
        <v>0</v>
      </c>
    </row>
    <row r="72" spans="2:4" x14ac:dyDescent="0.25">
      <c r="B72">
        <v>69</v>
      </c>
      <c r="C72">
        <v>31.171022654399998</v>
      </c>
      <c r="D72">
        <v>0</v>
      </c>
    </row>
    <row r="73" spans="2:4" x14ac:dyDescent="0.25">
      <c r="B73">
        <v>70</v>
      </c>
      <c r="C73">
        <v>38.146560495599999</v>
      </c>
      <c r="D73">
        <v>0</v>
      </c>
    </row>
    <row r="74" spans="2:4" x14ac:dyDescent="0.25">
      <c r="B74">
        <v>71</v>
      </c>
      <c r="C74">
        <v>47.544565453200001</v>
      </c>
      <c r="D74">
        <v>0</v>
      </c>
    </row>
    <row r="75" spans="2:4" x14ac:dyDescent="0.25">
      <c r="B75">
        <v>72</v>
      </c>
      <c r="C75">
        <v>22.873343121960001</v>
      </c>
      <c r="D75">
        <v>0</v>
      </c>
    </row>
    <row r="76" spans="2:4" x14ac:dyDescent="0.25">
      <c r="B76">
        <v>73</v>
      </c>
      <c r="C76">
        <v>36.803988358799998</v>
      </c>
      <c r="D76">
        <v>0</v>
      </c>
    </row>
    <row r="77" spans="2:4" x14ac:dyDescent="0.25">
      <c r="B77">
        <v>74</v>
      </c>
      <c r="C77">
        <v>43.575221744400004</v>
      </c>
      <c r="D77">
        <v>0</v>
      </c>
    </row>
    <row r="78" spans="2:4" x14ac:dyDescent="0.25">
      <c r="B78">
        <v>75</v>
      </c>
      <c r="C78">
        <v>39.6642507372</v>
      </c>
      <c r="D78">
        <v>0</v>
      </c>
    </row>
    <row r="79" spans="2:4" x14ac:dyDescent="0.25">
      <c r="B79">
        <v>76</v>
      </c>
      <c r="C79">
        <v>36.132702290399997</v>
      </c>
      <c r="D79">
        <v>0</v>
      </c>
    </row>
    <row r="80" spans="2:4" x14ac:dyDescent="0.25">
      <c r="B80">
        <v>77</v>
      </c>
      <c r="C80">
        <v>49.383305553599996</v>
      </c>
      <c r="D80">
        <v>0</v>
      </c>
    </row>
    <row r="81" spans="2:4" x14ac:dyDescent="0.25">
      <c r="B81">
        <v>78</v>
      </c>
      <c r="C81">
        <v>61.262150329199997</v>
      </c>
      <c r="D81">
        <v>0</v>
      </c>
    </row>
    <row r="82" spans="2:4" x14ac:dyDescent="0.25">
      <c r="B82">
        <v>79</v>
      </c>
      <c r="C82">
        <v>29.770077816000001</v>
      </c>
      <c r="D82">
        <v>0</v>
      </c>
    </row>
    <row r="83" spans="2:4" x14ac:dyDescent="0.25">
      <c r="B83">
        <v>80</v>
      </c>
      <c r="C83">
        <v>45.268030090799996</v>
      </c>
      <c r="D83">
        <v>0</v>
      </c>
    </row>
    <row r="84" spans="2:4" x14ac:dyDescent="0.25">
      <c r="B84">
        <v>81</v>
      </c>
      <c r="C84">
        <v>53.2942765608</v>
      </c>
      <c r="D84">
        <v>0</v>
      </c>
    </row>
    <row r="85" spans="2:4" x14ac:dyDescent="0.25">
      <c r="B85">
        <v>82</v>
      </c>
      <c r="C85">
        <v>52.477058738400004</v>
      </c>
      <c r="D85">
        <v>0</v>
      </c>
    </row>
    <row r="86" spans="2:4" x14ac:dyDescent="0.25">
      <c r="B86">
        <v>83</v>
      </c>
      <c r="C86">
        <v>67.274538593999992</v>
      </c>
      <c r="D86">
        <v>0</v>
      </c>
    </row>
    <row r="87" spans="2:4" x14ac:dyDescent="0.25">
      <c r="B87">
        <v>84</v>
      </c>
      <c r="C87">
        <v>67.362097646400002</v>
      </c>
      <c r="D87">
        <v>0</v>
      </c>
    </row>
    <row r="88" spans="2:4" x14ac:dyDescent="0.25">
      <c r="B88">
        <v>85</v>
      </c>
      <c r="C88">
        <v>86.158107561599991</v>
      </c>
      <c r="D88">
        <v>0</v>
      </c>
    </row>
    <row r="89" spans="2:4" x14ac:dyDescent="0.25">
      <c r="B89">
        <v>86</v>
      </c>
      <c r="C89">
        <v>85.049026231199989</v>
      </c>
      <c r="D89">
        <v>0</v>
      </c>
    </row>
    <row r="90" spans="2:4" x14ac:dyDescent="0.25">
      <c r="B90">
        <v>87</v>
      </c>
      <c r="C90">
        <v>108.45647957280001</v>
      </c>
      <c r="D90">
        <v>0</v>
      </c>
    </row>
    <row r="91" spans="2:4" x14ac:dyDescent="0.25">
      <c r="B91">
        <v>88</v>
      </c>
      <c r="C91">
        <v>109.06939293959999</v>
      </c>
      <c r="D91">
        <v>0</v>
      </c>
    </row>
    <row r="92" spans="2:4" x14ac:dyDescent="0.25">
      <c r="B92">
        <v>89</v>
      </c>
      <c r="C92">
        <v>138.8978434572</v>
      </c>
      <c r="D92">
        <v>0</v>
      </c>
    </row>
    <row r="93" spans="2:4" x14ac:dyDescent="0.25">
      <c r="B93">
        <v>90</v>
      </c>
      <c r="C93">
        <v>137.9638802316</v>
      </c>
      <c r="D93">
        <v>0</v>
      </c>
    </row>
    <row r="94" spans="2:4" x14ac:dyDescent="0.25">
      <c r="B94">
        <v>91</v>
      </c>
      <c r="C94">
        <v>215.8038778152</v>
      </c>
      <c r="D94">
        <v>0</v>
      </c>
    </row>
    <row r="95" spans="2:4" x14ac:dyDescent="0.25">
      <c r="B95">
        <v>92</v>
      </c>
      <c r="C95">
        <v>107.81437985519999</v>
      </c>
      <c r="D95">
        <v>0</v>
      </c>
    </row>
    <row r="96" spans="2:4" x14ac:dyDescent="0.25">
      <c r="B96">
        <v>93</v>
      </c>
      <c r="C96">
        <v>161.6631970812</v>
      </c>
      <c r="D96">
        <v>0</v>
      </c>
    </row>
    <row r="97" spans="2:4" x14ac:dyDescent="0.25">
      <c r="B97">
        <v>94</v>
      </c>
      <c r="C97">
        <v>188.51463981719999</v>
      </c>
      <c r="D97">
        <v>0</v>
      </c>
    </row>
    <row r="98" spans="2:4" x14ac:dyDescent="0.25">
      <c r="B98">
        <v>95</v>
      </c>
      <c r="C98">
        <v>175.05973209839999</v>
      </c>
      <c r="D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193.06771054199999</v>
      </c>
    </row>
    <row r="3" spans="2:9" x14ac:dyDescent="0.25">
      <c r="B3" s="18">
        <v>150</v>
      </c>
      <c r="C3" s="18">
        <v>200</v>
      </c>
      <c r="D3" s="1">
        <v>176.19216250944001</v>
      </c>
      <c r="E3" s="19" t="str">
        <f>IF(D3="","N/A",IF(OR(D3&lt;B3,D3&gt;C3),"FAIL","PASS"))</f>
        <v>PASS</v>
      </c>
      <c r="H3" t="s">
        <v>39</v>
      </c>
      <c r="I3">
        <v>175.08891844919998</v>
      </c>
    </row>
    <row r="4" spans="2:9" x14ac:dyDescent="0.25">
      <c r="H4" t="s">
        <v>40</v>
      </c>
      <c r="I4">
        <v>165.486609036</v>
      </c>
    </row>
    <row r="5" spans="2:9" x14ac:dyDescent="0.25">
      <c r="H5" t="s">
        <v>41</v>
      </c>
      <c r="I5">
        <v>174.24251427600001</v>
      </c>
    </row>
    <row r="6" spans="2:9" x14ac:dyDescent="0.25">
      <c r="B6" s="15" t="s">
        <v>23</v>
      </c>
      <c r="H6" t="s">
        <v>42</v>
      </c>
      <c r="I6">
        <v>173.07506024399999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0.15384615384615374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193.00933784039998</v>
      </c>
      <c r="J2" t="s">
        <v>26</v>
      </c>
    </row>
    <row r="3" spans="2:10" x14ac:dyDescent="0.25">
      <c r="B3" s="18">
        <v>100</v>
      </c>
      <c r="C3" s="18"/>
      <c r="D3" s="1">
        <v>943.23206389958636</v>
      </c>
      <c r="E3" s="19" t="str">
        <f>IF(D3="","N/A",IF(OR(D3&lt;B3),"FAIL","PASS"))</f>
        <v>PASS</v>
      </c>
      <c r="I3">
        <v>0.20462550545879998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8.2772490868800008E-2</v>
      </c>
    </row>
    <row r="3" spans="2:9" x14ac:dyDescent="0.25">
      <c r="B3" s="18">
        <v>0.05</v>
      </c>
      <c r="C3" s="18">
        <v>0.1</v>
      </c>
      <c r="D3" s="1">
        <v>7.5359157765599996E-2</v>
      </c>
      <c r="E3" s="19" t="str">
        <f>IF(D3="","N/A",IF(OR(D3&lt;B3,D3&gt;C3),"FAIL","PASS"))</f>
        <v>PASS</v>
      </c>
      <c r="H3" t="s">
        <v>39</v>
      </c>
      <c r="I3">
        <v>7.4804617100399984E-2</v>
      </c>
    </row>
    <row r="4" spans="2:9" x14ac:dyDescent="0.25">
      <c r="H4" t="s">
        <v>40</v>
      </c>
      <c r="I4">
        <v>7.0806087040800006E-2</v>
      </c>
    </row>
    <row r="5" spans="2:9" x14ac:dyDescent="0.25">
      <c r="H5" t="s">
        <v>41</v>
      </c>
      <c r="I5">
        <v>7.4717058047999996E-2</v>
      </c>
    </row>
    <row r="6" spans="2:9" x14ac:dyDescent="0.25">
      <c r="H6" t="s">
        <v>42</v>
      </c>
      <c r="I6">
        <v>7.3695535770000001E-2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193.24282864680001</v>
      </c>
      <c r="J2">
        <v>67.508029400400005</v>
      </c>
      <c r="K2">
        <v>171.6449290548</v>
      </c>
      <c r="L2">
        <v>59.423410228799995</v>
      </c>
    </row>
    <row r="3" spans="2:12" x14ac:dyDescent="0.25">
      <c r="B3" s="18">
        <v>50</v>
      </c>
      <c r="C3" s="18"/>
      <c r="D3" s="1">
        <v>55.658370975599993</v>
      </c>
      <c r="E3" s="19" t="str">
        <f>IF(D3="","N/A",IF(OR(D3&lt;B3),"FAIL","PASS"))</f>
        <v>PASS</v>
      </c>
      <c r="H3" t="s">
        <v>39</v>
      </c>
      <c r="I3">
        <v>175.29322290479999</v>
      </c>
      <c r="J3">
        <v>61.116218575200001</v>
      </c>
      <c r="K3">
        <v>162.0426196416</v>
      </c>
      <c r="L3">
        <v>58.810496862000001</v>
      </c>
    </row>
    <row r="4" spans="2:12" x14ac:dyDescent="0.25">
      <c r="H4" t="s">
        <v>40</v>
      </c>
      <c r="I4">
        <v>165.69091349160001</v>
      </c>
      <c r="J4">
        <v>60.386559805200001</v>
      </c>
      <c r="K4">
        <v>157.898157828</v>
      </c>
      <c r="L4">
        <v>58.139210793599993</v>
      </c>
    </row>
    <row r="5" spans="2:12" x14ac:dyDescent="0.25">
      <c r="H5" t="s">
        <v>41</v>
      </c>
      <c r="I5">
        <v>174.38844602999998</v>
      </c>
      <c r="J5">
        <v>68.617110730799993</v>
      </c>
      <c r="K5">
        <v>157.31443081199998</v>
      </c>
      <c r="L5">
        <v>57.088502164799998</v>
      </c>
    </row>
    <row r="6" spans="2:12" x14ac:dyDescent="0.25">
      <c r="H6" t="s">
        <v>42</v>
      </c>
      <c r="I6">
        <v>173.22099199799999</v>
      </c>
      <c r="J6">
        <v>66.486507122399999</v>
      </c>
      <c r="K6">
        <v>160.1163204888</v>
      </c>
      <c r="L6">
        <v>55.658370975599993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193.0385241912</v>
      </c>
      <c r="J2">
        <v>67.537215751199994</v>
      </c>
      <c r="K2">
        <v>171.70330175639998</v>
      </c>
      <c r="L2">
        <v>59.452596579599998</v>
      </c>
    </row>
    <row r="3" spans="2:12" x14ac:dyDescent="0.25">
      <c r="B3" s="18">
        <v>20</v>
      </c>
      <c r="C3" s="18"/>
      <c r="D3" s="1">
        <v>66.004634227077133</v>
      </c>
      <c r="E3" s="19" t="str">
        <f>IF(D3="","N/A",IF(OR(D3&lt;B3),"FAIL","PASS"))</f>
        <v>PASS</v>
      </c>
      <c r="G3" t="s">
        <v>38</v>
      </c>
      <c r="H3" t="s">
        <v>27</v>
      </c>
      <c r="I3">
        <v>0.2055594686844</v>
      </c>
      <c r="J3">
        <v>0.29857636868399995</v>
      </c>
      <c r="K3">
        <v>0.22280860200719999</v>
      </c>
      <c r="L3">
        <v>0.86800207279200003</v>
      </c>
    </row>
    <row r="4" spans="2:12" x14ac:dyDescent="0.25">
      <c r="G4" t="s">
        <v>39</v>
      </c>
      <c r="H4" t="s">
        <v>26</v>
      </c>
      <c r="I4">
        <v>175.08891844919998</v>
      </c>
      <c r="J4">
        <v>61.116218575200001</v>
      </c>
      <c r="K4">
        <v>162.01343329080001</v>
      </c>
      <c r="L4">
        <v>58.839683212799997</v>
      </c>
    </row>
    <row r="5" spans="2:12" x14ac:dyDescent="0.25">
      <c r="G5" t="s">
        <v>39</v>
      </c>
      <c r="H5" t="s">
        <v>27</v>
      </c>
      <c r="I5">
        <v>0.19023663451440001</v>
      </c>
      <c r="J5">
        <v>0.27262970282280002</v>
      </c>
      <c r="K5">
        <v>0.2115134842476</v>
      </c>
      <c r="L5">
        <v>0.86975325384000002</v>
      </c>
    </row>
    <row r="6" spans="2:12" x14ac:dyDescent="0.25">
      <c r="G6" t="s">
        <v>40</v>
      </c>
      <c r="H6" t="s">
        <v>26</v>
      </c>
      <c r="I6">
        <v>165.36986363279999</v>
      </c>
      <c r="J6">
        <v>60.415746155999997</v>
      </c>
      <c r="K6">
        <v>157.83978512639999</v>
      </c>
      <c r="L6">
        <v>58.1975834952</v>
      </c>
    </row>
    <row r="7" spans="2:12" x14ac:dyDescent="0.25">
      <c r="G7" t="s">
        <v>40</v>
      </c>
      <c r="H7" t="s">
        <v>27</v>
      </c>
      <c r="I7">
        <v>0.18939023034120001</v>
      </c>
      <c r="J7">
        <v>0.269681881392</v>
      </c>
      <c r="K7">
        <v>0.21253500652559998</v>
      </c>
      <c r="L7">
        <v>0.88171965766799998</v>
      </c>
    </row>
    <row r="8" spans="2:12" x14ac:dyDescent="0.25">
      <c r="G8" t="s">
        <v>41</v>
      </c>
      <c r="H8" t="s">
        <v>26</v>
      </c>
      <c r="I8">
        <v>174.21332792519999</v>
      </c>
      <c r="J8">
        <v>68.6754834324</v>
      </c>
      <c r="K8">
        <v>157.28524446119999</v>
      </c>
      <c r="L8">
        <v>57.176061217200001</v>
      </c>
    </row>
    <row r="9" spans="2:12" x14ac:dyDescent="0.25">
      <c r="G9" t="s">
        <v>41</v>
      </c>
      <c r="H9" t="s">
        <v>27</v>
      </c>
      <c r="I9">
        <v>0.18790172645040001</v>
      </c>
      <c r="J9">
        <v>0.30091127674799995</v>
      </c>
      <c r="K9">
        <v>0.205325977878</v>
      </c>
      <c r="L9">
        <v>0.844069265136</v>
      </c>
    </row>
    <row r="10" spans="2:12" x14ac:dyDescent="0.25">
      <c r="G10" t="s">
        <v>42</v>
      </c>
      <c r="H10" t="s">
        <v>26</v>
      </c>
      <c r="I10">
        <v>172.9583148408</v>
      </c>
      <c r="J10">
        <v>66.486507122399999</v>
      </c>
      <c r="K10">
        <v>160.08713413800001</v>
      </c>
      <c r="L10">
        <v>55.687557326400004</v>
      </c>
    </row>
    <row r="11" spans="2:12" x14ac:dyDescent="0.25">
      <c r="G11" t="s">
        <v>42</v>
      </c>
      <c r="H11" t="s">
        <v>27</v>
      </c>
      <c r="I11">
        <v>0.19905091245600001</v>
      </c>
      <c r="J11">
        <v>0.29478214308</v>
      </c>
      <c r="K11">
        <v>0.2161541140248</v>
      </c>
      <c r="L11">
        <v>0.80817005365200001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2025-02-27T05:39:55Z</dcterms:modified>
</cp:coreProperties>
</file>