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5B284D04-2C09-48A4-B838-69457A0837FF}" xr6:coauthVersionLast="47" xr6:coauthVersionMax="47" xr10:uidLastSave="{00000000-0000-0000-0000-000000000000}"/>
  <bookViews>
    <workbookView minimized="1" xWindow="3420" yWindow="1485" windowWidth="17910" windowHeight="12315" tabRatio="76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<sst xmlns="http://schemas.openxmlformats.org/spreadsheetml/2006/main" count="171" uniqueCount="101">
  <si>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</si>
  <si>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</si>
  <si>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</si>
  <si>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</si>
  <si>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</si>
  <si>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</si>
  <si>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</si>
  <si>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</si>
  <si>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</si>
  <si>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</si>
  <si>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</si>
  <si>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</si>
  <si>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</si>
  <si>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</si>
  <si>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</si>
  <si>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</si>
  <si>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</si>
  <si>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</si>
  <si>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</si>
  <si>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</si>
  <si>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</si>
  <si>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</si>
  <si>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</si>
  <si>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</si>
  <si>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</si>
  <si>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</si>
  <si>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</si>
  <si>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</si>
  <si>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</si>
  <si>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</si>
  <si>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</si>
  <si>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</si>
  <si>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</si>
  <si>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</si>
  <si>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</si>
  <si>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</si>
  <si>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</si>
  <si>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</si>
  <si>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</si>
  <si>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</si>
  <si>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</si>
  <si>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</si>
  <si>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</si>
  <si>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</si>
  <si>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</si>
  <si>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</si>
  <si>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</si>
  <si>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</si>
  <si>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</si>
  <si>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</si>
  <si>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</si>
  <si>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</si>
  <si>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</si>
  <si>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</si>
  <si>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</si>
  <si>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</si>
  <si>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</si>
  <si>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</si>
  <si>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</si>
  <si>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</si>
  <si>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</si>
  <si>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</si>
  <si>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</si>
  <si>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</si>
  <si>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</si>
  <si>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</si>
  <si>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</si>
  <si>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</si>
  <si>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</si>
  <si>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</si>
  <si>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</si>
  <si>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</si>
  <si>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</si>
  <si>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</si>
  <si>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</si>
  <si>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</si>
  <si>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</si>
  <si>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</si>
  <si>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</si>
  <si>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</si>
  <si>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</si>
  <si>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</si>
  <si>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</si>
  <si>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</si>
  <si>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</si>
  <si>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</si>
  <si>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</si>
  <si>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</si>
  <si>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</si>
  <si>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</si>
  <si>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</si>
  <si>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</si>
  <si>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</si>
  <si>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</si>
  <si>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</si>
  <si>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</si>
  <si>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</si>
  <si>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</si>
  <si>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</si>
  <si>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</si>
  <si>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S25001609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</si>
</sst>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176.82258768672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0.1579033045743122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812.56133464180562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0.16950000000000001</v>
      </c>
      <c r="E15" s="20">
        <f>ChromaticityCoordinates!G4</f>
        <v>0.495</v>
      </c>
      <c r="F15" s="20" t="s">
        <v>49</v>
      </c>
      <c r="H15" s="26">
        <f>ChromaticityCoordinates!H4</f>
        <v>1.5882380174268591E-2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0.44979999999999998</v>
      </c>
      <c r="E16" s="20">
        <f>ChromaticityCoordinates!G5</f>
        <v>0.52829999999999999</v>
      </c>
      <c r="F16" s="20" t="s">
        <v>49</v>
      </c>
      <c r="H16" s="26">
        <f>ChromaticityCoordinates!H5</f>
        <v>1.2369316876853235E-3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0.12039999999999999</v>
      </c>
      <c r="E17" s="20">
        <f>ChromaticityCoordinates!G6</f>
        <v>0.56110000000000004</v>
      </c>
      <c r="F17" s="20" t="s">
        <v>49</v>
      </c>
      <c r="H17" s="26">
        <f>ChromaticityCoordinates!H6</f>
        <v>8.4480767041972254E-3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0.1197</v>
      </c>
      <c r="E18" s="20">
        <f>ChromaticityCoordinates!G7</f>
        <v>0.30059999999999998</v>
      </c>
      <c r="F18" s="20" t="s">
        <v>49</v>
      </c>
      <c r="H18" s="26">
        <f>ChromaticityCoordinates!H7</f>
        <v>1.7906702655709681E-2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7.6094653805759999E-2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56.971756761599998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58.573141486810556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0.16950000000000001</v>
      </c>
      <c r="G4" s="4">
        <v>0.495</v>
      </c>
      <c r="H4" s="3">
        <f>IF(OR((F4=""),(G4="")),"",SQRT((F4-C4)^2+(G4-D4)^2))</f>
        <v>1.5882380174268591E-2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-7.4999999999999789E-3</v>
      </c>
      <c r="O4" s="3">
        <f>IF(G4="","",G4-D4)</f>
        <v>1.4000000000000012E-2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0.44979999999999998</v>
      </c>
      <c r="G5" s="4">
        <v>0.52829999999999999</v>
      </c>
      <c r="H5" s="3">
        <f t="shared" ref="H5:H7" si="0">IF(OR((F5=""),(G5="")),"",SQRT((F5-C5)^2+(G5-D5)^2))</f>
        <v>1.2369316876853235E-3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-1.2000000000000344E-3</v>
      </c>
      <c r="O5" s="3">
        <f>IF(G5="","",G5-D5)</f>
        <v>2.9999999999996696E-4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0.12039999999999999</v>
      </c>
      <c r="G6" s="4">
        <v>0.56110000000000004</v>
      </c>
      <c r="H6" s="3">
        <f t="shared" si="0"/>
        <v>8.4480767041972254E-3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8.3999999999999908E-3</v>
      </c>
      <c r="O6" s="3">
        <f t="shared" ref="O6:O7" si="6">IF(G6="","",G6-D6)</f>
        <v>-9.000000000000119E-4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0.1197</v>
      </c>
      <c r="G7" s="3">
        <v>0.30059999999999998</v>
      </c>
      <c r="H7" s="3">
        <f t="shared" si="0"/>
        <v>1.7906702655709681E-2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-3.2999999999999974E-3</v>
      </c>
      <c r="O7" s="3">
        <f t="shared" si="6"/>
        <v>1.7600000000000005E-2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237.19747295160002</v>
      </c>
      <c r="F3" s="8"/>
    </row>
    <row r="4" spans="2:6" x14ac:dyDescent="0.25">
      <c r="B4" s="1" t="s">
        <v>39</v>
      </c>
      <c r="C4" s="18"/>
      <c r="D4" s="18"/>
      <c r="E4" s="1">
        <v>209.67474414719999</v>
      </c>
      <c r="F4" s="8"/>
    </row>
    <row r="5" spans="2:6" x14ac:dyDescent="0.25">
      <c r="B5" s="1" t="s">
        <v>40</v>
      </c>
      <c r="C5" s="18"/>
      <c r="D5" s="18"/>
      <c r="E5" s="1">
        <v>203.2537469712</v>
      </c>
      <c r="F5" s="8"/>
    </row>
    <row r="6" spans="2:6" x14ac:dyDescent="0.25">
      <c r="B6" s="1" t="s">
        <v>41</v>
      </c>
      <c r="C6" s="18"/>
      <c r="D6" s="18"/>
      <c r="E6" s="1">
        <v>215.103405396</v>
      </c>
      <c r="F6" s="8"/>
    </row>
    <row r="7" spans="2:6" x14ac:dyDescent="0.25">
      <c r="B7" s="1" t="s">
        <v>42</v>
      </c>
      <c r="C7" s="18"/>
      <c r="D7" s="18"/>
      <c r="E7" s="1">
        <v>220.06508503199998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104"/>
  <sheetViews>
    <sheetView topLeftCell="A71" workbookViewId="0">
      <selection activeCell="D104" sqref="D104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0.1134765319104</v>
      </c>
      <c r="D4">
        <v>0</v>
      </c>
    </row>
    <row r="5" spans="2:4" x14ac:dyDescent="0.25">
      <c r="B5">
        <v>2</v>
      </c>
      <c r="C5">
        <v>5.2798108597200001E-2</v>
      </c>
      <c r="D5">
        <v>0</v>
      </c>
    </row>
    <row r="6" spans="2:4" x14ac:dyDescent="0.25">
      <c r="B6">
        <v>3</v>
      </c>
      <c r="C6">
        <v>8.3210286130800004E-2</v>
      </c>
      <c r="D6">
        <v>0</v>
      </c>
    </row>
    <row r="7" spans="2:4" x14ac:dyDescent="0.25">
      <c r="B7">
        <v>4</v>
      </c>
      <c r="C7">
        <v>6.80333837148E-2</v>
      </c>
      <c r="D7">
        <v>0</v>
      </c>
    </row>
    <row r="8" spans="2:4" x14ac:dyDescent="0.25">
      <c r="B8">
        <v>5</v>
      </c>
      <c r="C8">
        <v>7.5680207624399989E-2</v>
      </c>
      <c r="D8">
        <v>0</v>
      </c>
    </row>
    <row r="9" spans="2:4" x14ac:dyDescent="0.25">
      <c r="B9">
        <v>6</v>
      </c>
      <c r="C9">
        <v>7.5651021273599989E-2</v>
      </c>
      <c r="D9">
        <v>0</v>
      </c>
    </row>
    <row r="10" spans="2:4" x14ac:dyDescent="0.25">
      <c r="B10">
        <v>7</v>
      </c>
      <c r="C10">
        <v>0.10626750326279999</v>
      </c>
      <c r="D10">
        <v>0</v>
      </c>
    </row>
    <row r="11" spans="2:4" x14ac:dyDescent="0.25">
      <c r="B11">
        <v>8</v>
      </c>
      <c r="C11">
        <v>0.15748954891679998</v>
      </c>
      <c r="D11">
        <v>0</v>
      </c>
    </row>
    <row r="12" spans="2:4" x14ac:dyDescent="0.25">
      <c r="B12">
        <v>9</v>
      </c>
      <c r="C12">
        <v>7.4979735205200002E-2</v>
      </c>
      <c r="D12">
        <v>0</v>
      </c>
    </row>
    <row r="13" spans="2:4" x14ac:dyDescent="0.25">
      <c r="B13">
        <v>10</v>
      </c>
      <c r="C13">
        <v>0.116599471446</v>
      </c>
      <c r="D13">
        <v>0</v>
      </c>
    </row>
    <row r="14" spans="2:4" x14ac:dyDescent="0.25">
      <c r="B14">
        <v>11</v>
      </c>
      <c r="C14">
        <v>0.13743852591719999</v>
      </c>
      <c r="D14">
        <v>0</v>
      </c>
    </row>
    <row r="15" spans="2:4" x14ac:dyDescent="0.25">
      <c r="B15">
        <v>12</v>
      </c>
      <c r="C15">
        <v>0.12710655773400001</v>
      </c>
      <c r="D15">
        <v>0</v>
      </c>
    </row>
    <row r="16" spans="2:4" x14ac:dyDescent="0.25">
      <c r="B16">
        <v>13</v>
      </c>
      <c r="C16">
        <v>0.1271357440848</v>
      </c>
      <c r="D16">
        <v>0</v>
      </c>
    </row>
    <row r="17" spans="2:4" x14ac:dyDescent="0.25">
      <c r="B17">
        <v>14</v>
      </c>
      <c r="C17">
        <v>0.16639138591080002</v>
      </c>
      <c r="D17">
        <v>0</v>
      </c>
    </row>
    <row r="18" spans="2:4" x14ac:dyDescent="0.25">
      <c r="B18">
        <v>15</v>
      </c>
      <c r="C18">
        <v>0.16639138591080002</v>
      </c>
      <c r="D18">
        <v>0</v>
      </c>
    </row>
    <row r="19" spans="2:4" x14ac:dyDescent="0.25">
      <c r="B19">
        <v>16</v>
      </c>
      <c r="C19">
        <v>0.21726319535519997</v>
      </c>
      <c r="D19">
        <v>0</v>
      </c>
    </row>
    <row r="20" spans="2:4" x14ac:dyDescent="0.25">
      <c r="B20">
        <v>17</v>
      </c>
      <c r="C20">
        <v>0.25322077954080002</v>
      </c>
      <c r="D20">
        <v>0</v>
      </c>
    </row>
    <row r="21" spans="2:4" x14ac:dyDescent="0.25">
      <c r="B21">
        <v>18</v>
      </c>
      <c r="C21">
        <v>0.1228161641664</v>
      </c>
      <c r="D21">
        <v>0</v>
      </c>
    </row>
    <row r="22" spans="2:4" x14ac:dyDescent="0.25">
      <c r="B22">
        <v>19</v>
      </c>
      <c r="C22">
        <v>0.18845626711560001</v>
      </c>
      <c r="D22">
        <v>0</v>
      </c>
    </row>
    <row r="23" spans="2:4" x14ac:dyDescent="0.25">
      <c r="B23">
        <v>20</v>
      </c>
      <c r="C23">
        <v>0.22123253906400001</v>
      </c>
      <c r="D23">
        <v>0</v>
      </c>
    </row>
    <row r="24" spans="2:4" x14ac:dyDescent="0.25">
      <c r="B24">
        <v>21</v>
      </c>
      <c r="C24">
        <v>0.20456713275719998</v>
      </c>
      <c r="D24">
        <v>0</v>
      </c>
    </row>
    <row r="25" spans="2:4" x14ac:dyDescent="0.25">
      <c r="B25">
        <v>22</v>
      </c>
      <c r="C25">
        <v>0.20462550545879998</v>
      </c>
      <c r="D25">
        <v>0</v>
      </c>
    </row>
    <row r="26" spans="2:4" x14ac:dyDescent="0.25">
      <c r="B26">
        <v>23</v>
      </c>
      <c r="C26">
        <v>0.262093430184</v>
      </c>
      <c r="D26">
        <v>0</v>
      </c>
    </row>
    <row r="27" spans="2:4" x14ac:dyDescent="0.25">
      <c r="B27">
        <v>24</v>
      </c>
      <c r="C27">
        <v>0.262093430184</v>
      </c>
      <c r="D27">
        <v>0</v>
      </c>
    </row>
    <row r="28" spans="2:4" x14ac:dyDescent="0.25">
      <c r="B28">
        <v>25</v>
      </c>
      <c r="C28">
        <v>0.33856166927999998</v>
      </c>
      <c r="D28">
        <v>0</v>
      </c>
    </row>
    <row r="29" spans="2:4" x14ac:dyDescent="0.25">
      <c r="B29">
        <v>26</v>
      </c>
      <c r="C29">
        <v>0.338269805772</v>
      </c>
      <c r="D29">
        <v>0</v>
      </c>
    </row>
    <row r="30" spans="2:4" x14ac:dyDescent="0.25">
      <c r="B30">
        <v>27</v>
      </c>
      <c r="C30">
        <v>0.43516849042800004</v>
      </c>
      <c r="D30">
        <v>0</v>
      </c>
    </row>
    <row r="31" spans="2:4" x14ac:dyDescent="0.25">
      <c r="B31">
        <v>28</v>
      </c>
      <c r="C31">
        <v>0.43516849042800004</v>
      </c>
      <c r="D31">
        <v>0</v>
      </c>
    </row>
    <row r="32" spans="2:4" x14ac:dyDescent="0.25">
      <c r="B32">
        <v>29</v>
      </c>
      <c r="C32">
        <v>0.56066979886799995</v>
      </c>
      <c r="D32">
        <v>0</v>
      </c>
    </row>
    <row r="33" spans="2:4" x14ac:dyDescent="0.25">
      <c r="B33">
        <v>30</v>
      </c>
      <c r="C33">
        <v>0.56066979886799995</v>
      </c>
      <c r="D33">
        <v>0</v>
      </c>
    </row>
    <row r="34" spans="2:4" x14ac:dyDescent="0.25">
      <c r="B34">
        <v>31</v>
      </c>
      <c r="C34">
        <v>0.71710863915599998</v>
      </c>
      <c r="D34">
        <v>0</v>
      </c>
    </row>
    <row r="35" spans="2:4" x14ac:dyDescent="0.25">
      <c r="B35">
        <v>32</v>
      </c>
      <c r="C35">
        <v>0.71564932161599992</v>
      </c>
      <c r="D35">
        <v>0</v>
      </c>
    </row>
    <row r="36" spans="2:4" x14ac:dyDescent="0.25">
      <c r="B36">
        <v>33</v>
      </c>
      <c r="C36">
        <v>0.91470023407199996</v>
      </c>
      <c r="D36">
        <v>0</v>
      </c>
    </row>
    <row r="37" spans="2:4" x14ac:dyDescent="0.25">
      <c r="B37">
        <v>34</v>
      </c>
      <c r="C37">
        <v>0.91324091653200001</v>
      </c>
      <c r="D37">
        <v>0</v>
      </c>
    </row>
    <row r="38" spans="2:4" x14ac:dyDescent="0.25">
      <c r="B38">
        <v>35</v>
      </c>
      <c r="C38">
        <v>1.172999438652</v>
      </c>
      <c r="D38">
        <v>0</v>
      </c>
    </row>
    <row r="39" spans="2:4" x14ac:dyDescent="0.25">
      <c r="B39">
        <v>36</v>
      </c>
      <c r="C39">
        <v>1.3536629501039998</v>
      </c>
      <c r="D39">
        <v>0</v>
      </c>
    </row>
    <row r="40" spans="2:4" x14ac:dyDescent="0.25">
      <c r="B40">
        <v>37</v>
      </c>
      <c r="C40">
        <v>0.67595588452799993</v>
      </c>
      <c r="D40">
        <v>0</v>
      </c>
    </row>
    <row r="41" spans="2:4" x14ac:dyDescent="0.25">
      <c r="B41">
        <v>38</v>
      </c>
      <c r="C41">
        <v>1.0142256903</v>
      </c>
      <c r="D41">
        <v>0</v>
      </c>
    </row>
    <row r="42" spans="2:4" x14ac:dyDescent="0.25">
      <c r="B42">
        <v>39</v>
      </c>
      <c r="C42">
        <v>1.1858414330039999</v>
      </c>
      <c r="D42">
        <v>0</v>
      </c>
    </row>
    <row r="43" spans="2:4" x14ac:dyDescent="0.25">
      <c r="B43">
        <v>40</v>
      </c>
      <c r="C43">
        <v>1.1009091521759999</v>
      </c>
      <c r="D43">
        <v>0</v>
      </c>
    </row>
    <row r="44" spans="2:4" x14ac:dyDescent="0.25">
      <c r="B44">
        <v>41</v>
      </c>
      <c r="C44">
        <v>1.0985742441119999</v>
      </c>
      <c r="D44">
        <v>0</v>
      </c>
    </row>
    <row r="45" spans="2:4" x14ac:dyDescent="0.25">
      <c r="B45">
        <v>42</v>
      </c>
      <c r="C45">
        <v>1.400069247876</v>
      </c>
      <c r="D45">
        <v>0</v>
      </c>
    </row>
    <row r="46" spans="2:4" x14ac:dyDescent="0.25">
      <c r="B46">
        <v>43</v>
      </c>
      <c r="C46">
        <v>1.400069247876</v>
      </c>
      <c r="D46">
        <v>0</v>
      </c>
    </row>
    <row r="47" spans="2:4" x14ac:dyDescent="0.25">
      <c r="B47">
        <v>44</v>
      </c>
      <c r="C47">
        <v>1.7894151675480001</v>
      </c>
      <c r="D47">
        <v>0</v>
      </c>
    </row>
    <row r="48" spans="2:4" x14ac:dyDescent="0.25">
      <c r="B48">
        <v>45</v>
      </c>
      <c r="C48">
        <v>1.7876639864999999</v>
      </c>
      <c r="D48">
        <v>0</v>
      </c>
    </row>
    <row r="49" spans="2:4" x14ac:dyDescent="0.25">
      <c r="B49">
        <v>46</v>
      </c>
      <c r="C49">
        <v>2.278578406956</v>
      </c>
      <c r="D49">
        <v>0</v>
      </c>
    </row>
    <row r="50" spans="2:4" x14ac:dyDescent="0.25">
      <c r="B50">
        <v>47</v>
      </c>
      <c r="C50">
        <v>2.2838319501000002</v>
      </c>
      <c r="D50">
        <v>0</v>
      </c>
    </row>
    <row r="51" spans="2:4" x14ac:dyDescent="0.25">
      <c r="B51">
        <v>48</v>
      </c>
      <c r="C51">
        <v>2.9011232695199998</v>
      </c>
      <c r="D51">
        <v>0</v>
      </c>
    </row>
    <row r="52" spans="2:4" x14ac:dyDescent="0.25">
      <c r="B52">
        <v>49</v>
      </c>
      <c r="C52">
        <v>2.8970371804080002</v>
      </c>
      <c r="D52">
        <v>0</v>
      </c>
    </row>
    <row r="53" spans="2:4" x14ac:dyDescent="0.25">
      <c r="B53">
        <v>50</v>
      </c>
      <c r="C53">
        <v>3.7008292814399999</v>
      </c>
      <c r="D53">
        <v>0</v>
      </c>
    </row>
    <row r="54" spans="2:4" x14ac:dyDescent="0.25">
      <c r="B54">
        <v>51</v>
      </c>
      <c r="C54">
        <v>3.70958518668</v>
      </c>
      <c r="D54">
        <v>0</v>
      </c>
    </row>
    <row r="55" spans="2:4" x14ac:dyDescent="0.25">
      <c r="B55">
        <v>52</v>
      </c>
      <c r="C55">
        <v>4.7427820049999996</v>
      </c>
      <c r="D55">
        <v>0</v>
      </c>
    </row>
    <row r="56" spans="2:4" x14ac:dyDescent="0.25">
      <c r="B56">
        <v>53</v>
      </c>
      <c r="C56">
        <v>4.7194329243600004</v>
      </c>
      <c r="D56">
        <v>0</v>
      </c>
    </row>
    <row r="57" spans="2:4" x14ac:dyDescent="0.25">
      <c r="B57">
        <v>54</v>
      </c>
      <c r="C57">
        <v>6.0153068998799997</v>
      </c>
      <c r="D57">
        <v>0</v>
      </c>
    </row>
    <row r="58" spans="2:4" x14ac:dyDescent="0.25">
      <c r="B58">
        <v>55</v>
      </c>
      <c r="C58">
        <v>6.0123882648000002</v>
      </c>
      <c r="D58">
        <v>0</v>
      </c>
    </row>
    <row r="59" spans="2:4" x14ac:dyDescent="0.25">
      <c r="B59">
        <v>56</v>
      </c>
      <c r="C59">
        <v>7.5855325729199992</v>
      </c>
      <c r="D59">
        <v>0</v>
      </c>
    </row>
    <row r="60" spans="2:4" x14ac:dyDescent="0.25">
      <c r="B60">
        <v>57</v>
      </c>
      <c r="C60">
        <v>7.6847661656399993</v>
      </c>
      <c r="D60">
        <v>0</v>
      </c>
    </row>
    <row r="61" spans="2:4" x14ac:dyDescent="0.25">
      <c r="B61">
        <v>58</v>
      </c>
      <c r="C61">
        <v>9.529343536199999</v>
      </c>
      <c r="D61">
        <v>0</v>
      </c>
    </row>
    <row r="62" spans="2:4" x14ac:dyDescent="0.25">
      <c r="B62">
        <v>59</v>
      </c>
      <c r="C62">
        <v>9.8474747599200008</v>
      </c>
      <c r="D62">
        <v>0</v>
      </c>
    </row>
    <row r="63" spans="2:4" x14ac:dyDescent="0.25">
      <c r="B63">
        <v>60</v>
      </c>
      <c r="C63">
        <v>12.377931374279999</v>
      </c>
      <c r="D63">
        <v>0</v>
      </c>
    </row>
    <row r="64" spans="2:4" x14ac:dyDescent="0.25">
      <c r="B64">
        <v>61</v>
      </c>
      <c r="C64">
        <v>12.179464188839999</v>
      </c>
      <c r="D64">
        <v>0</v>
      </c>
    </row>
    <row r="65" spans="2:4" x14ac:dyDescent="0.25">
      <c r="B65">
        <v>62</v>
      </c>
      <c r="C65">
        <v>15.89780528076</v>
      </c>
      <c r="D65">
        <v>0</v>
      </c>
    </row>
    <row r="66" spans="2:4" x14ac:dyDescent="0.25">
      <c r="B66">
        <v>63</v>
      </c>
      <c r="C66">
        <v>15.477521829240001</v>
      </c>
      <c r="D66">
        <v>0</v>
      </c>
    </row>
    <row r="67" spans="2:4" x14ac:dyDescent="0.25">
      <c r="B67">
        <v>64</v>
      </c>
      <c r="C67">
        <v>19.913847150840002</v>
      </c>
      <c r="D67">
        <v>0</v>
      </c>
    </row>
    <row r="68" spans="2:4" x14ac:dyDescent="0.25">
      <c r="B68">
        <v>65</v>
      </c>
      <c r="C68">
        <v>19.607390467440002</v>
      </c>
      <c r="D68">
        <v>0</v>
      </c>
    </row>
    <row r="69" spans="2:4" x14ac:dyDescent="0.25">
      <c r="B69">
        <v>66</v>
      </c>
      <c r="C69">
        <v>25.86202544388</v>
      </c>
      <c r="D69">
        <v>0</v>
      </c>
    </row>
    <row r="70" spans="2:4" x14ac:dyDescent="0.25">
      <c r="B70">
        <v>67</v>
      </c>
      <c r="C70">
        <v>26.019631738200001</v>
      </c>
      <c r="D70">
        <v>0</v>
      </c>
    </row>
    <row r="71" spans="2:4" x14ac:dyDescent="0.25">
      <c r="B71">
        <v>68</v>
      </c>
      <c r="C71">
        <v>30.266245779600002</v>
      </c>
      <c r="D71">
        <v>0</v>
      </c>
    </row>
    <row r="72" spans="2:4" x14ac:dyDescent="0.25">
      <c r="B72">
        <v>69</v>
      </c>
      <c r="C72">
        <v>36.482938499999996</v>
      </c>
      <c r="D72">
        <v>0</v>
      </c>
    </row>
    <row r="73" spans="2:4" x14ac:dyDescent="0.25">
      <c r="B73">
        <v>70</v>
      </c>
      <c r="C73">
        <v>19.07619888288</v>
      </c>
      <c r="D73">
        <v>0</v>
      </c>
    </row>
    <row r="74" spans="2:4" x14ac:dyDescent="0.25">
      <c r="B74">
        <v>71</v>
      </c>
      <c r="C74">
        <v>27.642392842679996</v>
      </c>
      <c r="D74">
        <v>0</v>
      </c>
    </row>
    <row r="75" spans="2:4" x14ac:dyDescent="0.25">
      <c r="B75">
        <v>72</v>
      </c>
      <c r="C75">
        <v>30.324618481200002</v>
      </c>
      <c r="D75">
        <v>0</v>
      </c>
    </row>
    <row r="76" spans="2:4" x14ac:dyDescent="0.25">
      <c r="B76">
        <v>73</v>
      </c>
      <c r="C76">
        <v>36.745615657199998</v>
      </c>
      <c r="D76">
        <v>0</v>
      </c>
    </row>
    <row r="77" spans="2:4" x14ac:dyDescent="0.25">
      <c r="B77">
        <v>74</v>
      </c>
      <c r="C77">
        <v>32.601153843600002</v>
      </c>
      <c r="D77">
        <v>0</v>
      </c>
    </row>
    <row r="78" spans="2:4" x14ac:dyDescent="0.25">
      <c r="B78">
        <v>75</v>
      </c>
      <c r="C78">
        <v>32.601153843600002</v>
      </c>
      <c r="D78">
        <v>0</v>
      </c>
    </row>
    <row r="79" spans="2:4" x14ac:dyDescent="0.25">
      <c r="B79">
        <v>76</v>
      </c>
      <c r="C79">
        <v>43.370917288799994</v>
      </c>
      <c r="D79">
        <v>0</v>
      </c>
    </row>
    <row r="80" spans="2:4" x14ac:dyDescent="0.25">
      <c r="B80">
        <v>77</v>
      </c>
      <c r="C80">
        <v>47.632124505599997</v>
      </c>
      <c r="D80">
        <v>0</v>
      </c>
    </row>
    <row r="81" spans="2:4" x14ac:dyDescent="0.25">
      <c r="B81">
        <v>78</v>
      </c>
      <c r="C81">
        <v>24.075820774919997</v>
      </c>
      <c r="D81">
        <v>0</v>
      </c>
    </row>
    <row r="82" spans="2:4" x14ac:dyDescent="0.25">
      <c r="B82">
        <v>79</v>
      </c>
      <c r="C82">
        <v>37.562833479599995</v>
      </c>
      <c r="D82">
        <v>0</v>
      </c>
    </row>
    <row r="83" spans="2:4" x14ac:dyDescent="0.25">
      <c r="B83">
        <v>80</v>
      </c>
      <c r="C83">
        <v>43.458476341199997</v>
      </c>
      <c r="D83">
        <v>0</v>
      </c>
    </row>
    <row r="84" spans="2:4" x14ac:dyDescent="0.25">
      <c r="B84">
        <v>81</v>
      </c>
      <c r="C84">
        <v>40.656586664400002</v>
      </c>
      <c r="D84">
        <v>0</v>
      </c>
    </row>
    <row r="85" spans="2:4" x14ac:dyDescent="0.25">
      <c r="B85">
        <v>82</v>
      </c>
      <c r="C85">
        <v>40.335536805599993</v>
      </c>
      <c r="D85">
        <v>0</v>
      </c>
    </row>
    <row r="86" spans="2:4" x14ac:dyDescent="0.25">
      <c r="B86">
        <v>83</v>
      </c>
      <c r="C86">
        <v>49.324932851999996</v>
      </c>
      <c r="D86">
        <v>0</v>
      </c>
    </row>
    <row r="87" spans="2:4" x14ac:dyDescent="0.25">
      <c r="B87">
        <v>84</v>
      </c>
      <c r="C87">
        <v>60.911914119599999</v>
      </c>
      <c r="D87">
        <v>0</v>
      </c>
    </row>
    <row r="88" spans="2:4" x14ac:dyDescent="0.25">
      <c r="B88">
        <v>85</v>
      </c>
      <c r="C88">
        <v>30.061941323999999</v>
      </c>
      <c r="D88">
        <v>0</v>
      </c>
    </row>
    <row r="89" spans="2:4" x14ac:dyDescent="0.25">
      <c r="B89">
        <v>86</v>
      </c>
      <c r="C89">
        <v>45.880943457599997</v>
      </c>
      <c r="D89">
        <v>0</v>
      </c>
    </row>
    <row r="90" spans="2:4" x14ac:dyDescent="0.25">
      <c r="B90">
        <v>87</v>
      </c>
      <c r="C90">
        <v>53.556953717999995</v>
      </c>
      <c r="D90">
        <v>0</v>
      </c>
    </row>
    <row r="91" spans="2:4" x14ac:dyDescent="0.25">
      <c r="B91">
        <v>88</v>
      </c>
      <c r="C91">
        <v>53.498581016400003</v>
      </c>
      <c r="D91">
        <v>0</v>
      </c>
    </row>
    <row r="92" spans="2:4" x14ac:dyDescent="0.25">
      <c r="B92">
        <v>89</v>
      </c>
      <c r="C92">
        <v>67.274538593999992</v>
      </c>
      <c r="D92">
        <v>0</v>
      </c>
    </row>
    <row r="93" spans="2:4" x14ac:dyDescent="0.25">
      <c r="B93">
        <v>90</v>
      </c>
      <c r="C93">
        <v>67.216165892399999</v>
      </c>
      <c r="D93">
        <v>0</v>
      </c>
    </row>
    <row r="94" spans="2:4" x14ac:dyDescent="0.25">
      <c r="B94">
        <v>91</v>
      </c>
      <c r="C94">
        <v>85.224144335999995</v>
      </c>
      <c r="D94">
        <v>0</v>
      </c>
    </row>
    <row r="95" spans="2:4" x14ac:dyDescent="0.25">
      <c r="B95">
        <v>92</v>
      </c>
      <c r="C95">
        <v>85.603566896399997</v>
      </c>
      <c r="D95">
        <v>0</v>
      </c>
    </row>
    <row r="96" spans="2:4" x14ac:dyDescent="0.25">
      <c r="B96">
        <v>93</v>
      </c>
      <c r="C96">
        <v>110.4995241288</v>
      </c>
      <c r="D96">
        <v>0</v>
      </c>
    </row>
    <row r="97" spans="2:4" x14ac:dyDescent="0.25">
      <c r="B97">
        <v>94</v>
      </c>
      <c r="C97">
        <v>109.4780018508</v>
      </c>
      <c r="D97">
        <v>0</v>
      </c>
    </row>
    <row r="98" spans="2:4" x14ac:dyDescent="0.25">
      <c r="B98">
        <v>95</v>
      </c>
      <c r="C98">
        <v>138.46004819519999</v>
      </c>
      <c r="D98">
        <v>0</v>
      </c>
    </row>
    <row r="99" spans="2:4" x14ac:dyDescent="0.25">
      <c r="B99">
        <v>96</v>
      </c>
      <c r="C99">
        <v>140.1236701908</v>
      </c>
      <c r="D99">
        <v>0</v>
      </c>
    </row>
    <row r="100" spans="2:4" x14ac:dyDescent="0.25">
      <c r="B100">
        <v>97</v>
      </c>
      <c r="C100">
        <v>215.97899591999999</v>
      </c>
      <c r="D100">
        <v>0</v>
      </c>
    </row>
    <row r="101" spans="2:4" x14ac:dyDescent="0.25">
      <c r="B101">
        <v>98</v>
      </c>
      <c r="C101">
        <v>108.71915672999999</v>
      </c>
      <c r="D101">
        <v>0</v>
      </c>
    </row>
    <row r="102" spans="2:4" x14ac:dyDescent="0.25">
      <c r="B102">
        <v>99</v>
      </c>
      <c r="C102">
        <v>162.3344831496</v>
      </c>
      <c r="D102">
        <v>0</v>
      </c>
    </row>
    <row r="103" spans="2:4" x14ac:dyDescent="0.25">
      <c r="B103">
        <v>100</v>
      </c>
      <c r="C103">
        <v>188.9524350792</v>
      </c>
      <c r="D103">
        <v>0</v>
      </c>
    </row>
    <row r="104" spans="2:4" x14ac:dyDescent="0.25">
      <c r="B104">
        <v>101</v>
      </c>
      <c r="C104">
        <v>175.61427276360001</v>
      </c>
      <c r="D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193.44713310239999</v>
      </c>
    </row>
    <row r="3" spans="2:9" x14ac:dyDescent="0.25">
      <c r="B3" s="18">
        <v>150</v>
      </c>
      <c r="C3" s="18">
        <v>200</v>
      </c>
      <c r="D3" s="1">
        <v>176.82258768672</v>
      </c>
      <c r="E3" s="19" t="str">
        <f>IF(D3="","N/A",IF(OR(D3&lt;B3,D3&gt;C3),"FAIL","PASS"))</f>
        <v>PASS</v>
      </c>
      <c r="H3" t="s">
        <v>39</v>
      </c>
      <c r="I3">
        <v>170.68177947839999</v>
      </c>
    </row>
    <row r="4" spans="2:9" x14ac:dyDescent="0.25">
      <c r="H4" t="s">
        <v>40</v>
      </c>
      <c r="I4">
        <v>165.13637282639999</v>
      </c>
    </row>
    <row r="5" spans="2:9" x14ac:dyDescent="0.25">
      <c r="H5" t="s">
        <v>41</v>
      </c>
      <c r="I5">
        <v>175.49752736039997</v>
      </c>
    </row>
    <row r="6" spans="2:9" x14ac:dyDescent="0.25">
      <c r="B6" s="15" t="s">
        <v>23</v>
      </c>
      <c r="H6" t="s">
        <v>42</v>
      </c>
      <c r="I6">
        <v>179.350125666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0.1579033045743122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193.3303876992</v>
      </c>
      <c r="J2" t="s">
        <v>26</v>
      </c>
    </row>
    <row r="3" spans="2:10" x14ac:dyDescent="0.25">
      <c r="B3" s="18">
        <v>100</v>
      </c>
      <c r="C3" s="18"/>
      <c r="D3" s="1">
        <v>812.56133464180562</v>
      </c>
      <c r="E3" s="19" t="str">
        <f>IF(D3="","N/A",IF(OR(D3&lt;B3),"FAIL","PASS"))</f>
        <v>PASS</v>
      </c>
      <c r="I3">
        <v>0.23792713172160002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8.3268658832399992E-2</v>
      </c>
    </row>
    <row r="3" spans="2:9" x14ac:dyDescent="0.25">
      <c r="B3" s="18">
        <v>0.05</v>
      </c>
      <c r="C3" s="18">
        <v>0.1</v>
      </c>
      <c r="D3" s="1">
        <v>7.6094653805759999E-2</v>
      </c>
      <c r="E3" s="19" t="str">
        <f>IF(D3="","N/A",IF(OR(D3&lt;B3,D3&gt;C3),"FAIL","PASS"))</f>
        <v>PASS</v>
      </c>
      <c r="H3" t="s">
        <v>39</v>
      </c>
      <c r="I3">
        <v>7.3607976717599999E-2</v>
      </c>
    </row>
    <row r="4" spans="2:9" x14ac:dyDescent="0.25">
      <c r="H4" t="s">
        <v>40</v>
      </c>
      <c r="I4">
        <v>7.1068764197999998E-2</v>
      </c>
    </row>
    <row r="5" spans="2:9" x14ac:dyDescent="0.25">
      <c r="H5" t="s">
        <v>41</v>
      </c>
      <c r="I5">
        <v>7.5767766676799991E-2</v>
      </c>
    </row>
    <row r="6" spans="2:9" x14ac:dyDescent="0.25">
      <c r="H6" t="s">
        <v>42</v>
      </c>
      <c r="I6">
        <v>7.6760102604E-2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193.44713310239999</v>
      </c>
      <c r="J2">
        <v>69.054905992800002</v>
      </c>
      <c r="K2">
        <v>171.3530655468</v>
      </c>
      <c r="L2">
        <v>60.182255349599998</v>
      </c>
    </row>
    <row r="3" spans="2:12" x14ac:dyDescent="0.25">
      <c r="B3" s="18">
        <v>50</v>
      </c>
      <c r="C3" s="18"/>
      <c r="D3" s="1">
        <v>56.971756761599998</v>
      </c>
      <c r="E3" s="19" t="str">
        <f>IF(D3="","N/A",IF(OR(D3&lt;B3),"FAIL","PASS"))</f>
        <v>PASS</v>
      </c>
      <c r="H3" t="s">
        <v>39</v>
      </c>
      <c r="I3">
        <v>170.82771123239999</v>
      </c>
      <c r="J3">
        <v>63.130076780400003</v>
      </c>
      <c r="K3">
        <v>159.56177982360001</v>
      </c>
      <c r="L3">
        <v>60.269814402000002</v>
      </c>
    </row>
    <row r="4" spans="2:12" x14ac:dyDescent="0.25">
      <c r="H4" t="s">
        <v>40</v>
      </c>
      <c r="I4">
        <v>165.36986363279999</v>
      </c>
      <c r="J4">
        <v>61.583200187999999</v>
      </c>
      <c r="K4">
        <v>155.76755421960002</v>
      </c>
      <c r="L4">
        <v>58.314328898399999</v>
      </c>
    </row>
    <row r="5" spans="2:12" x14ac:dyDescent="0.25">
      <c r="H5" t="s">
        <v>41</v>
      </c>
      <c r="I5">
        <v>175.55590006200001</v>
      </c>
      <c r="J5">
        <v>69.872123815199998</v>
      </c>
      <c r="K5">
        <v>158.21920768679999</v>
      </c>
      <c r="L5">
        <v>57.030129463199998</v>
      </c>
    </row>
    <row r="6" spans="2:12" x14ac:dyDescent="0.25">
      <c r="H6" t="s">
        <v>42</v>
      </c>
      <c r="I6">
        <v>179.43768471839999</v>
      </c>
      <c r="J6">
        <v>68.47117897679999</v>
      </c>
      <c r="K6">
        <v>162.10099234319998</v>
      </c>
      <c r="L6">
        <v>56.971756761599998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193.15526959439998</v>
      </c>
      <c r="J2">
        <v>68.967346940400006</v>
      </c>
      <c r="K2">
        <v>171.11957474039997</v>
      </c>
      <c r="L2">
        <v>60.240628051199998</v>
      </c>
    </row>
    <row r="3" spans="2:12" x14ac:dyDescent="0.25">
      <c r="B3" s="18">
        <v>20</v>
      </c>
      <c r="C3" s="18"/>
      <c r="D3" s="1">
        <v>58.573141486810556</v>
      </c>
      <c r="E3" s="19" t="str">
        <f>IF(D3="","N/A",IF(OR(D3&lt;B3),"FAIL","PASS"))</f>
        <v>PASS</v>
      </c>
      <c r="G3" t="s">
        <v>38</v>
      </c>
      <c r="H3" t="s">
        <v>27</v>
      </c>
      <c r="I3">
        <v>0.23816062252799999</v>
      </c>
      <c r="J3">
        <v>0.33155694508799999</v>
      </c>
      <c r="K3">
        <v>0.25412555641560003</v>
      </c>
      <c r="L3">
        <v>1.018311779412</v>
      </c>
    </row>
    <row r="4" spans="2:12" x14ac:dyDescent="0.25">
      <c r="G4" t="s">
        <v>39</v>
      </c>
      <c r="H4" t="s">
        <v>26</v>
      </c>
      <c r="I4">
        <v>170.74015218</v>
      </c>
      <c r="J4">
        <v>63.130076780400003</v>
      </c>
      <c r="K4">
        <v>159.503407122</v>
      </c>
      <c r="L4">
        <v>60.269814402000002</v>
      </c>
    </row>
    <row r="5" spans="2:12" x14ac:dyDescent="0.25">
      <c r="G5" t="s">
        <v>39</v>
      </c>
      <c r="H5" t="s">
        <v>27</v>
      </c>
      <c r="I5">
        <v>0.20491736896679999</v>
      </c>
      <c r="J5">
        <v>0.29028744505679999</v>
      </c>
      <c r="K5">
        <v>0.22844156771159999</v>
      </c>
      <c r="L5">
        <v>0.98562306651599996</v>
      </c>
    </row>
    <row r="6" spans="2:12" x14ac:dyDescent="0.25">
      <c r="G6" t="s">
        <v>40</v>
      </c>
      <c r="H6" t="s">
        <v>26</v>
      </c>
      <c r="I6">
        <v>165.340677282</v>
      </c>
      <c r="J6">
        <v>61.583200187999999</v>
      </c>
      <c r="K6">
        <v>155.82592692119999</v>
      </c>
      <c r="L6">
        <v>58.343515249200003</v>
      </c>
    </row>
    <row r="7" spans="2:12" x14ac:dyDescent="0.25">
      <c r="G7" t="s">
        <v>40</v>
      </c>
      <c r="H7" t="s">
        <v>27</v>
      </c>
      <c r="I7">
        <v>0.19420597822319999</v>
      </c>
      <c r="J7">
        <v>0.28374970247760001</v>
      </c>
      <c r="K7">
        <v>0.22231243404360002</v>
      </c>
      <c r="L7">
        <v>0.96927871006800004</v>
      </c>
    </row>
    <row r="8" spans="2:12" x14ac:dyDescent="0.25">
      <c r="G8" t="s">
        <v>41</v>
      </c>
      <c r="H8" t="s">
        <v>26</v>
      </c>
      <c r="I8">
        <v>175.409968308</v>
      </c>
      <c r="J8">
        <v>69.784564762800002</v>
      </c>
      <c r="K8">
        <v>158.07327593280002</v>
      </c>
      <c r="L8">
        <v>57.030129463199998</v>
      </c>
    </row>
    <row r="9" spans="2:12" x14ac:dyDescent="0.25">
      <c r="G9" t="s">
        <v>41</v>
      </c>
      <c r="H9" t="s">
        <v>27</v>
      </c>
      <c r="I9">
        <v>0.24957248569079998</v>
      </c>
      <c r="J9">
        <v>0.33418371666000002</v>
      </c>
      <c r="K9">
        <v>0.25856188173720002</v>
      </c>
      <c r="L9">
        <v>0.97365666268799989</v>
      </c>
    </row>
    <row r="10" spans="2:12" x14ac:dyDescent="0.25">
      <c r="G10" t="s">
        <v>42</v>
      </c>
      <c r="H10" t="s">
        <v>26</v>
      </c>
      <c r="I10">
        <v>179.350125666</v>
      </c>
      <c r="J10">
        <v>68.441992626000001</v>
      </c>
      <c r="K10">
        <v>162.07180599239999</v>
      </c>
      <c r="L10">
        <v>56.913384059999998</v>
      </c>
    </row>
    <row r="11" spans="2:12" x14ac:dyDescent="0.25">
      <c r="G11" t="s">
        <v>42</v>
      </c>
      <c r="H11" t="s">
        <v>27</v>
      </c>
      <c r="I11">
        <v>0.23664293228639999</v>
      </c>
      <c r="J11">
        <v>0.33097321807199998</v>
      </c>
      <c r="K11">
        <v>0.25100261687999997</v>
      </c>
      <c r="L11">
        <v>0.96811125603600001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7.5913698430799995E-2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0.127252489488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0.16647894496320001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0.20427526924919998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0.26183075302679998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0.33797794226399996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0.43487662692000001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0.56037793535999991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0.71564932161599992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0.911197871976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1.099157971128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1.400652974892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1.7812429893239998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2.2777028164319999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2.8757311443239999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3.7183410919200002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4.6873279384799993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6.0007137244799997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7.6030443834000003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9.8299629494400005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12.398361819839998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15.708094000559999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20.153175227399998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25.672314163679996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35.432229871200001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40.598213962799996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53.206717508400004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67.770706557599993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85.545194194800004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109.41962914919999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138.9562161588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175.46834100960001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2025-02-26T08:39:15Z</dcterms:modified>
</cp:coreProperties>
</file>