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82B15C98-AA47-460C-96FF-FCEBA9B787FC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<sst xmlns="http://schemas.openxmlformats.org/spreadsheetml/2006/main" count="171" uniqueCount="101">
  <si>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</si>
  <si>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</si>
  <si>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</si>
  <si>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</si>
  <si>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</si>
  <si>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</si>
  <si>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</si>
  <si>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</si>
  <si>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</si>
  <si>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</si>
  <si>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</si>
  <si>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</si>
  <si>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</si>
  <si>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</si>
  <si>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</si>
  <si>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</si>
  <si>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</si>
  <si>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</si>
  <si>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</si>
  <si>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</si>
  <si>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</si>
  <si>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</si>
  <si>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</si>
  <si>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</si>
  <si>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</si>
  <si>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</si>
  <si>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</si>
  <si>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</si>
  <si>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</si>
  <si>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</si>
  <si>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</si>
  <si>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</si>
  <si>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</si>
  <si>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</si>
  <si>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</si>
  <si>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</si>
  <si>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</si>
  <si>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</si>
  <si>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</si>
  <si>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</si>
  <si>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</si>
  <si>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</si>
  <si>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</si>
  <si>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</si>
  <si>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</si>
  <si>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</si>
  <si>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</si>
  <si>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</si>
  <si>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</si>
  <si>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</si>
  <si>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</si>
  <si>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</si>
  <si>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</si>
  <si>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</si>
  <si>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</si>
  <si>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</si>
  <si>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</si>
  <si>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</si>
  <si>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</si>
  <si>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</si>
  <si>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</si>
  <si>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</si>
  <si>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</si>
  <si>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</si>
  <si>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</si>
  <si>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</si>
  <si>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</si>
  <si>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</si>
  <si>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</si>
  <si>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</si>
  <si>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</si>
  <si>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</si>
  <si>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</si>
  <si>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</si>
  <si>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</si>
  <si>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</si>
  <si>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</si>
  <si>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</si>
  <si>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</si>
  <si>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</si>
  <si>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</si>
  <si>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</si>
  <si>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</si>
  <si>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</si>
  <si>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</si>
  <si>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</si>
  <si>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</si>
  <si>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</si>
  <si>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</si>
  <si>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</si>
  <si>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</si>
  <si>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</si>
  <si>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</si>
  <si>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</si>
  <si>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</si>
  <si>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</si>
  <si>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</si>
  <si>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</si>
  <si>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</si>
  <si>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</si>
  <si>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S25001612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</si>
</sst>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16" sqref="L16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173.37859829231999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0.12030695601947362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636.27353815659069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0.17369999999999999</v>
      </c>
      <c r="E15" s="20">
        <f>ChromaticityCoordinates!G4</f>
        <v>0.49730000000000002</v>
      </c>
      <c r="F15" s="20" t="s">
        <v>49</v>
      </c>
      <c r="H15" s="26">
        <f>ChromaticityCoordinates!H4</f>
        <v>1.6630694513459179E-2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0.4511</v>
      </c>
      <c r="E16" s="20">
        <f>ChromaticityCoordinates!G5</f>
        <v>0.52839999999999998</v>
      </c>
      <c r="F16" s="20" t="s">
        <v>49</v>
      </c>
      <c r="H16" s="26">
        <f>ChromaticityCoordinates!H5</f>
        <v>4.1231056256172061E-4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0.125</v>
      </c>
      <c r="E17" s="20">
        <f>ChromaticityCoordinates!G6</f>
        <v>0.56100000000000005</v>
      </c>
      <c r="F17" s="20" t="s">
        <v>49</v>
      </c>
      <c r="H17" s="26">
        <f>ChromaticityCoordinates!H6</f>
        <v>1.3038404810405295E-2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0.1187</v>
      </c>
      <c r="E18" s="20">
        <f>ChromaticityCoordinates!G7</f>
        <v>0.30409999999999998</v>
      </c>
      <c r="F18" s="20" t="s">
        <v>49</v>
      </c>
      <c r="H18" s="26">
        <f>ChromaticityCoordinates!H7</f>
        <v>2.1533694527414479E-2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7.4477729971440004E-2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55.687557326400004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61.246786632390744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7.4658685346400008E-2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0.1255888674924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0.16437752770560002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0.21437374662600001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0.2745851883264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0.33126508158000001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0.42612072167999998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0.54987084907200001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0.70134800972400002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0.89368606149599994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1.148774767488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1.4599012670159999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1.8612135905159999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2.376644545644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3.0295432130400002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3.8671914809999999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4.9266560150399998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6.2108554502400004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7.9853855788799999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9.6898684656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12.00434608404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15.057238377720001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18.886487602679999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25.575999206039999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32.834644650000001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43.049867429999999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52.535431439999996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66.136270912800001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85.224144335999995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107.3182118916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136.24188553440001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172.87075578839998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0.17369999999999999</v>
      </c>
      <c r="G4" s="4">
        <v>0.49730000000000002</v>
      </c>
      <c r="H4" s="3">
        <f>IF(OR((F4=""),(G4="")),"",SQRT((F4-C4)^2+(G4-D4)^2))</f>
        <v>1.6630694513459179E-2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-3.2999999999999974E-3</v>
      </c>
      <c r="O4" s="3">
        <f>IF(G4="","",G4-D4)</f>
        <v>1.6300000000000037E-2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0.4511</v>
      </c>
      <c r="G5" s="4">
        <v>0.52839999999999998</v>
      </c>
      <c r="H5" s="3">
        <f t="shared" ref="H5:H7" si="0">IF(OR((F5=""),(G5="")),"",SQRT((F5-C5)^2+(G5-D5)^2))</f>
        <v>4.1231056256172061E-4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9.9999999999988987E-5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0.125</v>
      </c>
      <c r="G6" s="4">
        <v>0.56100000000000005</v>
      </c>
      <c r="H6" s="3">
        <f t="shared" si="0"/>
        <v>1.3038404810405295E-2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1.2999999999999998E-2</v>
      </c>
      <c r="O6" s="3">
        <f t="shared" ref="O6:O7" si="6">IF(G6="","",G6-D6)</f>
        <v>-1.0000000000000009E-3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0.1187</v>
      </c>
      <c r="G7" s="3">
        <v>0.30409999999999998</v>
      </c>
      <c r="H7" s="3">
        <f t="shared" si="0"/>
        <v>2.1533694527414479E-2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-4.2999999999999983E-3</v>
      </c>
      <c r="O7" s="3">
        <f t="shared" si="6"/>
        <v>2.1100000000000008E-2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231.38938914239998</v>
      </c>
      <c r="F3" s="8"/>
    </row>
    <row r="4" spans="2:6" x14ac:dyDescent="0.25">
      <c r="B4" s="1" t="s">
        <v>39</v>
      </c>
      <c r="C4" s="18"/>
      <c r="D4" s="18"/>
      <c r="E4" s="1">
        <v>208.6532218692</v>
      </c>
      <c r="F4" s="8"/>
    </row>
    <row r="5" spans="2:6" x14ac:dyDescent="0.25">
      <c r="B5" s="1" t="s">
        <v>40</v>
      </c>
      <c r="C5" s="18"/>
      <c r="D5" s="18"/>
      <c r="E5" s="1">
        <v>205.180046124</v>
      </c>
      <c r="F5" s="8"/>
    </row>
    <row r="6" spans="2:6" x14ac:dyDescent="0.25">
      <c r="B6" s="1" t="s">
        <v>41</v>
      </c>
      <c r="C6" s="18"/>
      <c r="D6" s="18"/>
      <c r="E6" s="1">
        <v>213.4105970496</v>
      </c>
      <c r="F6" s="8"/>
    </row>
    <row r="7" spans="2:6" x14ac:dyDescent="0.25">
      <c r="B7" s="1" t="s">
        <v>42</v>
      </c>
      <c r="C7" s="18"/>
      <c r="D7" s="18"/>
      <c r="E7" s="1">
        <v>211.4842978968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63" workbookViewId="0">
      <selection activeCell="D93" sqref="D9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0.11207558707199999</v>
      </c>
      <c r="D4">
        <v>0</v>
      </c>
    </row>
    <row r="5" spans="2:4" x14ac:dyDescent="0.25">
      <c r="B5">
        <v>2</v>
      </c>
      <c r="C5">
        <v>5.1017741198400003E-2</v>
      </c>
      <c r="D5">
        <v>0</v>
      </c>
    </row>
    <row r="6" spans="2:4" x14ac:dyDescent="0.25">
      <c r="B6">
        <v>3</v>
      </c>
      <c r="C6">
        <v>8.1750968590799999E-2</v>
      </c>
      <c r="D6">
        <v>0</v>
      </c>
    </row>
    <row r="7" spans="2:4" x14ac:dyDescent="0.25">
      <c r="B7">
        <v>4</v>
      </c>
      <c r="C7">
        <v>6.6486507122399993E-2</v>
      </c>
      <c r="D7">
        <v>0</v>
      </c>
    </row>
    <row r="8" spans="2:4" x14ac:dyDescent="0.25">
      <c r="B8">
        <v>5</v>
      </c>
      <c r="C8">
        <v>7.4104144681199996E-2</v>
      </c>
      <c r="D8">
        <v>0</v>
      </c>
    </row>
    <row r="9" spans="2:4" x14ac:dyDescent="0.25">
      <c r="B9">
        <v>6</v>
      </c>
      <c r="C9">
        <v>7.4133331031999997E-2</v>
      </c>
      <c r="D9">
        <v>0</v>
      </c>
    </row>
    <row r="10" spans="2:4" x14ac:dyDescent="0.25">
      <c r="B10">
        <v>7</v>
      </c>
      <c r="C10">
        <v>0.1042828314084</v>
      </c>
      <c r="D10">
        <v>0</v>
      </c>
    </row>
    <row r="11" spans="2:4" x14ac:dyDescent="0.25">
      <c r="B11">
        <v>8</v>
      </c>
      <c r="C11">
        <v>0.1559718586752</v>
      </c>
      <c r="D11">
        <v>0</v>
      </c>
    </row>
    <row r="12" spans="2:4" x14ac:dyDescent="0.25">
      <c r="B12">
        <v>9</v>
      </c>
      <c r="C12">
        <v>7.2703199842799993E-2</v>
      </c>
      <c r="D12">
        <v>0</v>
      </c>
    </row>
    <row r="13" spans="2:4" x14ac:dyDescent="0.25">
      <c r="B13">
        <v>10</v>
      </c>
      <c r="C13">
        <v>0.1147607313456</v>
      </c>
      <c r="D13">
        <v>0</v>
      </c>
    </row>
    <row r="14" spans="2:4" x14ac:dyDescent="0.25">
      <c r="B14">
        <v>11</v>
      </c>
      <c r="C14">
        <v>0.13548304041359999</v>
      </c>
      <c r="D14">
        <v>0</v>
      </c>
    </row>
    <row r="15" spans="2:4" x14ac:dyDescent="0.25">
      <c r="B15">
        <v>12</v>
      </c>
      <c r="C15">
        <v>0.12518025858119999</v>
      </c>
      <c r="D15">
        <v>0</v>
      </c>
    </row>
    <row r="16" spans="2:4" x14ac:dyDescent="0.25">
      <c r="B16">
        <v>13</v>
      </c>
      <c r="C16">
        <v>0.12518025858119999</v>
      </c>
      <c r="D16">
        <v>0</v>
      </c>
    </row>
    <row r="17" spans="2:4" x14ac:dyDescent="0.25">
      <c r="B17">
        <v>14</v>
      </c>
      <c r="C17">
        <v>0.16393973244359999</v>
      </c>
      <c r="D17">
        <v>0</v>
      </c>
    </row>
    <row r="18" spans="2:4" x14ac:dyDescent="0.25">
      <c r="B18">
        <v>15</v>
      </c>
      <c r="C18">
        <v>0.16396891879439998</v>
      </c>
      <c r="D18">
        <v>0</v>
      </c>
    </row>
    <row r="19" spans="2:4" x14ac:dyDescent="0.25">
      <c r="B19">
        <v>16</v>
      </c>
      <c r="C19">
        <v>0.21422781487199999</v>
      </c>
      <c r="D19">
        <v>0</v>
      </c>
    </row>
    <row r="20" spans="2:4" x14ac:dyDescent="0.25">
      <c r="B20">
        <v>17</v>
      </c>
      <c r="C20">
        <v>0.21411106946880001</v>
      </c>
      <c r="D20">
        <v>0</v>
      </c>
    </row>
    <row r="21" spans="2:4" x14ac:dyDescent="0.25">
      <c r="B21">
        <v>18</v>
      </c>
      <c r="C21">
        <v>0.27449762927400001</v>
      </c>
      <c r="D21">
        <v>0</v>
      </c>
    </row>
    <row r="22" spans="2:4" x14ac:dyDescent="0.25">
      <c r="B22">
        <v>19</v>
      </c>
      <c r="C22">
        <v>0.27435169751999999</v>
      </c>
      <c r="D22">
        <v>0</v>
      </c>
    </row>
    <row r="23" spans="2:4" x14ac:dyDescent="0.25">
      <c r="B23">
        <v>20</v>
      </c>
      <c r="C23">
        <v>0.35403043520400002</v>
      </c>
      <c r="D23">
        <v>0</v>
      </c>
    </row>
    <row r="24" spans="2:4" x14ac:dyDescent="0.25">
      <c r="B24">
        <v>21</v>
      </c>
      <c r="C24">
        <v>0.41036009224799996</v>
      </c>
      <c r="D24">
        <v>0</v>
      </c>
    </row>
    <row r="25" spans="2:4" x14ac:dyDescent="0.25">
      <c r="B25">
        <v>22</v>
      </c>
      <c r="C25">
        <v>0.19826288098440001</v>
      </c>
      <c r="D25">
        <v>0</v>
      </c>
    </row>
    <row r="26" spans="2:4" x14ac:dyDescent="0.25">
      <c r="B26">
        <v>23</v>
      </c>
      <c r="C26">
        <v>0.304705502352</v>
      </c>
      <c r="D26">
        <v>0</v>
      </c>
    </row>
    <row r="27" spans="2:4" x14ac:dyDescent="0.25">
      <c r="B27">
        <v>24</v>
      </c>
      <c r="C27">
        <v>0.35840838782399997</v>
      </c>
      <c r="D27">
        <v>0</v>
      </c>
    </row>
    <row r="28" spans="2:4" x14ac:dyDescent="0.25">
      <c r="B28">
        <v>25</v>
      </c>
      <c r="C28">
        <v>0.33126508158000001</v>
      </c>
      <c r="D28">
        <v>0</v>
      </c>
    </row>
    <row r="29" spans="2:4" x14ac:dyDescent="0.25">
      <c r="B29">
        <v>26</v>
      </c>
      <c r="C29">
        <v>0.33126508158000001</v>
      </c>
      <c r="D29">
        <v>0</v>
      </c>
    </row>
    <row r="30" spans="2:4" x14ac:dyDescent="0.25">
      <c r="B30">
        <v>27</v>
      </c>
      <c r="C30">
        <v>0.42670444869599999</v>
      </c>
      <c r="D30">
        <v>0</v>
      </c>
    </row>
    <row r="31" spans="2:4" x14ac:dyDescent="0.25">
      <c r="B31">
        <v>28</v>
      </c>
      <c r="C31">
        <v>0.42670444869599999</v>
      </c>
      <c r="D31">
        <v>0</v>
      </c>
    </row>
    <row r="32" spans="2:4" x14ac:dyDescent="0.25">
      <c r="B32">
        <v>29</v>
      </c>
      <c r="C32">
        <v>0.54928712205599994</v>
      </c>
      <c r="D32">
        <v>0</v>
      </c>
    </row>
    <row r="33" spans="2:4" x14ac:dyDescent="0.25">
      <c r="B33">
        <v>30</v>
      </c>
      <c r="C33">
        <v>0.55016271258000005</v>
      </c>
      <c r="D33">
        <v>0</v>
      </c>
    </row>
    <row r="34" spans="2:4" x14ac:dyDescent="0.25">
      <c r="B34">
        <v>31</v>
      </c>
      <c r="C34">
        <v>0.70222360024800001</v>
      </c>
      <c r="D34">
        <v>0</v>
      </c>
    </row>
    <row r="35" spans="2:4" x14ac:dyDescent="0.25">
      <c r="B35">
        <v>32</v>
      </c>
      <c r="C35">
        <v>0.70222360024800001</v>
      </c>
      <c r="D35">
        <v>0</v>
      </c>
    </row>
    <row r="36" spans="2:4" x14ac:dyDescent="0.25">
      <c r="B36">
        <v>33</v>
      </c>
      <c r="C36">
        <v>0.89718842359199991</v>
      </c>
      <c r="D36">
        <v>0</v>
      </c>
    </row>
    <row r="37" spans="2:4" x14ac:dyDescent="0.25">
      <c r="B37">
        <v>34</v>
      </c>
      <c r="C37">
        <v>0.89631283306800003</v>
      </c>
      <c r="D37">
        <v>0</v>
      </c>
    </row>
    <row r="38" spans="2:4" x14ac:dyDescent="0.25">
      <c r="B38">
        <v>35</v>
      </c>
      <c r="C38">
        <v>1.14848290398</v>
      </c>
      <c r="D38">
        <v>0</v>
      </c>
    </row>
    <row r="39" spans="2:4" x14ac:dyDescent="0.25">
      <c r="B39">
        <v>36</v>
      </c>
      <c r="C39">
        <v>1.150817812044</v>
      </c>
      <c r="D39">
        <v>0</v>
      </c>
    </row>
    <row r="40" spans="2:4" x14ac:dyDescent="0.25">
      <c r="B40">
        <v>37</v>
      </c>
      <c r="C40">
        <v>1.4604849940319999</v>
      </c>
      <c r="D40">
        <v>0</v>
      </c>
    </row>
    <row r="41" spans="2:4" x14ac:dyDescent="0.25">
      <c r="B41">
        <v>38</v>
      </c>
      <c r="C41">
        <v>1.4619443115720001</v>
      </c>
      <c r="D41">
        <v>0</v>
      </c>
    </row>
    <row r="42" spans="2:4" x14ac:dyDescent="0.25">
      <c r="B42">
        <v>39</v>
      </c>
      <c r="C42">
        <v>1.869969495756</v>
      </c>
      <c r="D42">
        <v>0</v>
      </c>
    </row>
    <row r="43" spans="2:4" x14ac:dyDescent="0.25">
      <c r="B43">
        <v>40</v>
      </c>
      <c r="C43">
        <v>1.865883406644</v>
      </c>
      <c r="D43">
        <v>0</v>
      </c>
    </row>
    <row r="44" spans="2:4" x14ac:dyDescent="0.25">
      <c r="B44">
        <v>41</v>
      </c>
      <c r="C44">
        <v>2.3786875902000002</v>
      </c>
      <c r="D44">
        <v>0</v>
      </c>
    </row>
    <row r="45" spans="2:4" x14ac:dyDescent="0.25">
      <c r="B45">
        <v>42</v>
      </c>
      <c r="C45">
        <v>2.3740177740720001</v>
      </c>
      <c r="D45">
        <v>0</v>
      </c>
    </row>
    <row r="46" spans="2:4" x14ac:dyDescent="0.25">
      <c r="B46">
        <v>43</v>
      </c>
      <c r="C46">
        <v>3.0412177533599998</v>
      </c>
      <c r="D46">
        <v>0</v>
      </c>
    </row>
    <row r="47" spans="2:4" x14ac:dyDescent="0.25">
      <c r="B47">
        <v>44</v>
      </c>
      <c r="C47">
        <v>3.0295432130400002</v>
      </c>
      <c r="D47">
        <v>0</v>
      </c>
    </row>
    <row r="48" spans="2:4" x14ac:dyDescent="0.25">
      <c r="B48">
        <v>45</v>
      </c>
      <c r="C48">
        <v>3.8876219265600001</v>
      </c>
      <c r="D48">
        <v>0</v>
      </c>
    </row>
    <row r="49" spans="2:4" x14ac:dyDescent="0.25">
      <c r="B49">
        <v>46</v>
      </c>
      <c r="C49">
        <v>3.8876219265600001</v>
      </c>
      <c r="D49">
        <v>0</v>
      </c>
    </row>
    <row r="50" spans="2:4" x14ac:dyDescent="0.25">
      <c r="B50">
        <v>47</v>
      </c>
      <c r="C50">
        <v>4.89746966424</v>
      </c>
      <c r="D50">
        <v>0</v>
      </c>
    </row>
    <row r="51" spans="2:4" x14ac:dyDescent="0.25">
      <c r="B51">
        <v>48</v>
      </c>
      <c r="C51">
        <v>4.9500050956799999</v>
      </c>
      <c r="D51">
        <v>0</v>
      </c>
    </row>
    <row r="52" spans="2:4" x14ac:dyDescent="0.25">
      <c r="B52">
        <v>49</v>
      </c>
      <c r="C52">
        <v>6.2663095167599998</v>
      </c>
      <c r="D52">
        <v>0</v>
      </c>
    </row>
    <row r="53" spans="2:4" x14ac:dyDescent="0.25">
      <c r="B53">
        <v>50</v>
      </c>
      <c r="C53">
        <v>6.3159263131200003</v>
      </c>
      <c r="D53">
        <v>0</v>
      </c>
    </row>
    <row r="54" spans="2:4" x14ac:dyDescent="0.25">
      <c r="B54">
        <v>51</v>
      </c>
      <c r="C54">
        <v>7.9270128772800001</v>
      </c>
      <c r="D54">
        <v>0</v>
      </c>
    </row>
    <row r="55" spans="2:4" x14ac:dyDescent="0.25">
      <c r="B55">
        <v>52</v>
      </c>
      <c r="C55">
        <v>7.9824669438000004</v>
      </c>
      <c r="D55">
        <v>0</v>
      </c>
    </row>
    <row r="56" spans="2:4" x14ac:dyDescent="0.25">
      <c r="B56">
        <v>53</v>
      </c>
      <c r="C56">
        <v>10.30861910256</v>
      </c>
      <c r="D56">
        <v>0</v>
      </c>
    </row>
    <row r="57" spans="2:4" x14ac:dyDescent="0.25">
      <c r="B57">
        <v>54</v>
      </c>
      <c r="C57">
        <v>11.846739789720001</v>
      </c>
      <c r="D57">
        <v>0</v>
      </c>
    </row>
    <row r="58" spans="2:4" x14ac:dyDescent="0.25">
      <c r="B58">
        <v>55</v>
      </c>
      <c r="C58">
        <v>5.8110024442799997</v>
      </c>
      <c r="D58">
        <v>0</v>
      </c>
    </row>
    <row r="59" spans="2:4" x14ac:dyDescent="0.25">
      <c r="B59">
        <v>56</v>
      </c>
      <c r="C59">
        <v>8.7792543206399998</v>
      </c>
      <c r="D59">
        <v>0</v>
      </c>
    </row>
    <row r="60" spans="2:4" x14ac:dyDescent="0.25">
      <c r="B60">
        <v>57</v>
      </c>
      <c r="C60">
        <v>10.35239862876</v>
      </c>
      <c r="D60">
        <v>0</v>
      </c>
    </row>
    <row r="61" spans="2:4" x14ac:dyDescent="0.25">
      <c r="B61">
        <v>58</v>
      </c>
      <c r="C61">
        <v>9.3834117821999996</v>
      </c>
      <c r="D61">
        <v>0</v>
      </c>
    </row>
    <row r="62" spans="2:4" x14ac:dyDescent="0.25">
      <c r="B62">
        <v>59</v>
      </c>
      <c r="C62">
        <v>9.3921676874399989</v>
      </c>
      <c r="D62">
        <v>0</v>
      </c>
    </row>
    <row r="63" spans="2:4" x14ac:dyDescent="0.25">
      <c r="B63">
        <v>60</v>
      </c>
      <c r="C63">
        <v>12.182382823920001</v>
      </c>
      <c r="D63">
        <v>0</v>
      </c>
    </row>
    <row r="64" spans="2:4" x14ac:dyDescent="0.25">
      <c r="B64">
        <v>61</v>
      </c>
      <c r="C64">
        <v>12.14444056788</v>
      </c>
      <c r="D64">
        <v>0</v>
      </c>
    </row>
    <row r="65" spans="2:4" x14ac:dyDescent="0.25">
      <c r="B65">
        <v>62</v>
      </c>
      <c r="C65">
        <v>15.59134859736</v>
      </c>
      <c r="D65">
        <v>0</v>
      </c>
    </row>
    <row r="66" spans="2:4" x14ac:dyDescent="0.25">
      <c r="B66">
        <v>63</v>
      </c>
      <c r="C66">
        <v>15.194414226480001</v>
      </c>
      <c r="D66">
        <v>0</v>
      </c>
    </row>
    <row r="67" spans="2:4" x14ac:dyDescent="0.25">
      <c r="B67">
        <v>64</v>
      </c>
      <c r="C67">
        <v>20.027673918960001</v>
      </c>
      <c r="D67">
        <v>0</v>
      </c>
    </row>
    <row r="68" spans="2:4" x14ac:dyDescent="0.25">
      <c r="B68">
        <v>65</v>
      </c>
      <c r="C68">
        <v>19.978057122599999</v>
      </c>
      <c r="D68">
        <v>0</v>
      </c>
    </row>
    <row r="69" spans="2:4" x14ac:dyDescent="0.25">
      <c r="B69">
        <v>66</v>
      </c>
      <c r="C69">
        <v>24.73835093808</v>
      </c>
      <c r="D69">
        <v>0</v>
      </c>
    </row>
    <row r="70" spans="2:4" x14ac:dyDescent="0.25">
      <c r="B70">
        <v>67</v>
      </c>
      <c r="C70">
        <v>25.76571048624</v>
      </c>
      <c r="D70">
        <v>0</v>
      </c>
    </row>
    <row r="71" spans="2:4" x14ac:dyDescent="0.25">
      <c r="B71">
        <v>68</v>
      </c>
      <c r="C71">
        <v>31.258581706799998</v>
      </c>
      <c r="D71">
        <v>0</v>
      </c>
    </row>
    <row r="72" spans="2:4" x14ac:dyDescent="0.25">
      <c r="B72">
        <v>69</v>
      </c>
      <c r="C72">
        <v>31.258581706799998</v>
      </c>
      <c r="D72">
        <v>0</v>
      </c>
    </row>
    <row r="73" spans="2:4" x14ac:dyDescent="0.25">
      <c r="B73">
        <v>70</v>
      </c>
      <c r="C73">
        <v>38.788660213200004</v>
      </c>
      <c r="D73">
        <v>0</v>
      </c>
    </row>
    <row r="74" spans="2:4" x14ac:dyDescent="0.25">
      <c r="B74">
        <v>71</v>
      </c>
      <c r="C74">
        <v>47.457006400799997</v>
      </c>
      <c r="D74">
        <v>0</v>
      </c>
    </row>
    <row r="75" spans="2:4" x14ac:dyDescent="0.25">
      <c r="B75">
        <v>72</v>
      </c>
      <c r="C75">
        <v>23.953238101559997</v>
      </c>
      <c r="D75">
        <v>0</v>
      </c>
    </row>
    <row r="76" spans="2:4" x14ac:dyDescent="0.25">
      <c r="B76">
        <v>73</v>
      </c>
      <c r="C76">
        <v>36.891547411200001</v>
      </c>
      <c r="D76">
        <v>0</v>
      </c>
    </row>
    <row r="77" spans="2:4" x14ac:dyDescent="0.25">
      <c r="B77">
        <v>74</v>
      </c>
      <c r="C77">
        <v>40.627400313599999</v>
      </c>
      <c r="D77">
        <v>0</v>
      </c>
    </row>
    <row r="78" spans="2:4" x14ac:dyDescent="0.25">
      <c r="B78">
        <v>75</v>
      </c>
      <c r="C78">
        <v>41.678108942400002</v>
      </c>
      <c r="D78">
        <v>0</v>
      </c>
    </row>
    <row r="79" spans="2:4" x14ac:dyDescent="0.25">
      <c r="B79">
        <v>76</v>
      </c>
      <c r="C79">
        <v>52.389499686000001</v>
      </c>
      <c r="D79">
        <v>0</v>
      </c>
    </row>
    <row r="80" spans="2:4" x14ac:dyDescent="0.25">
      <c r="B80">
        <v>77</v>
      </c>
      <c r="C80">
        <v>52.243567931999998</v>
      </c>
      <c r="D80">
        <v>0</v>
      </c>
    </row>
    <row r="81" spans="2:4" x14ac:dyDescent="0.25">
      <c r="B81">
        <v>78</v>
      </c>
      <c r="C81">
        <v>66.807556981199994</v>
      </c>
      <c r="D81">
        <v>0</v>
      </c>
    </row>
    <row r="82" spans="2:4" x14ac:dyDescent="0.25">
      <c r="B82">
        <v>79</v>
      </c>
      <c r="C82">
        <v>66.136270912800001</v>
      </c>
      <c r="D82">
        <v>0</v>
      </c>
    </row>
    <row r="83" spans="2:4" x14ac:dyDescent="0.25">
      <c r="B83">
        <v>80</v>
      </c>
      <c r="C83">
        <v>85.42844879159999</v>
      </c>
      <c r="D83">
        <v>0</v>
      </c>
    </row>
    <row r="84" spans="2:4" x14ac:dyDescent="0.25">
      <c r="B84">
        <v>81</v>
      </c>
      <c r="C84">
        <v>84.144249356399996</v>
      </c>
      <c r="D84">
        <v>0</v>
      </c>
    </row>
    <row r="85" spans="2:4" x14ac:dyDescent="0.25">
      <c r="B85">
        <v>82</v>
      </c>
      <c r="C85">
        <v>106.93878933119998</v>
      </c>
      <c r="D85">
        <v>0</v>
      </c>
    </row>
    <row r="86" spans="2:4" x14ac:dyDescent="0.25">
      <c r="B86">
        <v>83</v>
      </c>
      <c r="C86">
        <v>107.9019389076</v>
      </c>
      <c r="D86">
        <v>0</v>
      </c>
    </row>
    <row r="87" spans="2:4" x14ac:dyDescent="0.25">
      <c r="B87">
        <v>84</v>
      </c>
      <c r="C87">
        <v>137.6720167236</v>
      </c>
      <c r="D87">
        <v>0</v>
      </c>
    </row>
    <row r="88" spans="2:4" x14ac:dyDescent="0.25">
      <c r="B88">
        <v>85</v>
      </c>
      <c r="C88">
        <v>137.87632117919998</v>
      </c>
      <c r="D88">
        <v>0</v>
      </c>
    </row>
    <row r="89" spans="2:4" x14ac:dyDescent="0.25">
      <c r="B89">
        <v>86</v>
      </c>
      <c r="C89">
        <v>213.52734245280001</v>
      </c>
      <c r="D89">
        <v>0</v>
      </c>
    </row>
    <row r="90" spans="2:4" x14ac:dyDescent="0.25">
      <c r="B90">
        <v>87</v>
      </c>
      <c r="C90">
        <v>105.3919127388</v>
      </c>
      <c r="D90">
        <v>0</v>
      </c>
    </row>
    <row r="91" spans="2:4" x14ac:dyDescent="0.25">
      <c r="B91">
        <v>88</v>
      </c>
      <c r="C91">
        <v>159.47422077119998</v>
      </c>
      <c r="D91">
        <v>0</v>
      </c>
    </row>
    <row r="92" spans="2:4" x14ac:dyDescent="0.25">
      <c r="B92">
        <v>89</v>
      </c>
      <c r="C92">
        <v>186.35484985799999</v>
      </c>
      <c r="D92">
        <v>0</v>
      </c>
    </row>
    <row r="93" spans="2:4" x14ac:dyDescent="0.25">
      <c r="B93">
        <v>90</v>
      </c>
      <c r="C93">
        <v>172.84156943760001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187.4931175392</v>
      </c>
    </row>
    <row r="3" spans="2:9" x14ac:dyDescent="0.25">
      <c r="B3" s="18">
        <v>150</v>
      </c>
      <c r="C3" s="18">
        <v>200</v>
      </c>
      <c r="D3" s="1">
        <v>173.37859829231999</v>
      </c>
      <c r="E3" s="19" t="str">
        <f>IF(D3="","N/A",IF(OR(D3&lt;B3,D3&gt;C3),"FAIL","PASS"))</f>
        <v>PASS</v>
      </c>
      <c r="H3" t="s">
        <v>39</v>
      </c>
      <c r="I3">
        <v>169.0473438336</v>
      </c>
    </row>
    <row r="4" spans="2:9" x14ac:dyDescent="0.25">
      <c r="H4" t="s">
        <v>40</v>
      </c>
      <c r="I4">
        <v>166.21626780599999</v>
      </c>
    </row>
    <row r="5" spans="2:9" x14ac:dyDescent="0.25">
      <c r="H5" t="s">
        <v>41</v>
      </c>
      <c r="I5">
        <v>172.75401038519999</v>
      </c>
    </row>
    <row r="6" spans="2:9" x14ac:dyDescent="0.25">
      <c r="B6" s="15" t="s">
        <v>23</v>
      </c>
      <c r="H6" t="s">
        <v>42</v>
      </c>
      <c r="I6">
        <v>171.38225189760001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0.12030695601947362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187.37637213599999</v>
      </c>
      <c r="J2" t="s">
        <v>26</v>
      </c>
    </row>
    <row r="3" spans="2:10" x14ac:dyDescent="0.25">
      <c r="B3" s="18">
        <v>100</v>
      </c>
      <c r="C3" s="18"/>
      <c r="D3" s="1">
        <v>636.27353815659069</v>
      </c>
      <c r="E3" s="19" t="str">
        <f>IF(D3="","N/A",IF(OR(D3&lt;B3),"FAIL","PASS"))</f>
        <v>PASS</v>
      </c>
      <c r="I3">
        <v>0.29449027957199997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8.0671073611199989E-2</v>
      </c>
    </row>
    <row r="3" spans="2:9" x14ac:dyDescent="0.25">
      <c r="B3" s="18">
        <v>0.05</v>
      </c>
      <c r="C3" s="18">
        <v>0.1</v>
      </c>
      <c r="D3" s="1">
        <v>7.4477729971440004E-2</v>
      </c>
      <c r="E3" s="19" t="str">
        <f>IF(D3="","N/A",IF(OR(D3&lt;B3,D3&gt;C3),"FAIL","PASS"))</f>
        <v>PASS</v>
      </c>
      <c r="H3" t="s">
        <v>39</v>
      </c>
      <c r="I3">
        <v>7.2703199842799993E-2</v>
      </c>
    </row>
    <row r="4" spans="2:9" x14ac:dyDescent="0.25">
      <c r="H4" t="s">
        <v>40</v>
      </c>
      <c r="I4">
        <v>7.1419000407599992E-2</v>
      </c>
    </row>
    <row r="5" spans="2:9" x14ac:dyDescent="0.25">
      <c r="H5" t="s">
        <v>41</v>
      </c>
      <c r="I5">
        <v>7.4396008189200002E-2</v>
      </c>
    </row>
    <row r="6" spans="2:9" x14ac:dyDescent="0.25">
      <c r="H6" t="s">
        <v>42</v>
      </c>
      <c r="I6">
        <v>7.3199367806400004E-2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187.60986294239999</v>
      </c>
      <c r="J2">
        <v>68.150129117999995</v>
      </c>
      <c r="K2">
        <v>166.94592657600001</v>
      </c>
      <c r="L2">
        <v>58.956428615999997</v>
      </c>
    </row>
    <row r="3" spans="2:12" x14ac:dyDescent="0.25">
      <c r="B3" s="18">
        <v>50</v>
      </c>
      <c r="C3" s="18"/>
      <c r="D3" s="1">
        <v>55.687557326400004</v>
      </c>
      <c r="E3" s="19" t="str">
        <f>IF(D3="","N/A",IF(OR(D3&lt;B3),"FAIL","PASS"))</f>
        <v>PASS</v>
      </c>
      <c r="H3" t="s">
        <v>39</v>
      </c>
      <c r="I3">
        <v>169.16408923680001</v>
      </c>
      <c r="J3">
        <v>61.378895732400004</v>
      </c>
      <c r="K3">
        <v>159.15317091239999</v>
      </c>
      <c r="L3">
        <v>58.839683212799997</v>
      </c>
    </row>
    <row r="4" spans="2:12" x14ac:dyDescent="0.25">
      <c r="H4" t="s">
        <v>40</v>
      </c>
      <c r="I4">
        <v>166.21626780599999</v>
      </c>
      <c r="J4">
        <v>60.6784233132</v>
      </c>
      <c r="K4">
        <v>156.8182628484</v>
      </c>
      <c r="L4">
        <v>57.701415531599999</v>
      </c>
    </row>
    <row r="5" spans="2:12" x14ac:dyDescent="0.25">
      <c r="H5" t="s">
        <v>41</v>
      </c>
      <c r="I5">
        <v>172.87075578839998</v>
      </c>
      <c r="J5">
        <v>68.996533291199995</v>
      </c>
      <c r="K5">
        <v>155.3589453084</v>
      </c>
      <c r="L5">
        <v>56.066979886799999</v>
      </c>
    </row>
    <row r="6" spans="2:12" x14ac:dyDescent="0.25">
      <c r="H6" t="s">
        <v>42</v>
      </c>
      <c r="I6">
        <v>171.41143824839997</v>
      </c>
      <c r="J6">
        <v>67.770706557599993</v>
      </c>
      <c r="K6">
        <v>156.05941772760002</v>
      </c>
      <c r="L6">
        <v>55.687557326400004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187.2596267328</v>
      </c>
      <c r="J2">
        <v>68.091756416400003</v>
      </c>
      <c r="K2">
        <v>166.82918117279999</v>
      </c>
      <c r="L2">
        <v>58.956428615999997</v>
      </c>
    </row>
    <row r="3" spans="2:12" x14ac:dyDescent="0.25">
      <c r="B3" s="18">
        <v>20</v>
      </c>
      <c r="C3" s="18"/>
      <c r="D3" s="1">
        <v>61.246786632390744</v>
      </c>
      <c r="E3" s="19" t="str">
        <f>IF(D3="","N/A",IF(OR(D3&lt;B3),"FAIL","PASS"))</f>
        <v>PASS</v>
      </c>
      <c r="G3" t="s">
        <v>38</v>
      </c>
      <c r="H3" t="s">
        <v>27</v>
      </c>
      <c r="I3">
        <v>0.29507400658799998</v>
      </c>
      <c r="J3">
        <v>0.307040410416</v>
      </c>
      <c r="K3">
        <v>0.32163358581600004</v>
      </c>
      <c r="L3">
        <v>0.9406760862839999</v>
      </c>
    </row>
    <row r="4" spans="2:12" x14ac:dyDescent="0.25">
      <c r="G4" t="s">
        <v>39</v>
      </c>
      <c r="H4" t="s">
        <v>26</v>
      </c>
      <c r="I4">
        <v>169.01815748280001</v>
      </c>
      <c r="J4">
        <v>61.4080820832</v>
      </c>
      <c r="K4">
        <v>159.06561185999999</v>
      </c>
      <c r="L4">
        <v>58.839683212799997</v>
      </c>
    </row>
    <row r="5" spans="2:12" x14ac:dyDescent="0.25">
      <c r="G5" t="s">
        <v>39</v>
      </c>
      <c r="H5" t="s">
        <v>27</v>
      </c>
      <c r="I5">
        <v>0.2028743244108</v>
      </c>
      <c r="J5">
        <v>0.25543894220159996</v>
      </c>
      <c r="K5">
        <v>0.23407453341600001</v>
      </c>
      <c r="L5">
        <v>0.87734170504799991</v>
      </c>
    </row>
    <row r="6" spans="2:12" x14ac:dyDescent="0.25">
      <c r="G6" t="s">
        <v>40</v>
      </c>
      <c r="H6" t="s">
        <v>26</v>
      </c>
      <c r="I6">
        <v>166.01196335039998</v>
      </c>
      <c r="J6">
        <v>60.707609663999996</v>
      </c>
      <c r="K6">
        <v>156.75989014679999</v>
      </c>
      <c r="L6">
        <v>57.701415531599999</v>
      </c>
    </row>
    <row r="7" spans="2:12" x14ac:dyDescent="0.25">
      <c r="G7" t="s">
        <v>40</v>
      </c>
      <c r="H7" t="s">
        <v>27</v>
      </c>
      <c r="I7">
        <v>0.22292534741040002</v>
      </c>
      <c r="J7">
        <v>0.2603130627852</v>
      </c>
      <c r="K7">
        <v>0.25727768230199999</v>
      </c>
      <c r="L7">
        <v>0.89572910605199996</v>
      </c>
    </row>
    <row r="8" spans="2:12" x14ac:dyDescent="0.25">
      <c r="G8" t="s">
        <v>41</v>
      </c>
      <c r="H8" t="s">
        <v>26</v>
      </c>
      <c r="I8">
        <v>172.66645133279999</v>
      </c>
      <c r="J8">
        <v>68.967346940400006</v>
      </c>
      <c r="K8">
        <v>155.1838272036</v>
      </c>
      <c r="L8">
        <v>56.066979886799999</v>
      </c>
    </row>
    <row r="9" spans="2:12" x14ac:dyDescent="0.25">
      <c r="G9" t="s">
        <v>41</v>
      </c>
      <c r="H9" t="s">
        <v>27</v>
      </c>
      <c r="I9">
        <v>0.34089657734399997</v>
      </c>
      <c r="J9">
        <v>0.30616481989199995</v>
      </c>
      <c r="K9">
        <v>0.32659526545200002</v>
      </c>
      <c r="L9">
        <v>0.91061414496000004</v>
      </c>
    </row>
    <row r="10" spans="2:12" x14ac:dyDescent="0.25">
      <c r="G10" t="s">
        <v>42</v>
      </c>
      <c r="H10" t="s">
        <v>26</v>
      </c>
      <c r="I10">
        <v>171.29469284519999</v>
      </c>
      <c r="J10">
        <v>67.799892908399997</v>
      </c>
      <c r="K10">
        <v>155.8842996228</v>
      </c>
      <c r="L10">
        <v>55.629184624799997</v>
      </c>
    </row>
    <row r="11" spans="2:12" x14ac:dyDescent="0.25">
      <c r="G11" t="s">
        <v>42</v>
      </c>
      <c r="H11" t="s">
        <v>27</v>
      </c>
      <c r="I11">
        <v>0.31258581706799998</v>
      </c>
      <c r="J11">
        <v>0.30879159146399998</v>
      </c>
      <c r="K11">
        <v>0.316963769688</v>
      </c>
      <c r="L11">
        <v>0.90827923689599999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2025-02-27T09:22:57Z</dcterms:modified>
</cp:coreProperties>
</file>