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FC4ACB35-0B96-477F-8B38-806AF4B1FBF0}" xr6:coauthVersionLast="47" xr6:coauthVersionMax="47" xr10:uidLastSave="{00000000-0000-0000-0000-000000000000}"/>
  <bookViews>
    <workbookView minimized="1" xWindow="390" yWindow="390" windowWidth="17910" windowHeight="12315" tabRatio="763" activeTab="2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</sheets>
  <definedNames>
    <definedName name="ALGDAYRES">#REF!</definedName>
    <definedName name="ALGNVGRES">#REF!</definedName>
    <definedName name="CURVESDAY">#REF!</definedName>
    <definedName name="CURVESNVG">#REF!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8" i="16" l="1"/>
  <c r="D259" i="16"/>
  <c r="E259" i="16"/>
  <c r="M258" i="16"/>
  <c r="E5" i="16"/>
  <c r="M18" i="16"/>
  <c r="L5" i="16"/>
  <c r="M5" i="16"/>
  <c r="F59" i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G259" i="16"/>
  <c r="D6" i="16"/>
  <c r="E6" i="16"/>
  <c r="D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H47" i="1" l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97" i="1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I90" i="1"/>
  <c r="I87" i="1"/>
  <c r="I84" i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I77" i="1"/>
  <c r="P7" i="8" l="1"/>
  <c r="L4" i="8"/>
  <c r="P6" i="8"/>
  <c r="P5" i="8"/>
  <c r="M5" i="8"/>
  <c r="L7" i="8"/>
  <c r="M6" i="8"/>
  <c r="H50" i="1" l="1"/>
  <c r="H49" i="1"/>
  <c r="H48" i="1"/>
  <c r="I6" i="8" l="1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<sst xmlns="http://schemas.openxmlformats.org/spreadsheetml/2006/main" count="288" uniqueCount="197">
  <si>
    <t>Serial Number</t>
  </si>
  <si>
    <t>Result</t>
  </si>
  <si>
    <t>[Result]</t>
  </si>
  <si>
    <t>DAY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</si>
  <si>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</si>
  <si>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</si>
  <si>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</si>
  <si>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</si>
  <si>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</si>
  <si>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</si>
  <si>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</si>
  <si>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</si>
  <si>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</si>
  <si>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</si>
  <si>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Luminance</t>
  </si>
  <si>
    <t>PASS/FAIL</t>
  </si>
  <si>
    <t>MEASURED</t>
  </si>
  <si>
    <t>White</t>
  </si>
  <si>
    <t>Black</t>
  </si>
  <si>
    <t>Contrast Test</t>
  </si>
  <si>
    <t>REQUIRED CONTRAST MIN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</si>
  <si>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</si>
  <si>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</si>
  <si>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</si>
  <si>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</si>
  <si>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</si>
  <si>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</si>
  <si>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</si>
  <si>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</si>
  <si>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</si>
  <si>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</si>
  <si>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</si>
  <si>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</si>
  <si>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</si>
  <si>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</si>
  <si>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</si>
  <si>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</si>
  <si>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</si>
  <si>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</si>
  <si>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</si>
  <si>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</si>
  <si>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</si>
  <si>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</si>
  <si>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</si>
  <si>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</si>
  <si>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</si>
  <si>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</si>
  <si>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</si>
  <si>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</si>
  <si>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</si>
  <si>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</si>
  <si>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</si>
  <si>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</si>
  <si>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</si>
  <si>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</si>
  <si>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</si>
  <si>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</si>
  <si>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</si>
  <si>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</si>
  <si>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</si>
  <si>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</si>
  <si>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</si>
  <si>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</si>
  <si>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</si>
  <si>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</si>
  <si>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</si>
  <si>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</si>
  <si>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</si>
  <si>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</si>
  <si>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</si>
  <si>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</si>
  <si>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</si>
  <si>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</si>
  <si>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</si>
  <si>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</si>
  <si>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</si>
  <si>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</si>
  <si>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</si>
  <si>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</si>
  <si>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</si>
  <si>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</si>
  <si>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</si>
  <si>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</si>
  <si>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</si>
  <si>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</si>
  <si>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</si>
  <si>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</si>
  <si>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</si>
  <si>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</si>
  <si>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</si>
  <si>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</si>
  <si>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</si>
  <si>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</si>
  <si>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</si>
  <si>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</si>
  <si>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</si>
  <si>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</si>
  <si>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</si>
  <si>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</si>
  <si>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</si>
  <si>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</si>
  <si>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</si>
  <si>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</si>
  <si>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</si>
  <si>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</si>
  <si>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</si>
  <si>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</si>
  <si>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</si>
  <si>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</si>
  <si>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</si>
  <si>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</si>
  <si>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</si>
  <si>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</si>
  <si>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</si>
  <si>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</si>
  <si>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</si>
  <si>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</si>
  <si>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</si>
  <si>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</si>
  <si>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</si>
  <si>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</si>
  <si>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</si>
  <si>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</si>
  <si>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</si>
  <si>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</si>
  <si>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</si>
  <si>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</si>
  <si>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</si>
  <si>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</si>
  <si>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</si>
  <si>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</si>
  <si>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</si>
  <si>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</si>
  <si>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</si>
  <si>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</si>
  <si>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</si>
  <si>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</si>
  <si>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</si>
  <si>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</si>
  <si>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</si>
  <si>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</si>
  <si>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</si>
  <si>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</si>
  <si>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</si>
  <si>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</si>
  <si>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</si>
  <si>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</si>
  <si>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</si>
  <si>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</si>
  <si>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</si>
  <si>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</si>
  <si>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</si>
  <si>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</si>
  <si>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</si>
  <si>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</si>
  <si>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</si>
  <si>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</si>
  <si>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</si>
  <si>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</si>
  <si>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</si>
  <si>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</si>
  <si>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</si>
  <si>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</si>
  <si>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</si>
  <si>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</si>
  <si>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</si>
  <si>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</si>
  <si>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</si>
  <si>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</si>
  <si>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</si>
  <si>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</si>
  <si>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</si>
  <si>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</si>
  <si>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</si>
  <si>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</si>
  <si>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</si>
  <si>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</si>
  <si>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</si>
  <si>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</si>
  <si>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</si>
  <si>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</si>
  <si>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</si>
  <si>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</si>
  <si>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</si>
  <si>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</si>
  <si>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</si>
  <si>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</si>
  <si>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</si>
  <si>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</si>
  <si>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</si>
  <si>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</si>
  <si>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</si>
  <si>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</si>
  <si>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</si>
  <si>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SXXXXXX69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</si>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</sst>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topLeftCell="A49"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173</v>
      </c>
      <c r="D1" s="16" t="s">
        <v>28</v>
      </c>
      <c r="E1" s="16"/>
      <c r="F1" s="16" t="s">
        <v>29</v>
      </c>
      <c r="G1" s="16"/>
      <c r="H1" s="21" t="s">
        <v>1</v>
      </c>
      <c r="I1" s="23" t="s">
        <v>2</v>
      </c>
      <c r="L1" s="16" t="s">
        <v>0</v>
      </c>
      <c r="M1" s="15" t="s">
        <v>190</v>
      </c>
      <c r="N1" s="15" t="s">
        <v>189</v>
      </c>
    </row>
    <row r="4" spans="2:14" ht="18.75" customHeight="1" x14ac:dyDescent="0.25">
      <c r="I4" s="25"/>
      <c r="L4" s="31" t="s">
        <v>194</v>
      </c>
      <c r="M4" s="31" t="s">
        <v>195</v>
      </c>
      <c r="N4" s="31" t="s">
        <v>196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133</v>
      </c>
      <c r="D6" s="57"/>
      <c r="E6" s="57"/>
      <c r="F6" s="57"/>
      <c r="H6" s="58" t="s">
        <v>132</v>
      </c>
    </row>
    <row r="7" spans="2:14" s="56" customFormat="1" ht="18.75" customHeight="1" x14ac:dyDescent="0.25">
      <c r="B7" s="59" t="s">
        <v>135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138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134</v>
      </c>
      <c r="D10" s="57"/>
      <c r="E10" s="57"/>
      <c r="F10" s="57"/>
      <c r="H10" s="58" t="s">
        <v>132</v>
      </c>
    </row>
    <row r="11" spans="2:14" s="56" customFormat="1" ht="18.75" customHeight="1" x14ac:dyDescent="0.25">
      <c r="B11" s="59" t="s">
        <v>135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138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139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140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141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142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143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144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145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146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147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148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149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150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151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152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153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154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155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156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157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158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159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160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161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162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163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164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165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166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167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168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169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170</v>
      </c>
      <c r="D46" s="57" t="s">
        <v>7</v>
      </c>
      <c r="E46" s="57" t="s">
        <v>8</v>
      </c>
      <c r="F46" s="57" t="s">
        <v>73</v>
      </c>
      <c r="H46" s="72"/>
      <c r="I46" s="73"/>
      <c r="L46" s="74"/>
    </row>
    <row r="47" spans="2:12" s="56" customFormat="1" ht="18.75" customHeight="1" x14ac:dyDescent="0.25">
      <c r="B47" s="59" t="s">
        <v>74</v>
      </c>
      <c r="D47" s="60">
        <f>ChromaticityCoordinates!C4</f>
        <v>0.184</v>
      </c>
      <c r="E47" s="60">
        <f>ChromaticityCoordinates!D4</f>
        <v>0.5</v>
      </c>
      <c r="F47" s="60" t="s">
        <v>32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75</v>
      </c>
      <c r="D48" s="60">
        <f>ChromaticityCoordinates!C5</f>
        <v>0.432</v>
      </c>
      <c r="E48" s="60">
        <f>ChromaticityCoordinates!D5</f>
        <v>0.53300000000000003</v>
      </c>
      <c r="F48" s="60" t="s">
        <v>32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76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32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77</v>
      </c>
      <c r="D50" s="60">
        <f>ChromaticityCoordinates!C7</f>
        <v>0.13</v>
      </c>
      <c r="E50" s="60">
        <f>ChromaticityCoordinates!D7</f>
        <v>0.27400000000000002</v>
      </c>
      <c r="F50" s="60" t="s">
        <v>32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171</v>
      </c>
      <c r="D52" s="57" t="s">
        <v>7</v>
      </c>
      <c r="E52" s="57" t="s">
        <v>8</v>
      </c>
      <c r="F52" s="57" t="s">
        <v>73</v>
      </c>
      <c r="H52" s="72"/>
      <c r="I52" s="73"/>
      <c r="L52" s="74"/>
    </row>
    <row r="53" spans="2:12" s="56" customFormat="1" ht="18.75" customHeight="1" x14ac:dyDescent="0.25">
      <c r="B53" s="59" t="s">
        <v>74</v>
      </c>
      <c r="D53" s="60">
        <f>ChromaticityCoordinates!C20</f>
        <v>0.17199999999999999</v>
      </c>
      <c r="E53" s="60">
        <f>ChromaticityCoordinates!D20</f>
        <v>0.498</v>
      </c>
      <c r="F53" s="60" t="s">
        <v>32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75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32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76</v>
      </c>
      <c r="D55" s="60">
        <f>ChromaticityCoordinates!C22</f>
        <v>0.13</v>
      </c>
      <c r="E55" s="60">
        <f>ChromaticityCoordinates!D22</f>
        <v>0.56999999999999995</v>
      </c>
      <c r="F55" s="60" t="s">
        <v>32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77</v>
      </c>
      <c r="D56" s="60">
        <f>ChromaticityCoordinates!C23</f>
        <v>0.155</v>
      </c>
      <c r="E56" s="60">
        <f>ChromaticityCoordinates!D23</f>
        <v>0.22700000000000001</v>
      </c>
      <c r="F56" s="60" t="s">
        <v>32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172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184</v>
      </c>
      <c r="D61" s="57"/>
      <c r="E61" s="57"/>
      <c r="F61" s="57"/>
      <c r="H61" s="57"/>
    </row>
    <row r="62" spans="2:12" s="56" customFormat="1" ht="15.75" x14ac:dyDescent="0.25">
      <c r="B62" s="59" t="s">
        <v>174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175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176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177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178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179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180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181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182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183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26</v>
      </c>
    </row>
    <row r="74" spans="2:12" ht="18.75" customHeight="1" x14ac:dyDescent="0.25">
      <c r="B74" s="1" t="s">
        <v>27</v>
      </c>
      <c r="D74" s="20">
        <v>150</v>
      </c>
      <c r="E74" s="20"/>
      <c r="F74" s="20">
        <v>200</v>
      </c>
      <c r="H74" s="27" t="e">
        <f>#REF!</f>
        <v>#REF!</v>
      </c>
      <c r="I74" s="29" t="e">
        <f>#REF!</f>
        <v>#REF!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31</v>
      </c>
      <c r="H76" s="26"/>
      <c r="I76" s="29"/>
    </row>
    <row r="77" spans="2:12" ht="18.75" customHeight="1" x14ac:dyDescent="0.25">
      <c r="B77" s="1" t="s">
        <v>30</v>
      </c>
      <c r="D77" s="20"/>
      <c r="E77" s="20"/>
      <c r="F77" s="20">
        <v>0.65</v>
      </c>
      <c r="H77" s="28" t="e">
        <f>#REF!</f>
        <v>#REF!</v>
      </c>
      <c r="I77" s="29" t="e">
        <f>#REF!</f>
        <v>#REF!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72</v>
      </c>
      <c r="H79" s="26"/>
      <c r="I79" s="29"/>
    </row>
    <row r="80" spans="2:12" ht="18.75" customHeight="1" x14ac:dyDescent="0.25">
      <c r="B80" s="1" t="s">
        <v>38</v>
      </c>
      <c r="D80" s="20">
        <v>100</v>
      </c>
      <c r="E80" s="20"/>
      <c r="F80" s="20"/>
      <c r="H80" s="27">
        <f>ContrastOnAxis!D3</f>
        <v>182.79411506039997</v>
      </c>
      <c r="I80" s="29" t="e">
        <f>#REF!</f>
        <v>#REF!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33</v>
      </c>
      <c r="H83" s="26"/>
      <c r="I83" s="29"/>
    </row>
    <row r="84" spans="2:9" ht="18.75" customHeight="1" x14ac:dyDescent="0.25">
      <c r="B84" s="1" t="s">
        <v>27</v>
      </c>
      <c r="D84" s="20">
        <v>0.05</v>
      </c>
      <c r="E84" s="20"/>
      <c r="F84" s="20">
        <v>0.1</v>
      </c>
      <c r="H84" s="28" t="e">
        <f>#REF!</f>
        <v>#REF!</v>
      </c>
      <c r="I84" s="30" t="e">
        <f>#REF!</f>
        <v>#REF!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34</v>
      </c>
      <c r="H86" s="26"/>
      <c r="I86" s="29"/>
    </row>
    <row r="87" spans="2:9" ht="18.75" customHeight="1" x14ac:dyDescent="0.25">
      <c r="B87" s="1" t="s">
        <v>35</v>
      </c>
      <c r="D87" s="20">
        <v>50</v>
      </c>
      <c r="E87" s="20"/>
      <c r="F87" s="20"/>
      <c r="H87" s="27" t="e">
        <f>#REF!</f>
        <v>#REF!</v>
      </c>
      <c r="I87" s="30" t="e">
        <f>#REF!</f>
        <v>#REF!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36</v>
      </c>
      <c r="H89" s="26"/>
      <c r="I89" s="29"/>
    </row>
    <row r="90" spans="2:9" ht="18.75" customHeight="1" x14ac:dyDescent="0.25">
      <c r="B90" s="1" t="s">
        <v>37</v>
      </c>
      <c r="D90" s="20">
        <v>20</v>
      </c>
      <c r="E90" s="20"/>
      <c r="F90" s="20"/>
      <c r="H90" s="27" t="e">
        <f>#REF!</f>
        <v>#REF!</v>
      </c>
      <c r="I90" s="30" t="e">
        <f>#REF!</f>
        <v>#REF!</v>
      </c>
    </row>
    <row r="96" spans="2:9" ht="16.5" customHeight="1" x14ac:dyDescent="0.25">
      <c r="B96" s="15" t="s">
        <v>71</v>
      </c>
    </row>
    <row r="97" spans="2:9" ht="16.5" customHeight="1" x14ac:dyDescent="0.25">
      <c r="B97" s="1" t="s">
        <v>39</v>
      </c>
      <c r="I97" s="24" t="e">
        <f>#REF!</f>
        <v>#REF!</v>
      </c>
    </row>
    <row r="98" spans="2:9" ht="16.5" customHeight="1" x14ac:dyDescent="0.25">
      <c r="B98" s="1" t="s">
        <v>40</v>
      </c>
      <c r="I98" s="24" t="e">
        <f>#REF!</f>
        <v>#REF!</v>
      </c>
    </row>
    <row r="99" spans="2:9" ht="16.5" customHeight="1" x14ac:dyDescent="0.25">
      <c r="B99" s="1" t="s">
        <v>41</v>
      </c>
      <c r="I99" s="24" t="e">
        <f>#REF!</f>
        <v>#REF!</v>
      </c>
    </row>
    <row r="100" spans="2:9" ht="16.5" customHeight="1" x14ac:dyDescent="0.25">
      <c r="B100" s="1" t="s">
        <v>42</v>
      </c>
      <c r="I100" s="24" t="e">
        <f>#REF!</f>
        <v>#REF!</v>
      </c>
    </row>
    <row r="101" spans="2:9" ht="16.5" customHeight="1" x14ac:dyDescent="0.25">
      <c r="B101" s="1" t="s">
        <v>43</v>
      </c>
      <c r="I101" s="24" t="e">
        <f>#REF!</f>
        <v>#REF!</v>
      </c>
    </row>
    <row r="102" spans="2:9" ht="16.5" customHeight="1" x14ac:dyDescent="0.25">
      <c r="B102" s="1" t="s">
        <v>44</v>
      </c>
      <c r="I102" s="24" t="e">
        <f>#REF!</f>
        <v>#REF!</v>
      </c>
    </row>
    <row r="103" spans="2:9" ht="16.5" customHeight="1" x14ac:dyDescent="0.25">
      <c r="B103" s="1" t="s">
        <v>45</v>
      </c>
      <c r="I103" s="24" t="e">
        <f>#REF!</f>
        <v>#REF!</v>
      </c>
    </row>
    <row r="104" spans="2:9" ht="16.5" customHeight="1" x14ac:dyDescent="0.25">
      <c r="B104" s="1" t="s">
        <v>46</v>
      </c>
      <c r="I104" s="24" t="e">
        <f>#REF!</f>
        <v>#REF!</v>
      </c>
    </row>
    <row r="105" spans="2:9" ht="16.5" customHeight="1" x14ac:dyDescent="0.25">
      <c r="B105" s="1" t="s">
        <v>47</v>
      </c>
      <c r="I105" s="24" t="e">
        <f>#REF!</f>
        <v>#REF!</v>
      </c>
    </row>
    <row r="106" spans="2:9" ht="16.5" customHeight="1" x14ac:dyDescent="0.25">
      <c r="B106" s="1" t="s">
        <v>48</v>
      </c>
      <c r="I106" s="24" t="e">
        <f>#REF!</f>
        <v>#REF!</v>
      </c>
    </row>
    <row r="107" spans="2:9" ht="16.5" customHeight="1" x14ac:dyDescent="0.25">
      <c r="B107" s="1" t="s">
        <v>49</v>
      </c>
      <c r="I107" s="24" t="e">
        <f>#REF!</f>
        <v>#REF!</v>
      </c>
    </row>
    <row r="108" spans="2:9" ht="16.5" customHeight="1" x14ac:dyDescent="0.25">
      <c r="B108" s="1" t="s">
        <v>50</v>
      </c>
      <c r="I108" s="24" t="e">
        <f>#REF!</f>
        <v>#REF!</v>
      </c>
    </row>
    <row r="109" spans="2:9" ht="16.5" customHeight="1" x14ac:dyDescent="0.25">
      <c r="B109" s="1" t="s">
        <v>51</v>
      </c>
      <c r="I109" s="24" t="e">
        <f>#REF!</f>
        <v>#REF!</v>
      </c>
    </row>
    <row r="110" spans="2:9" ht="16.5" customHeight="1" x14ac:dyDescent="0.25">
      <c r="B110" s="1" t="s">
        <v>52</v>
      </c>
      <c r="I110" s="24" t="e">
        <f>#REF!</f>
        <v>#REF!</v>
      </c>
    </row>
    <row r="111" spans="2:9" ht="16.5" customHeight="1" x14ac:dyDescent="0.25">
      <c r="B111" s="1" t="s">
        <v>53</v>
      </c>
      <c r="I111" s="24" t="e">
        <f>#REF!</f>
        <v>#REF!</v>
      </c>
    </row>
    <row r="112" spans="2:9" ht="16.5" customHeight="1" x14ac:dyDescent="0.25">
      <c r="B112" s="1" t="s">
        <v>54</v>
      </c>
      <c r="I112" s="24" t="e">
        <f>#REF!</f>
        <v>#REF!</v>
      </c>
    </row>
    <row r="113" spans="2:9" ht="16.5" customHeight="1" x14ac:dyDescent="0.25">
      <c r="B113" s="1" t="s">
        <v>55</v>
      </c>
      <c r="I113" s="24" t="e">
        <f>#REF!</f>
        <v>#REF!</v>
      </c>
    </row>
    <row r="114" spans="2:9" ht="16.5" customHeight="1" x14ac:dyDescent="0.25">
      <c r="B114" s="1" t="s">
        <v>56</v>
      </c>
      <c r="I114" s="24" t="e">
        <f>#REF!</f>
        <v>#REF!</v>
      </c>
    </row>
    <row r="115" spans="2:9" ht="16.5" customHeight="1" x14ac:dyDescent="0.25">
      <c r="B115" s="1" t="s">
        <v>57</v>
      </c>
      <c r="I115" s="24" t="e">
        <f>#REF!</f>
        <v>#REF!</v>
      </c>
    </row>
    <row r="116" spans="2:9" ht="16.5" customHeight="1" x14ac:dyDescent="0.25">
      <c r="B116" s="1" t="s">
        <v>58</v>
      </c>
      <c r="I116" s="24" t="e">
        <f>#REF!</f>
        <v>#REF!</v>
      </c>
    </row>
    <row r="117" spans="2:9" ht="16.5" customHeight="1" x14ac:dyDescent="0.25">
      <c r="B117" s="1" t="s">
        <v>59</v>
      </c>
      <c r="I117" s="24" t="e">
        <f>#REF!</f>
        <v>#REF!</v>
      </c>
    </row>
    <row r="118" spans="2:9" ht="16.5" customHeight="1" x14ac:dyDescent="0.25">
      <c r="B118" s="1" t="s">
        <v>60</v>
      </c>
      <c r="I118" s="24" t="e">
        <f>#REF!</f>
        <v>#REF!</v>
      </c>
    </row>
    <row r="119" spans="2:9" ht="16.5" customHeight="1" x14ac:dyDescent="0.25">
      <c r="B119" s="1" t="s">
        <v>61</v>
      </c>
      <c r="I119" s="24" t="e">
        <f>#REF!</f>
        <v>#REF!</v>
      </c>
    </row>
    <row r="120" spans="2:9" ht="16.5" customHeight="1" x14ac:dyDescent="0.25">
      <c r="B120" s="1" t="s">
        <v>62</v>
      </c>
      <c r="I120" s="24" t="e">
        <f>#REF!</f>
        <v>#REF!</v>
      </c>
    </row>
    <row r="121" spans="2:9" ht="16.5" customHeight="1" x14ac:dyDescent="0.25">
      <c r="B121" s="1" t="s">
        <v>63</v>
      </c>
      <c r="I121" s="24" t="e">
        <f>#REF!</f>
        <v>#REF!</v>
      </c>
    </row>
    <row r="122" spans="2:9" ht="16.5" customHeight="1" x14ac:dyDescent="0.25">
      <c r="B122" s="1" t="s">
        <v>64</v>
      </c>
      <c r="I122" s="24" t="e">
        <f>#REF!</f>
        <v>#REF!</v>
      </c>
    </row>
    <row r="123" spans="2:9" ht="16.5" customHeight="1" x14ac:dyDescent="0.25">
      <c r="B123" s="1" t="s">
        <v>65</v>
      </c>
      <c r="I123" s="24" t="e">
        <f>#REF!</f>
        <v>#REF!</v>
      </c>
    </row>
    <row r="124" spans="2:9" ht="16.5" customHeight="1" x14ac:dyDescent="0.25">
      <c r="B124" s="1" t="s">
        <v>66</v>
      </c>
      <c r="I124" s="24" t="e">
        <f>#REF!</f>
        <v>#REF!</v>
      </c>
    </row>
    <row r="125" spans="2:9" ht="16.5" customHeight="1" x14ac:dyDescent="0.25">
      <c r="B125" s="1" t="s">
        <v>67</v>
      </c>
      <c r="I125" s="24" t="e">
        <f>#REF!</f>
        <v>#REF!</v>
      </c>
    </row>
    <row r="126" spans="2:9" ht="16.5" customHeight="1" x14ac:dyDescent="0.25">
      <c r="B126" s="1" t="s">
        <v>68</v>
      </c>
      <c r="I126" s="24" t="e">
        <f>#REF!</f>
        <v>#REF!</v>
      </c>
    </row>
    <row r="127" spans="2:9" ht="16.5" customHeight="1" x14ac:dyDescent="0.25">
      <c r="B127" s="1" t="s">
        <v>69</v>
      </c>
      <c r="I127" s="24" t="e">
        <f>#REF!</f>
        <v>#REF!</v>
      </c>
    </row>
    <row r="128" spans="2:9" ht="16.5" customHeight="1" x14ac:dyDescent="0.25">
      <c r="B128" s="1" t="s">
        <v>70</v>
      </c>
      <c r="I128" s="24" t="e">
        <f>#REF!</f>
        <v>#REF!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14</v>
      </c>
    </row>
    <row r="2" spans="2:6" x14ac:dyDescent="0.25">
      <c r="B2" s="1"/>
      <c r="C2" s="1"/>
      <c r="D2" s="1"/>
      <c r="E2" s="1" t="s">
        <v>14</v>
      </c>
    </row>
    <row r="3" spans="2:6" x14ac:dyDescent="0.25">
      <c r="B3" s="1" t="s">
        <v>21</v>
      </c>
      <c r="C3" s="18"/>
      <c r="D3" s="18"/>
      <c r="E3" s="1">
        <v>244.23138349439998</v>
      </c>
      <c r="F3" s="8"/>
    </row>
    <row r="4" spans="2:6" x14ac:dyDescent="0.25">
      <c r="B4" s="1" t="s">
        <v>22</v>
      </c>
      <c r="C4" s="18"/>
      <c r="D4" s="18"/>
      <c r="E4" s="1">
        <v>213.76083325919998</v>
      </c>
      <c r="F4" s="8"/>
    </row>
    <row r="5" spans="2:6" x14ac:dyDescent="0.25">
      <c r="B5" s="1" t="s">
        <v>23</v>
      </c>
      <c r="C5" s="18"/>
      <c r="D5" s="18"/>
      <c r="E5" s="1">
        <v>211.65941600160002</v>
      </c>
      <c r="F5" s="8"/>
    </row>
    <row r="6" spans="2:6" x14ac:dyDescent="0.25">
      <c r="B6" s="1" t="s">
        <v>24</v>
      </c>
      <c r="C6" s="18"/>
      <c r="D6" s="18"/>
      <c r="E6" s="1">
        <v>217.4091271092</v>
      </c>
      <c r="F6" s="8"/>
    </row>
    <row r="7" spans="2:6" x14ac:dyDescent="0.25">
      <c r="B7" s="1" t="s">
        <v>25</v>
      </c>
      <c r="C7" s="18"/>
      <c r="D7" s="18"/>
      <c r="E7" s="1">
        <v>223.36314267239999</v>
      </c>
    </row>
  </sheetData>
  <conditionalFormatting sqref="F3">
    <cfRule type="containsText" dxfId="18" priority="12" stopIfTrue="1" operator="containsText" text="FAIL">
      <formula>NOT(ISERROR(SEARCH("FAIL",F3)))</formula>
    </cfRule>
  </conditionalFormatting>
  <conditionalFormatting sqref="F4">
    <cfRule type="containsText" dxfId="17" priority="11" stopIfTrue="1" operator="containsText" text="FAIL">
      <formula>NOT(ISERROR(SEARCH("FAIL",F4)))</formula>
    </cfRule>
  </conditionalFormatting>
  <conditionalFormatting sqref="F5">
    <cfRule type="containsText" dxfId="16" priority="10" stopIfTrue="1" operator="containsText" text="FAIL">
      <formula>NOT(ISERROR(SEARCH("FAIL",F5)))</formula>
    </cfRule>
  </conditionalFormatting>
  <conditionalFormatting sqref="F6">
    <cfRule type="containsText" dxfId="15" priority="9" stopIfTrue="1" operator="containsText" text="FAIL">
      <formula>NOT(ISERROR(SEARCH("FAIL",F6)))</formula>
    </cfRule>
  </conditionalFormatting>
  <conditionalFormatting sqref="F6">
    <cfRule type="containsText" dxfId="14" priority="8" stopIfTrue="1" operator="containsText" text="FAIL">
      <formula>NOT(ISERROR(SEARCH("FAIL",F6)))</formula>
    </cfRule>
  </conditionalFormatting>
  <conditionalFormatting sqref="F6">
    <cfRule type="containsText" dxfId="13" priority="7" stopIfTrue="1" operator="containsText" text="FAIL">
      <formula>NOT(ISERROR(SEARCH("FAIL",F6)))</formula>
    </cfRule>
  </conditionalFormatting>
  <conditionalFormatting sqref="F3:F5">
    <cfRule type="containsText" dxfId="12" priority="6" stopIfTrue="1" operator="containsText" text="FAIL">
      <formula>NOT(ISERROR(SEARCH("FAIL",F3)))</formula>
    </cfRule>
  </conditionalFormatting>
  <conditionalFormatting sqref="F3:F5">
    <cfRule type="containsText" dxfId="11" priority="5" stopIfTrue="1" operator="containsText" text="FAIL">
      <formula>NOT(ISERROR(SEARCH("FAIL",F3)))</formula>
    </cfRule>
  </conditionalFormatting>
  <conditionalFormatting sqref="F3:F5">
    <cfRule type="containsText" dxfId="10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tabSelected="1" workbookViewId="0">
      <selection activeCell="F9" sqref="F9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79</v>
      </c>
      <c r="C5" s="79" t="s">
        <v>78</v>
      </c>
      <c r="D5" s="79" t="s">
        <v>185</v>
      </c>
      <c r="E5" s="79" t="s">
        <v>187</v>
      </c>
      <c r="F5" s="79" t="s">
        <v>186</v>
      </c>
    </row>
    <row r="6" spans="2:6" x14ac:dyDescent="0.25">
      <c r="B6" s="1" t="s">
        <v>80</v>
      </c>
      <c r="C6" s="1">
        <v>1</v>
      </c>
      <c r="D6" s="1">
        <v>1</v>
      </c>
      <c r="E6" s="1">
        <v>0</v>
      </c>
      <c r="F6" s="1">
        <v>0</v>
      </c>
    </row>
    <row r="7" spans="2:6" x14ac:dyDescent="0.25">
      <c r="B7" s="1" t="s">
        <v>80</v>
      </c>
      <c r="C7" s="1">
        <v>255</v>
      </c>
      <c r="D7" s="1">
        <v>1</v>
      </c>
      <c r="E7" s="1">
        <v>0</v>
      </c>
      <c r="F7" s="1">
        <v>65535</v>
      </c>
    </row>
    <row r="8" spans="2:6" x14ac:dyDescent="0.25">
      <c r="B8" s="1" t="s">
        <v>81</v>
      </c>
      <c r="C8" s="1">
        <v>1</v>
      </c>
      <c r="D8" s="1">
        <v>1</v>
      </c>
      <c r="E8" s="1">
        <v>0</v>
      </c>
      <c r="F8" s="1">
        <v>0</v>
      </c>
    </row>
    <row r="9" spans="2:6" x14ac:dyDescent="0.25">
      <c r="B9" s="1" t="s">
        <v>81</v>
      </c>
      <c r="C9" s="1">
        <v>255</v>
      </c>
      <c r="D9" s="1">
        <v>1</v>
      </c>
      <c r="E9" s="1">
        <v>0</v>
      </c>
      <c r="F9" s="1">
        <v>65535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44" zoomScale="130" zoomScaleNormal="130" workbookViewId="0">
      <selection activeCell="K259" sqref="K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82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188</v>
      </c>
      <c r="U1" s="37">
        <v>0.1</v>
      </c>
    </row>
    <row r="2" spans="2:27" ht="13.5" thickBot="1" x14ac:dyDescent="0.25">
      <c r="B2" s="35" t="s">
        <v>90</v>
      </c>
      <c r="C2" s="35"/>
      <c r="D2" s="35" t="s">
        <v>83</v>
      </c>
      <c r="E2" s="38">
        <v>0</v>
      </c>
      <c r="F2" s="35" t="s">
        <v>84</v>
      </c>
      <c r="G2" s="38">
        <v>3.1749999999999998</v>
      </c>
      <c r="J2" s="35" t="s">
        <v>90</v>
      </c>
      <c r="K2" s="35">
        <v>15</v>
      </c>
      <c r="L2" s="35" t="s">
        <v>83</v>
      </c>
      <c r="M2" s="38">
        <v>0</v>
      </c>
      <c r="N2" s="35" t="s">
        <v>84</v>
      </c>
      <c r="O2" s="49">
        <v>-3.75</v>
      </c>
      <c r="P2" s="32"/>
      <c r="Q2" s="32"/>
    </row>
    <row r="3" spans="2:27" ht="15.75" thickBot="1" x14ac:dyDescent="0.3">
      <c r="B3" s="34" t="s">
        <v>85</v>
      </c>
      <c r="C3" s="34" t="s">
        <v>86</v>
      </c>
      <c r="D3" s="34" t="s">
        <v>87</v>
      </c>
      <c r="E3" s="34" t="s">
        <v>88</v>
      </c>
      <c r="F3" s="34" t="s">
        <v>89</v>
      </c>
      <c r="G3" s="35"/>
      <c r="J3" s="34" t="s">
        <v>85</v>
      </c>
      <c r="K3" s="34" t="s">
        <v>86</v>
      </c>
      <c r="L3" s="34" t="s">
        <v>87</v>
      </c>
      <c r="M3" s="34" t="s">
        <v>88</v>
      </c>
      <c r="N3" s="34" t="s">
        <v>89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>K18+K18*$U$1</f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7" si="19">K198-K198*$U$1</f>
        <v>309.70515582173425</v>
      </c>
      <c r="M198" s="37">
        <f t="shared" ref="M198:M257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8" si="21">C199-C199*$U$1</f>
        <v>2.2860406851501445</v>
      </c>
      <c r="E199" s="37">
        <f t="shared" ref="E199:E258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>K258-K258*$U$1</f>
        <v>616.5</v>
      </c>
      <c r="M258" s="37">
        <f>K258+K258*$U$1</f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>C259-C259*$U$1</f>
        <v>11.088000672921789</v>
      </c>
      <c r="E259" s="37">
        <f>C259+C259*$U$1</f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9" priority="7" stopIfTrue="1" operator="containsText" text="FAIL">
      <formula>NOT(ISERROR(SEARCH("FAIL",G5)))</formula>
    </cfRule>
  </conditionalFormatting>
  <conditionalFormatting sqref="O5:O259">
    <cfRule type="containsText" dxfId="8" priority="6" stopIfTrue="1" operator="containsText" text="FAIL">
      <formula>NOT(ISERROR(SEARCH("FAIL",O5)))</formula>
    </cfRule>
  </conditionalFormatting>
  <conditionalFormatting sqref="O5:O259">
    <cfRule type="containsText" dxfId="7" priority="5" stopIfTrue="1" operator="containsText" text="FAIL">
      <formula>NOT(ISERROR(SEARCH("FAIL",O5)))</formula>
    </cfRule>
  </conditionalFormatting>
  <conditionalFormatting sqref="O6">
    <cfRule type="containsText" dxfId="6" priority="4" stopIfTrue="1" operator="containsText" text="FAIL">
      <formula>NOT(ISERROR(SEARCH("FAIL",O6)))</formula>
    </cfRule>
  </conditionalFormatting>
  <conditionalFormatting sqref="O259">
    <cfRule type="containsText" dxfId="5" priority="3" stopIfTrue="1" operator="containsText" text="FAIL">
      <formula>NOT(ISERROR(SEARCH("FAIL",O259)))</formula>
    </cfRule>
  </conditionalFormatting>
  <conditionalFormatting sqref="O5:O259">
    <cfRule type="containsText" dxfId="4" priority="2" stopIfTrue="1" operator="containsText" text="FAIL">
      <formula>NOT(ISERROR(SEARCH("FAIL",O5)))</formula>
    </cfRule>
  </conditionalFormatting>
  <conditionalFormatting sqref="O259">
    <cfRule type="containsText" dxfId="3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106</v>
      </c>
      <c r="B1" s="65" t="s">
        <v>14</v>
      </c>
      <c r="C1" s="44"/>
      <c r="D1" s="44"/>
      <c r="E1" s="44"/>
      <c r="F1" s="44"/>
      <c r="G1" s="44"/>
      <c r="H1" s="65" t="s">
        <v>105</v>
      </c>
      <c r="I1" s="65" t="s">
        <v>14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104</v>
      </c>
      <c r="B15" s="67">
        <v>70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136</v>
      </c>
      <c r="B1" s="65" t="s">
        <v>14</v>
      </c>
      <c r="C1" s="44"/>
      <c r="D1" s="44" t="s">
        <v>92</v>
      </c>
      <c r="E1" s="44" t="s">
        <v>93</v>
      </c>
      <c r="F1" s="44" t="s">
        <v>94</v>
      </c>
      <c r="G1" s="44"/>
      <c r="H1" s="65" t="s">
        <v>137</v>
      </c>
      <c r="I1" s="65" t="s">
        <v>14</v>
      </c>
      <c r="J1" s="44" t="s">
        <v>91</v>
      </c>
      <c r="K1" s="44" t="s">
        <v>92</v>
      </c>
      <c r="L1" s="44" t="s">
        <v>93</v>
      </c>
      <c r="M1" s="44" t="s">
        <v>94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104</v>
      </c>
      <c r="B15" s="67">
        <v>7.6603135662882876E-2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5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15</v>
      </c>
    </row>
    <row r="2" spans="2:17" ht="15.75" thickBot="1" x14ac:dyDescent="0.3">
      <c r="B2" s="3"/>
      <c r="C2" s="3" t="s">
        <v>6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7</v>
      </c>
      <c r="D3" s="3" t="s">
        <v>8</v>
      </c>
      <c r="E3" s="3" t="s">
        <v>193</v>
      </c>
      <c r="F3" s="3" t="s">
        <v>191</v>
      </c>
      <c r="G3" s="3" t="s">
        <v>192</v>
      </c>
      <c r="H3" s="3" t="s">
        <v>9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10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11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12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13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107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15</v>
      </c>
    </row>
    <row r="18" spans="2:17" ht="15.75" thickBot="1" x14ac:dyDescent="0.3">
      <c r="B18" s="3"/>
      <c r="C18" s="3" t="s">
        <v>6</v>
      </c>
      <c r="D18" s="3"/>
      <c r="E18" s="3"/>
      <c r="F18" s="3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7</v>
      </c>
      <c r="D19" s="3" t="s">
        <v>8</v>
      </c>
      <c r="E19" s="3" t="s">
        <v>193</v>
      </c>
      <c r="F19" s="3" t="s">
        <v>191</v>
      </c>
      <c r="G19" s="3" t="s">
        <v>192</v>
      </c>
      <c r="H19" s="3" t="s">
        <v>9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10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11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12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13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2" priority="2" stopIfTrue="1" operator="greaterThan">
      <formula>0.04</formula>
    </cfRule>
  </conditionalFormatting>
  <conditionalFormatting sqref="H20:H23">
    <cfRule type="cellIs" dxfId="1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19</v>
      </c>
      <c r="I1" s="1" t="s">
        <v>108</v>
      </c>
      <c r="J1" s="1"/>
    </row>
    <row r="2" spans="2:10" x14ac:dyDescent="0.25">
      <c r="B2" s="1" t="s">
        <v>20</v>
      </c>
      <c r="C2" s="1"/>
      <c r="D2" s="1" t="s">
        <v>16</v>
      </c>
      <c r="E2" s="1" t="s">
        <v>4</v>
      </c>
      <c r="I2" s="1">
        <v>182.79411506039997</v>
      </c>
      <c r="J2" s="1" t="s">
        <v>17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18</v>
      </c>
    </row>
  </sheetData>
  <conditionalFormatting sqref="E3">
    <cfRule type="containsText" dxfId="0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109</v>
      </c>
    </row>
    <row r="3" spans="2:6" ht="13.5" thickBot="1" x14ac:dyDescent="0.25">
      <c r="B3" s="34" t="s">
        <v>110</v>
      </c>
      <c r="C3" s="34" t="s">
        <v>111</v>
      </c>
      <c r="D3" s="34" t="s">
        <v>112</v>
      </c>
      <c r="E3" s="34" t="s">
        <v>113</v>
      </c>
      <c r="F3" s="48" t="s">
        <v>15</v>
      </c>
    </row>
    <row r="4" spans="2:6" ht="13.5" thickBot="1" x14ac:dyDescent="0.25">
      <c r="B4" s="37" t="s">
        <v>114</v>
      </c>
      <c r="C4" s="49">
        <v>0</v>
      </c>
      <c r="D4" s="37" t="s">
        <v>115</v>
      </c>
      <c r="E4" s="37" t="s">
        <v>115</v>
      </c>
      <c r="F4" s="37"/>
    </row>
    <row r="5" spans="2:6" ht="13.5" thickBot="1" x14ac:dyDescent="0.25">
      <c r="B5" s="37" t="s">
        <v>116</v>
      </c>
      <c r="C5" s="49">
        <v>1</v>
      </c>
      <c r="D5" s="37" t="s">
        <v>117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118</v>
      </c>
      <c r="C6" s="49">
        <v>2</v>
      </c>
      <c r="D6" s="37" t="s">
        <v>119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120</v>
      </c>
      <c r="C7" s="49">
        <v>3</v>
      </c>
      <c r="D7" s="37" t="s">
        <v>121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122</v>
      </c>
      <c r="C8" s="49">
        <v>4</v>
      </c>
      <c r="D8" s="37" t="s">
        <v>119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123</v>
      </c>
      <c r="C9" s="49">
        <v>5</v>
      </c>
      <c r="D9" s="37" t="s">
        <v>124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125</v>
      </c>
      <c r="C10" s="49">
        <v>6</v>
      </c>
      <c r="D10" s="37" t="s">
        <v>126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127</v>
      </c>
      <c r="C11" s="49">
        <v>7</v>
      </c>
      <c r="D11" s="37" t="s">
        <v>117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128</v>
      </c>
      <c r="C12" s="49">
        <v>8</v>
      </c>
      <c r="D12" s="37" t="s">
        <v>117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129</v>
      </c>
      <c r="C13" s="49">
        <v>9</v>
      </c>
      <c r="D13" s="37" t="s">
        <v>126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130</v>
      </c>
      <c r="C14" s="49">
        <v>10</v>
      </c>
      <c r="D14" s="37" t="s">
        <v>124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131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2025-09-23T10:41:59Z</dcterms:modified>
</cp:coreProperties>
</file>