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81D2FCFE-FE31-4441-BBAF-2E327800C632}" xr6:coauthVersionLast="47" xr6:coauthVersionMax="47" xr10:uidLastSave="{00000000-0000-0000-0000-000000000000}"/>
  <bookViews>
    <workbookView xWindow="1560" yWindow="1560" windowWidth="17910" windowHeight="12315" tabRatio="763" activeTab="3" xr2:uid="{00000000-000D-0000-FFFF-FFFF00000000}"/>
  </bookViews>
  <sheets>
    <sheet name="ATP" sheetId="1" r:id="rId1"/>
    <sheet name="ChromaticityCoordinates" sheetId="8" r:id="rId2"/>
    <sheet name="CalibPosition" sheetId="2" r:id="rId3"/>
    <sheet name="CalibDario" sheetId="15" r:id="rId4"/>
    <sheet name="Curves" sheetId="9" r:id="rId5"/>
    <sheet name="LuminanceAndUniformity" sheetId="4" r:id="rId6"/>
    <sheet name="ContrastOnAxis" sheetId="7" r:id="rId7"/>
    <sheet name="LuminanceDimming" sheetId="11" r:id="rId8"/>
    <sheet name="LuminanceViewingAngle" sheetId="12" r:id="rId9"/>
    <sheet name="ContrastForSecondaryViewing" sheetId="13" r:id="rId10"/>
    <sheet name="TestCurves" sheetId="14" r:id="rId11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<sst xmlns="http://schemas.openxmlformats.org/spreadsheetml/2006/main" count="178" uniqueCount="105">
  <si>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</si>
  <si>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</si>
  <si>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</si>
  <si>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</si>
  <si>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</si>
  <si>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</si>
  <si>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</si>
  <si>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</si>
  <si>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</si>
  <si>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</si>
  <si>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</si>
  <si>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</si>
  <si>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</si>
  <si>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</si>
  <si>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</si>
  <si>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</si>
  <si>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</si>
  <si>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</si>
  <si>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</si>
  <si>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</si>
  <si>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</si>
  <si>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</si>
  <si>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</si>
  <si>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</si>
  <si>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</si>
  <si>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</si>
  <si>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</si>
  <si>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</si>
  <si>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</si>
  <si>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</si>
  <si>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</si>
  <si>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</si>
  <si>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</si>
  <si>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</si>
  <si>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</si>
  <si>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</si>
  <si>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</si>
  <si>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</si>
  <si>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</si>
  <si>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</si>
  <si>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</si>
  <si>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</si>
  <si>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</si>
  <si>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</si>
  <si>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</si>
  <si>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</si>
  <si>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</si>
  <si>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</si>
  <si>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</si>
  <si>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</si>
  <si>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</si>
  <si>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</si>
  <si>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</si>
  <si>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</si>
  <si>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</si>
  <si>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</si>
  <si>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</si>
  <si>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</si>
  <si>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</si>
  <si>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</si>
  <si>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</si>
  <si>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</si>
  <si>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</si>
  <si>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</si>
  <si>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</si>
  <si>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</si>
  <si>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</si>
  <si>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</si>
  <si>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</si>
  <si>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</si>
  <si>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</si>
  <si>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</si>
  <si>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</si>
  <si>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</si>
  <si>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</si>
  <si>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</si>
  <si>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</si>
  <si>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</si>
  <si>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</si>
  <si>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</si>
  <si>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</si>
  <si>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</si>
  <si>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</si>
  <si>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</si>
  <si>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</si>
  <si>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</si>
  <si>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</si>
  <si>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</si>
  <si>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</si>
  <si>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</si>
  <si>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</si>
  <si>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</si>
  <si>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</si>
  <si>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</si>
  <si>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</si>
  <si>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</si>
  <si>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</si>
  <si>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</si>
  <si>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</si>
  <si>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</si>
  <si>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</si>
  <si>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</si>
  <si>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</si>
  <si>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</si>
  <si>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SXXXXXX93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</si>
</sst>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0" fillId="4" borderId="1" xfId="0" applyFill="1" applyBorder="1"/>
    <xf numFmtId="0" fontId="5" fillId="5" borderId="1" xfId="0" applyFont="1" applyFill="1" applyBorder="1"/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104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166.28047777775998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0.14206342422429277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691.20406136188046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0.498</v>
      </c>
      <c r="F15" s="20" t="s">
        <v>49</v>
      </c>
      <c r="H15" s="26">
        <f>ChromaticityCoordinates!H4</f>
        <v>1.7611359970201065E-2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0.52859999999999996</v>
      </c>
      <c r="F16" s="20" t="s">
        <v>49</v>
      </c>
      <c r="H16" s="26">
        <f>ChromaticityCoordinates!H5</f>
        <v>9.9999999999997877E-4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0.56299999999999994</v>
      </c>
      <c r="F17" s="20" t="s">
        <v>49</v>
      </c>
      <c r="H17" s="26">
        <f>ChromaticityCoordinates!H6</f>
        <v>1.1045361017187246E-2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0.11700000000000001</v>
      </c>
      <c r="E18" s="20">
        <f>ChromaticityCoordinates!G7</f>
        <v>0.31030000000000002</v>
      </c>
      <c r="F18" s="20" t="s">
        <v>49</v>
      </c>
      <c r="H18" s="26">
        <f>ChromaticityCoordinates!H7</f>
        <v>2.7951565251341515E-2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7.7279619648239997E-2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54.169867084799996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70.420932878270747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182.76492870960001</v>
      </c>
      <c r="J2">
        <v>68.850601537200006</v>
      </c>
      <c r="K2">
        <v>162.5096012544</v>
      </c>
      <c r="L2">
        <v>59.365037527200002</v>
      </c>
    </row>
    <row r="3" spans="2:12" x14ac:dyDescent="0.25">
      <c r="B3" s="18">
        <v>20</v>
      </c>
      <c r="C3" s="18"/>
      <c r="D3" s="1">
        <v>70.420932878270747</v>
      </c>
      <c r="E3" s="19" t="str">
        <f>IF(D3="","N/A",IF(OR(D3&lt;B3),"FAIL","PASS"))</f>
        <v>PASS</v>
      </c>
      <c r="G3" t="s">
        <v>38</v>
      </c>
      <c r="H3" t="s">
        <v>27</v>
      </c>
      <c r="I3">
        <v>0.26498287891319999</v>
      </c>
      <c r="J3">
        <v>0.316088179164</v>
      </c>
      <c r="K3">
        <v>0.27239621201640002</v>
      </c>
      <c r="L3">
        <v>0.83122727078399994</v>
      </c>
    </row>
    <row r="4" spans="2:12" x14ac:dyDescent="0.25">
      <c r="G4" t="s">
        <v>39</v>
      </c>
      <c r="H4" t="s">
        <v>26</v>
      </c>
      <c r="I4">
        <v>159.9703887348</v>
      </c>
      <c r="J4">
        <v>62.896585973999997</v>
      </c>
      <c r="K4">
        <v>150.01784311200001</v>
      </c>
      <c r="L4">
        <v>59.686087385999997</v>
      </c>
    </row>
    <row r="5" spans="2:12" x14ac:dyDescent="0.25">
      <c r="G5" t="s">
        <v>39</v>
      </c>
      <c r="H5" t="s">
        <v>27</v>
      </c>
      <c r="I5">
        <v>0.2557308057096</v>
      </c>
      <c r="J5">
        <v>0.28757311443239997</v>
      </c>
      <c r="K5">
        <v>0.26150970316799999</v>
      </c>
      <c r="L5">
        <v>0.81634223187600008</v>
      </c>
    </row>
    <row r="6" spans="2:12" x14ac:dyDescent="0.25">
      <c r="G6" t="s">
        <v>40</v>
      </c>
      <c r="H6" t="s">
        <v>26</v>
      </c>
      <c r="I6">
        <v>158.48188484400001</v>
      </c>
      <c r="J6">
        <v>62.487977062799999</v>
      </c>
      <c r="K6">
        <v>149.84272500719999</v>
      </c>
      <c r="L6">
        <v>59.160733071599992</v>
      </c>
    </row>
    <row r="7" spans="2:12" x14ac:dyDescent="0.25">
      <c r="G7" t="s">
        <v>40</v>
      </c>
      <c r="H7" t="s">
        <v>27</v>
      </c>
      <c r="I7">
        <v>0.24583663278840001</v>
      </c>
      <c r="J7">
        <v>0.2803932721356</v>
      </c>
      <c r="K7">
        <v>0.26136377141399997</v>
      </c>
      <c r="L7">
        <v>0.79707924034799993</v>
      </c>
    </row>
    <row r="8" spans="2:12" x14ac:dyDescent="0.25">
      <c r="G8" t="s">
        <v>41</v>
      </c>
      <c r="H8" t="s">
        <v>26</v>
      </c>
      <c r="I8">
        <v>162.59716030679999</v>
      </c>
      <c r="J8">
        <v>68.208501819600002</v>
      </c>
      <c r="K8">
        <v>146.8949035764</v>
      </c>
      <c r="L8">
        <v>54.199053435599993</v>
      </c>
    </row>
    <row r="9" spans="2:12" x14ac:dyDescent="0.25">
      <c r="G9" t="s">
        <v>41</v>
      </c>
      <c r="H9" t="s">
        <v>27</v>
      </c>
      <c r="I9">
        <v>0.23089322117880001</v>
      </c>
      <c r="J9">
        <v>0.31287768057600002</v>
      </c>
      <c r="K9">
        <v>0.24656629155839999</v>
      </c>
      <c r="L9">
        <v>0.76964407059600004</v>
      </c>
    </row>
    <row r="10" spans="2:12" x14ac:dyDescent="0.25">
      <c r="G10" t="s">
        <v>42</v>
      </c>
      <c r="H10" t="s">
        <v>26</v>
      </c>
      <c r="I10">
        <v>167.1210446808</v>
      </c>
      <c r="J10">
        <v>68.354433573599991</v>
      </c>
      <c r="K10">
        <v>151.47716065200001</v>
      </c>
      <c r="L10">
        <v>54.403357891200002</v>
      </c>
    </row>
    <row r="11" spans="2:12" x14ac:dyDescent="0.25">
      <c r="G11" t="s">
        <v>42</v>
      </c>
      <c r="H11" t="s">
        <v>27</v>
      </c>
      <c r="I11">
        <v>0.2446983651072</v>
      </c>
      <c r="J11">
        <v>0.31404513460799999</v>
      </c>
      <c r="K11">
        <v>0.2558475511128</v>
      </c>
      <c r="L11">
        <v>0.76526611797599997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7.7548134075599989E-2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0.13095915603959998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0.1616048243796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0.211017316284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0.26991537219840001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0.34994434609200004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0.54169867084800005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0.69200837746800004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0.88317897520799993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1.1350571826119999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1.44618368214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1.8472041421319998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2.3649700053239999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4.8361783275599999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6.18458773452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7.9620364982399998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10.069291026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12.49467677748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15.94450344204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20.990823495360001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27.0119676654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34.7609438028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38.204933197199999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50.550759585599998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64.998003231599995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82.860049921199987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105.1292355816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133.64430031319998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167.23779008399998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0.498</v>
      </c>
      <c r="H4" s="3">
        <f>IF(OR((F4=""),(G4="")),"",SQRT((F4-C4)^2+(G4-D4)^2))</f>
        <v>1.7611359970201065E-2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1.7000000000000015E-2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0.52859999999999996</v>
      </c>
      <c r="H5" s="3">
        <f t="shared" ref="H5:H7" si="0">IF(OR((F5=""),(G5="")),"",SQRT((F5-C5)^2+(G5-D5)^2))</f>
        <v>9.9999999999997877E-4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0.56299999999999994</v>
      </c>
      <c r="H6" s="3">
        <f t="shared" si="0"/>
        <v>1.1045361017187246E-2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9.9999999999988987E-4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0.11700000000000001</v>
      </c>
      <c r="G7" s="3">
        <v>0.31030000000000002</v>
      </c>
      <c r="H7" s="3">
        <f t="shared" si="0"/>
        <v>2.7951565251341515E-2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-5.9999999999999915E-3</v>
      </c>
      <c r="O7" s="3">
        <f t="shared" si="6"/>
        <v>2.7300000000000046E-2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244.23138349439998</v>
      </c>
      <c r="F3" s="8"/>
    </row>
    <row r="4" spans="2:6" x14ac:dyDescent="0.25">
      <c r="B4" s="1" t="s">
        <v>39</v>
      </c>
      <c r="C4" s="18"/>
      <c r="D4" s="18"/>
      <c r="E4" s="1">
        <v>213.76083325919998</v>
      </c>
      <c r="F4" s="8"/>
    </row>
    <row r="5" spans="2:6" x14ac:dyDescent="0.25">
      <c r="B5" s="1" t="s">
        <v>40</v>
      </c>
      <c r="C5" s="18"/>
      <c r="D5" s="18"/>
      <c r="E5" s="1">
        <v>211.65941600160002</v>
      </c>
      <c r="F5" s="8"/>
    </row>
    <row r="6" spans="2:6" x14ac:dyDescent="0.25">
      <c r="B6" s="1" t="s">
        <v>41</v>
      </c>
      <c r="C6" s="18"/>
      <c r="D6" s="18"/>
      <c r="E6" s="1">
        <v>217.4091271092</v>
      </c>
      <c r="F6" s="8"/>
    </row>
    <row r="7" spans="2:6" x14ac:dyDescent="0.25">
      <c r="B7" s="1" t="s">
        <v>42</v>
      </c>
      <c r="C7" s="18"/>
      <c r="D7" s="18"/>
      <c r="E7" s="1">
        <v>223.36314267239999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D9"/>
  <sheetViews>
    <sheetView tabSelected="1" workbookViewId="0">
      <selection activeCell="D9" sqref="D9"/>
    </sheetView>
  </sheetViews>
  <sheetFormatPr defaultRowHeight="15" x14ac:dyDescent="0.25"/>
  <cols>
    <col min="2" max="2" width="13.140625" customWidth="1"/>
    <col min="3" max="3" width="12.28515625" customWidth="1"/>
    <col min="4" max="4" width="21.7109375" customWidth="1"/>
  </cols>
  <sheetData>
    <row r="5" spans="2:4" x14ac:dyDescent="0.25">
      <c r="B5" s="34" t="s">
        <v>101</v>
      </c>
      <c r="C5" s="34" t="s">
        <v>100</v>
      </c>
      <c r="D5" s="34" t="s">
        <v>17</v>
      </c>
    </row>
    <row r="6" spans="2:4" x14ac:dyDescent="0.25">
      <c r="B6" s="32" t="s">
        <v>102</v>
      </c>
      <c r="C6" s="32">
        <v>1</v>
      </c>
      <c r="D6" s="32">
        <v>0.84699999999999998</v>
      </c>
    </row>
    <row r="7" spans="2:4" x14ac:dyDescent="0.25">
      <c r="B7" s="32" t="s">
        <v>102</v>
      </c>
      <c r="C7" s="32">
        <v>255</v>
      </c>
      <c r="D7" s="32">
        <v>0.84750000000000003</v>
      </c>
    </row>
    <row r="8" spans="2:4" x14ac:dyDescent="0.25">
      <c r="B8" s="33" t="s">
        <v>103</v>
      </c>
      <c r="C8" s="33">
        <v>1</v>
      </c>
      <c r="D8" s="33">
        <v>0.84750000000000003</v>
      </c>
    </row>
    <row r="9" spans="2:4" x14ac:dyDescent="0.25">
      <c r="B9" s="33" t="s">
        <v>103</v>
      </c>
      <c r="C9" s="33">
        <v>255</v>
      </c>
      <c r="D9" s="33">
        <v>0.84819999999999995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0.1172123848128</v>
      </c>
      <c r="D4">
        <v>0</v>
      </c>
    </row>
    <row r="5" spans="2:4" x14ac:dyDescent="0.25">
      <c r="B5">
        <v>2</v>
      </c>
      <c r="C5">
        <v>5.3498581016399996E-2</v>
      </c>
      <c r="D5">
        <v>0</v>
      </c>
    </row>
    <row r="6" spans="2:4" x14ac:dyDescent="0.25">
      <c r="B6">
        <v>3</v>
      </c>
      <c r="C6">
        <v>8.5457635142399999E-2</v>
      </c>
      <c r="D6">
        <v>0</v>
      </c>
    </row>
    <row r="7" spans="2:4" x14ac:dyDescent="0.25">
      <c r="B7">
        <v>4</v>
      </c>
      <c r="C7">
        <v>6.9492701254800004E-2</v>
      </c>
      <c r="D7">
        <v>0</v>
      </c>
    </row>
    <row r="8" spans="2:4" x14ac:dyDescent="0.25">
      <c r="B8">
        <v>5</v>
      </c>
      <c r="C8">
        <v>7.74022023216E-2</v>
      </c>
      <c r="D8">
        <v>0</v>
      </c>
    </row>
    <row r="9" spans="2:4" x14ac:dyDescent="0.25">
      <c r="B9">
        <v>6</v>
      </c>
      <c r="C9">
        <v>7.7373015970799999E-2</v>
      </c>
      <c r="D9">
        <v>0</v>
      </c>
    </row>
    <row r="10" spans="2:4" x14ac:dyDescent="0.25">
      <c r="B10">
        <v>7</v>
      </c>
      <c r="C10">
        <v>0.1091277656412</v>
      </c>
      <c r="D10">
        <v>0</v>
      </c>
    </row>
    <row r="11" spans="2:4" x14ac:dyDescent="0.25">
      <c r="B11">
        <v>8</v>
      </c>
      <c r="C11">
        <v>0.16306414191959998</v>
      </c>
      <c r="D11">
        <v>0</v>
      </c>
    </row>
    <row r="12" spans="2:4" x14ac:dyDescent="0.25">
      <c r="B12">
        <v>9</v>
      </c>
      <c r="C12">
        <v>7.6409866394399992E-2</v>
      </c>
      <c r="D12">
        <v>0</v>
      </c>
    </row>
    <row r="13" spans="2:4" x14ac:dyDescent="0.25">
      <c r="B13">
        <v>10</v>
      </c>
      <c r="C13">
        <v>0.1200142744896</v>
      </c>
      <c r="D13">
        <v>0</v>
      </c>
    </row>
    <row r="14" spans="2:4" x14ac:dyDescent="0.25">
      <c r="B14">
        <v>11</v>
      </c>
      <c r="C14">
        <v>0.14178729218639999</v>
      </c>
      <c r="D14">
        <v>0</v>
      </c>
    </row>
    <row r="15" spans="2:4" x14ac:dyDescent="0.25">
      <c r="B15">
        <v>12</v>
      </c>
      <c r="C15">
        <v>0.13090078333800001</v>
      </c>
      <c r="D15">
        <v>0</v>
      </c>
    </row>
    <row r="16" spans="2:4" x14ac:dyDescent="0.25">
      <c r="B16">
        <v>13</v>
      </c>
      <c r="C16">
        <v>0.13084241063639998</v>
      </c>
      <c r="D16">
        <v>0</v>
      </c>
    </row>
    <row r="17" spans="2:4" x14ac:dyDescent="0.25">
      <c r="B17">
        <v>14</v>
      </c>
      <c r="C17">
        <v>0.17184923351039999</v>
      </c>
      <c r="D17">
        <v>0</v>
      </c>
    </row>
    <row r="18" spans="2:4" x14ac:dyDescent="0.25">
      <c r="B18">
        <v>15</v>
      </c>
      <c r="C18">
        <v>0.20138582051999998</v>
      </c>
      <c r="D18">
        <v>0</v>
      </c>
    </row>
    <row r="19" spans="2:4" x14ac:dyDescent="0.25">
      <c r="B19">
        <v>16</v>
      </c>
      <c r="C19">
        <v>9.5410180765200012E-2</v>
      </c>
      <c r="D19">
        <v>0</v>
      </c>
    </row>
    <row r="20" spans="2:4" x14ac:dyDescent="0.25">
      <c r="B20">
        <v>17</v>
      </c>
      <c r="C20">
        <v>0.14841259381799998</v>
      </c>
      <c r="D20">
        <v>0</v>
      </c>
    </row>
    <row r="21" spans="2:4" x14ac:dyDescent="0.25">
      <c r="B21">
        <v>18</v>
      </c>
      <c r="C21">
        <v>0.17505973209840001</v>
      </c>
      <c r="D21">
        <v>0</v>
      </c>
    </row>
    <row r="22" spans="2:4" x14ac:dyDescent="0.25">
      <c r="B22">
        <v>19</v>
      </c>
      <c r="C22">
        <v>0.16166319708119997</v>
      </c>
      <c r="D22">
        <v>0</v>
      </c>
    </row>
    <row r="23" spans="2:4" x14ac:dyDescent="0.25">
      <c r="B23">
        <v>20</v>
      </c>
      <c r="C23">
        <v>0.16163401073039999</v>
      </c>
      <c r="D23">
        <v>0</v>
      </c>
    </row>
    <row r="24" spans="2:4" x14ac:dyDescent="0.25">
      <c r="B24">
        <v>21</v>
      </c>
      <c r="C24">
        <v>0.2111340616872</v>
      </c>
      <c r="D24">
        <v>0</v>
      </c>
    </row>
    <row r="25" spans="2:4" x14ac:dyDescent="0.25">
      <c r="B25">
        <v>22</v>
      </c>
      <c r="C25">
        <v>0.21130917979199998</v>
      </c>
      <c r="D25">
        <v>0</v>
      </c>
    </row>
    <row r="26" spans="2:4" x14ac:dyDescent="0.25">
      <c r="B26">
        <v>23</v>
      </c>
      <c r="C26">
        <v>0.27041154016199997</v>
      </c>
      <c r="D26">
        <v>0</v>
      </c>
    </row>
    <row r="27" spans="2:4" x14ac:dyDescent="0.25">
      <c r="B27">
        <v>24</v>
      </c>
      <c r="C27">
        <v>0.27014886300480001</v>
      </c>
      <c r="D27">
        <v>0</v>
      </c>
    </row>
    <row r="28" spans="2:4" x14ac:dyDescent="0.25">
      <c r="B28">
        <v>25</v>
      </c>
      <c r="C28">
        <v>0.35023620959999996</v>
      </c>
      <c r="D28">
        <v>0</v>
      </c>
    </row>
    <row r="29" spans="2:4" x14ac:dyDescent="0.25">
      <c r="B29">
        <v>26</v>
      </c>
      <c r="C29">
        <v>0.34994434609200004</v>
      </c>
      <c r="D29">
        <v>0</v>
      </c>
    </row>
    <row r="30" spans="2:4" x14ac:dyDescent="0.25">
      <c r="B30">
        <v>27</v>
      </c>
      <c r="C30">
        <v>0.45063725635200003</v>
      </c>
      <c r="D30">
        <v>0</v>
      </c>
    </row>
    <row r="31" spans="2:4" x14ac:dyDescent="0.25">
      <c r="B31">
        <v>28</v>
      </c>
      <c r="C31">
        <v>0.52214381581199998</v>
      </c>
      <c r="D31">
        <v>0</v>
      </c>
    </row>
    <row r="32" spans="2:4" x14ac:dyDescent="0.25">
      <c r="B32">
        <v>29</v>
      </c>
      <c r="C32">
        <v>0.25479684248399997</v>
      </c>
      <c r="D32">
        <v>0</v>
      </c>
    </row>
    <row r="33" spans="2:4" x14ac:dyDescent="0.25">
      <c r="B33">
        <v>30</v>
      </c>
      <c r="C33">
        <v>0.388470329148</v>
      </c>
      <c r="D33">
        <v>0</v>
      </c>
    </row>
    <row r="34" spans="2:4" x14ac:dyDescent="0.25">
      <c r="B34">
        <v>31</v>
      </c>
      <c r="C34">
        <v>0.45472334546400001</v>
      </c>
      <c r="D34">
        <v>0</v>
      </c>
    </row>
    <row r="35" spans="2:4" x14ac:dyDescent="0.25">
      <c r="B35">
        <v>32</v>
      </c>
      <c r="C35">
        <v>0.42115904204400001</v>
      </c>
      <c r="D35">
        <v>0</v>
      </c>
    </row>
    <row r="36" spans="2:4" x14ac:dyDescent="0.25">
      <c r="B36">
        <v>33</v>
      </c>
      <c r="C36">
        <v>0.42174276906000002</v>
      </c>
      <c r="D36">
        <v>0</v>
      </c>
    </row>
    <row r="37" spans="2:4" x14ac:dyDescent="0.25">
      <c r="B37">
        <v>34</v>
      </c>
      <c r="C37">
        <v>0.543157988388</v>
      </c>
      <c r="D37">
        <v>0</v>
      </c>
    </row>
    <row r="38" spans="2:4" x14ac:dyDescent="0.25">
      <c r="B38">
        <v>35</v>
      </c>
      <c r="C38">
        <v>0.54286612487999997</v>
      </c>
      <c r="D38">
        <v>0</v>
      </c>
    </row>
    <row r="39" spans="2:4" x14ac:dyDescent="0.25">
      <c r="B39">
        <v>36</v>
      </c>
      <c r="C39">
        <v>0.695510739564</v>
      </c>
      <c r="D39">
        <v>0</v>
      </c>
    </row>
    <row r="40" spans="2:4" x14ac:dyDescent="0.25">
      <c r="B40">
        <v>37</v>
      </c>
      <c r="C40">
        <v>0.69375955851599991</v>
      </c>
      <c r="D40">
        <v>0</v>
      </c>
    </row>
    <row r="41" spans="2:4" x14ac:dyDescent="0.25">
      <c r="B41">
        <v>38</v>
      </c>
      <c r="C41">
        <v>0.88580574678000001</v>
      </c>
      <c r="D41">
        <v>0</v>
      </c>
    </row>
    <row r="42" spans="2:4" x14ac:dyDescent="0.25">
      <c r="B42">
        <v>39</v>
      </c>
      <c r="C42">
        <v>0.88522201976399995</v>
      </c>
      <c r="D42">
        <v>0</v>
      </c>
    </row>
    <row r="43" spans="2:4" x14ac:dyDescent="0.25">
      <c r="B43">
        <v>40</v>
      </c>
      <c r="C43">
        <v>1.1379758176920001</v>
      </c>
      <c r="D43">
        <v>0</v>
      </c>
    </row>
    <row r="44" spans="2:4" x14ac:dyDescent="0.25">
      <c r="B44">
        <v>41</v>
      </c>
      <c r="C44">
        <v>1.1338897285799998</v>
      </c>
      <c r="D44">
        <v>0</v>
      </c>
    </row>
    <row r="45" spans="2:4" x14ac:dyDescent="0.25">
      <c r="B45">
        <v>42</v>
      </c>
      <c r="C45">
        <v>1.443556910568</v>
      </c>
      <c r="D45">
        <v>0</v>
      </c>
    </row>
    <row r="46" spans="2:4" x14ac:dyDescent="0.25">
      <c r="B46">
        <v>43</v>
      </c>
      <c r="C46">
        <v>1.4453080916159999</v>
      </c>
      <c r="D46">
        <v>0</v>
      </c>
    </row>
    <row r="47" spans="2:4" x14ac:dyDescent="0.25">
      <c r="B47">
        <v>44</v>
      </c>
      <c r="C47">
        <v>1.84895532318</v>
      </c>
      <c r="D47">
        <v>0</v>
      </c>
    </row>
    <row r="48" spans="2:4" x14ac:dyDescent="0.25">
      <c r="B48">
        <v>45</v>
      </c>
      <c r="C48">
        <v>1.8457448245919998</v>
      </c>
      <c r="D48">
        <v>0</v>
      </c>
    </row>
    <row r="49" spans="2:4" x14ac:dyDescent="0.25">
      <c r="B49">
        <v>46</v>
      </c>
      <c r="C49">
        <v>2.3585490081479996</v>
      </c>
      <c r="D49">
        <v>0</v>
      </c>
    </row>
    <row r="50" spans="2:4" x14ac:dyDescent="0.25">
      <c r="B50">
        <v>47</v>
      </c>
      <c r="C50">
        <v>2.3588408716560001</v>
      </c>
      <c r="D50">
        <v>0</v>
      </c>
    </row>
    <row r="51" spans="2:4" x14ac:dyDescent="0.25">
      <c r="B51">
        <v>48</v>
      </c>
      <c r="C51">
        <v>3.0003568622399999</v>
      </c>
      <c r="D51">
        <v>0</v>
      </c>
    </row>
    <row r="52" spans="2:4" x14ac:dyDescent="0.25">
      <c r="B52">
        <v>49</v>
      </c>
      <c r="C52">
        <v>2.98284505176</v>
      </c>
      <c r="D52">
        <v>0</v>
      </c>
    </row>
    <row r="53" spans="2:4" x14ac:dyDescent="0.25">
      <c r="B53">
        <v>50</v>
      </c>
      <c r="C53">
        <v>3.8234119547999996</v>
      </c>
      <c r="D53">
        <v>0</v>
      </c>
    </row>
    <row r="54" spans="2:4" x14ac:dyDescent="0.25">
      <c r="B54">
        <v>51</v>
      </c>
      <c r="C54">
        <v>3.8234119547999996</v>
      </c>
      <c r="D54">
        <v>0</v>
      </c>
    </row>
    <row r="55" spans="2:4" x14ac:dyDescent="0.25">
      <c r="B55">
        <v>52</v>
      </c>
      <c r="C55">
        <v>4.8682833134400001</v>
      </c>
      <c r="D55">
        <v>0</v>
      </c>
    </row>
    <row r="56" spans="2:4" x14ac:dyDescent="0.25">
      <c r="B56">
        <v>53</v>
      </c>
      <c r="C56">
        <v>4.8712019485200004</v>
      </c>
      <c r="D56">
        <v>0</v>
      </c>
    </row>
    <row r="57" spans="2:4" x14ac:dyDescent="0.25">
      <c r="B57">
        <v>54</v>
      </c>
      <c r="C57">
        <v>6.1612386538799999</v>
      </c>
      <c r="D57">
        <v>0</v>
      </c>
    </row>
    <row r="58" spans="2:4" x14ac:dyDescent="0.25">
      <c r="B58">
        <v>55</v>
      </c>
      <c r="C58">
        <v>6.2079368151600001</v>
      </c>
      <c r="D58">
        <v>0</v>
      </c>
    </row>
    <row r="59" spans="2:4" x14ac:dyDescent="0.25">
      <c r="B59">
        <v>56</v>
      </c>
      <c r="C59">
        <v>7.95619922808</v>
      </c>
      <c r="D59">
        <v>0</v>
      </c>
    </row>
    <row r="60" spans="2:4" x14ac:dyDescent="0.25">
      <c r="B60">
        <v>57</v>
      </c>
      <c r="C60">
        <v>7.8569656353599999</v>
      </c>
      <c r="D60">
        <v>0</v>
      </c>
    </row>
    <row r="61" spans="2:4" x14ac:dyDescent="0.25">
      <c r="B61">
        <v>58</v>
      </c>
      <c r="C61">
        <v>10.165605983639999</v>
      </c>
      <c r="D61">
        <v>0</v>
      </c>
    </row>
    <row r="62" spans="2:4" x14ac:dyDescent="0.25">
      <c r="B62">
        <v>59</v>
      </c>
      <c r="C62">
        <v>9.8591493002400004</v>
      </c>
      <c r="D62">
        <v>0</v>
      </c>
    </row>
    <row r="63" spans="2:4" x14ac:dyDescent="0.25">
      <c r="B63">
        <v>60</v>
      </c>
      <c r="C63">
        <v>12.5355376686</v>
      </c>
      <c r="D63">
        <v>0</v>
      </c>
    </row>
    <row r="64" spans="2:4" x14ac:dyDescent="0.25">
      <c r="B64">
        <v>61</v>
      </c>
      <c r="C64">
        <v>12.79237755564</v>
      </c>
      <c r="D64">
        <v>0</v>
      </c>
    </row>
    <row r="65" spans="2:4" x14ac:dyDescent="0.25">
      <c r="B65">
        <v>62</v>
      </c>
      <c r="C65">
        <v>16.428996865319998</v>
      </c>
      <c r="D65">
        <v>0</v>
      </c>
    </row>
    <row r="66" spans="2:4" x14ac:dyDescent="0.25">
      <c r="B66">
        <v>63</v>
      </c>
      <c r="C66">
        <v>16.405647784679999</v>
      </c>
      <c r="D66">
        <v>0</v>
      </c>
    </row>
    <row r="67" spans="2:4" x14ac:dyDescent="0.25">
      <c r="B67">
        <v>64</v>
      </c>
      <c r="C67">
        <v>21.031684386479998</v>
      </c>
      <c r="D67">
        <v>0</v>
      </c>
    </row>
    <row r="68" spans="2:4" x14ac:dyDescent="0.25">
      <c r="B68">
        <v>65</v>
      </c>
      <c r="C68">
        <v>20.267001995519998</v>
      </c>
      <c r="D68">
        <v>0</v>
      </c>
    </row>
    <row r="69" spans="2:4" x14ac:dyDescent="0.25">
      <c r="B69">
        <v>66</v>
      </c>
      <c r="C69">
        <v>25.79781547212</v>
      </c>
      <c r="D69">
        <v>0</v>
      </c>
    </row>
    <row r="70" spans="2:4" x14ac:dyDescent="0.25">
      <c r="B70">
        <v>67</v>
      </c>
      <c r="C70">
        <v>27.000293125080002</v>
      </c>
      <c r="D70">
        <v>0</v>
      </c>
    </row>
    <row r="71" spans="2:4" x14ac:dyDescent="0.25">
      <c r="B71">
        <v>68</v>
      </c>
      <c r="C71">
        <v>32.834644650000001</v>
      </c>
      <c r="D71">
        <v>0</v>
      </c>
    </row>
    <row r="72" spans="2:4" x14ac:dyDescent="0.25">
      <c r="B72">
        <v>69</v>
      </c>
      <c r="C72">
        <v>34.731757451999997</v>
      </c>
      <c r="D72">
        <v>0</v>
      </c>
    </row>
    <row r="73" spans="2:4" x14ac:dyDescent="0.25">
      <c r="B73">
        <v>70</v>
      </c>
      <c r="C73">
        <v>44.4508122684</v>
      </c>
      <c r="D73">
        <v>0</v>
      </c>
    </row>
    <row r="74" spans="2:4" x14ac:dyDescent="0.25">
      <c r="B74">
        <v>71</v>
      </c>
      <c r="C74">
        <v>49.383305553599996</v>
      </c>
      <c r="D74">
        <v>0</v>
      </c>
    </row>
    <row r="75" spans="2:4" x14ac:dyDescent="0.25">
      <c r="B75">
        <v>72</v>
      </c>
      <c r="C75">
        <v>25.28121706296</v>
      </c>
      <c r="D75">
        <v>0</v>
      </c>
    </row>
    <row r="76" spans="2:4" x14ac:dyDescent="0.25">
      <c r="B76">
        <v>73</v>
      </c>
      <c r="C76">
        <v>38.496796705199998</v>
      </c>
      <c r="D76">
        <v>0</v>
      </c>
    </row>
    <row r="77" spans="2:4" x14ac:dyDescent="0.25">
      <c r="B77">
        <v>74</v>
      </c>
      <c r="C77">
        <v>45.1804710384</v>
      </c>
      <c r="D77">
        <v>0</v>
      </c>
    </row>
    <row r="78" spans="2:4" x14ac:dyDescent="0.25">
      <c r="B78">
        <v>75</v>
      </c>
      <c r="C78">
        <v>41.707295293199998</v>
      </c>
      <c r="D78">
        <v>0</v>
      </c>
    </row>
    <row r="79" spans="2:4" x14ac:dyDescent="0.25">
      <c r="B79">
        <v>76</v>
      </c>
      <c r="C79">
        <v>37.270969971600003</v>
      </c>
      <c r="D79">
        <v>0</v>
      </c>
    </row>
    <row r="80" spans="2:4" x14ac:dyDescent="0.25">
      <c r="B80">
        <v>77</v>
      </c>
      <c r="C80">
        <v>51.280418355599998</v>
      </c>
      <c r="D80">
        <v>0</v>
      </c>
    </row>
    <row r="81" spans="2:4" x14ac:dyDescent="0.25">
      <c r="B81">
        <v>78</v>
      </c>
      <c r="C81">
        <v>50.696691339599994</v>
      </c>
      <c r="D81">
        <v>0</v>
      </c>
    </row>
    <row r="82" spans="2:4" x14ac:dyDescent="0.25">
      <c r="B82">
        <v>79</v>
      </c>
      <c r="C82">
        <v>65.056375933200002</v>
      </c>
      <c r="D82">
        <v>0</v>
      </c>
    </row>
    <row r="83" spans="2:4" x14ac:dyDescent="0.25">
      <c r="B83">
        <v>80</v>
      </c>
      <c r="C83">
        <v>64.647767021999996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182.85248776200001</v>
      </c>
    </row>
    <row r="3" spans="2:9" x14ac:dyDescent="0.25">
      <c r="B3" s="18">
        <v>150</v>
      </c>
      <c r="C3" s="18">
        <v>200</v>
      </c>
      <c r="D3" s="1">
        <v>166.28047777775998</v>
      </c>
      <c r="E3" s="19" t="str">
        <f>IF(D3="","N/A",IF(OR(D3&lt;B3,D3&gt;C3),"FAIL","PASS"))</f>
        <v>PASS</v>
      </c>
      <c r="H3" t="s">
        <v>39</v>
      </c>
      <c r="I3">
        <v>160.02876143639998</v>
      </c>
    </row>
    <row r="4" spans="2:9" x14ac:dyDescent="0.25">
      <c r="H4" t="s">
        <v>40</v>
      </c>
      <c r="I4">
        <v>158.59863024719999</v>
      </c>
    </row>
    <row r="5" spans="2:9" x14ac:dyDescent="0.25">
      <c r="H5" t="s">
        <v>41</v>
      </c>
      <c r="I5">
        <v>162.71390571000001</v>
      </c>
    </row>
    <row r="6" spans="2:9" x14ac:dyDescent="0.25">
      <c r="B6" s="15" t="s">
        <v>23</v>
      </c>
      <c r="H6" t="s">
        <v>42</v>
      </c>
      <c r="I6">
        <v>167.20860373319999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0.14206342422429277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182.79411506039997</v>
      </c>
      <c r="J2" t="s">
        <v>26</v>
      </c>
    </row>
    <row r="3" spans="2:10" x14ac:dyDescent="0.25">
      <c r="B3" s="18">
        <v>100</v>
      </c>
      <c r="C3" s="18"/>
      <c r="D3" s="1">
        <v>691.20406136188046</v>
      </c>
      <c r="E3" s="19" t="str">
        <f>IF(D3="","N/A",IF(OR(D3&lt;B3),"FAIL","PASS"))</f>
        <v>PASS</v>
      </c>
      <c r="I3">
        <v>0.26445752459880001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8.5107398932800005E-2</v>
      </c>
    </row>
    <row r="3" spans="2:9" x14ac:dyDescent="0.25">
      <c r="B3" s="18">
        <v>0.05</v>
      </c>
      <c r="C3" s="18">
        <v>0.1</v>
      </c>
      <c r="D3" s="1">
        <v>7.7279619648239997E-2</v>
      </c>
      <c r="E3" s="19" t="str">
        <f>IF(D3="","N/A",IF(OR(D3&lt;B3,D3&gt;C3),"FAIL","PASS"))</f>
        <v>PASS</v>
      </c>
      <c r="H3" t="s">
        <v>39</v>
      </c>
      <c r="I3">
        <v>7.4396008189200002E-2</v>
      </c>
    </row>
    <row r="4" spans="2:9" x14ac:dyDescent="0.25">
      <c r="H4" t="s">
        <v>40</v>
      </c>
      <c r="I4">
        <v>7.3753908471599988E-2</v>
      </c>
    </row>
    <row r="5" spans="2:9" x14ac:dyDescent="0.25">
      <c r="H5" t="s">
        <v>41</v>
      </c>
      <c r="I5">
        <v>7.5738580326000005E-2</v>
      </c>
    </row>
    <row r="6" spans="2:9" x14ac:dyDescent="0.25">
      <c r="H6" t="s">
        <v>42</v>
      </c>
      <c r="I6">
        <v>7.74022023216E-2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182.94004681439998</v>
      </c>
      <c r="J2">
        <v>68.850601537200006</v>
      </c>
      <c r="K2">
        <v>162.59716030679999</v>
      </c>
      <c r="L2">
        <v>59.365037527200002</v>
      </c>
    </row>
    <row r="3" spans="2:12" x14ac:dyDescent="0.25">
      <c r="B3" s="18">
        <v>50</v>
      </c>
      <c r="C3" s="18"/>
      <c r="D3" s="1">
        <v>54.169867084799996</v>
      </c>
      <c r="E3" s="19" t="str">
        <f>IF(D3="","N/A",IF(OR(D3&lt;B3),"FAIL","PASS"))</f>
        <v>PASS</v>
      </c>
      <c r="H3" t="s">
        <v>39</v>
      </c>
      <c r="I3">
        <v>160.1163204888</v>
      </c>
      <c r="J3">
        <v>62.896585973999997</v>
      </c>
      <c r="K3">
        <v>150.16377486599998</v>
      </c>
      <c r="L3">
        <v>59.656901035200001</v>
      </c>
    </row>
    <row r="4" spans="2:12" x14ac:dyDescent="0.25">
      <c r="H4" t="s">
        <v>40</v>
      </c>
      <c r="I4">
        <v>158.62781659800001</v>
      </c>
      <c r="J4">
        <v>62.458790711999995</v>
      </c>
      <c r="K4">
        <v>149.93028405960001</v>
      </c>
      <c r="L4">
        <v>59.10236037</v>
      </c>
    </row>
    <row r="5" spans="2:12" x14ac:dyDescent="0.25">
      <c r="H5" t="s">
        <v>41</v>
      </c>
      <c r="I5">
        <v>162.71390571000001</v>
      </c>
      <c r="J5">
        <v>68.208501819600002</v>
      </c>
      <c r="K5">
        <v>146.92408992719999</v>
      </c>
      <c r="L5">
        <v>54.169867084799996</v>
      </c>
    </row>
    <row r="6" spans="2:12" x14ac:dyDescent="0.25">
      <c r="H6" t="s">
        <v>42</v>
      </c>
      <c r="I6">
        <v>167.2669764348</v>
      </c>
      <c r="J6">
        <v>68.325247222800002</v>
      </c>
      <c r="K6">
        <v>151.5063470028</v>
      </c>
      <c r="L6">
        <v>54.344985189599996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ATP</vt:lpstr>
      <vt:lpstr>ChromaticityCoordinates</vt:lpstr>
      <vt:lpstr>CalibPosition</vt:lpstr>
      <vt:lpstr>CalibDario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2025-07-30T14:03:40Z</dcterms:modified>
</cp:coreProperties>
</file>