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49EA87D-68EB-43E4-A974-D828F2D84B2F}" xr6:coauthVersionLast="47" xr6:coauthVersionMax="47" xr10:uidLastSave="{00000000-0000-0000-0000-000000000000}"/>
  <bookViews>
    <workbookView minimized="1" xWindow="8145" yWindow="0" windowWidth="17910" windowHeight="12315" tabRatio="763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UniformityWhite" sheetId="17" r:id="rId5"/>
    <sheet name="UniformityBlack" sheetId="19" r:id="rId6"/>
    <sheet name="ChromaticityCoordinates" sheetId="8" r:id="rId7"/>
    <sheet name="ContrastOnAxis" sheetId="7" r:id="rId8"/>
    <sheet name="AnglesLuminance" sheetId="18" r:id="rId9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6" l="1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I7" i="1" s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<sst xmlns="http://schemas.openxmlformats.org/spreadsheetml/2006/main" count="288" uniqueCount="197">
  <si>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</si>
  <si>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</si>
  <si>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</si>
  <si>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</si>
  <si>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</si>
  <si>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</si>
  <si>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</si>
  <si>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</si>
  <si>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</si>
  <si>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</si>
  <si>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</si>
  <si>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</si>
  <si>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</si>
  <si>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</si>
  <si>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</si>
  <si>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</si>
  <si>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</si>
  <si>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</si>
  <si>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</si>
  <si>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</si>
  <si>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</si>
  <si>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</si>
  <si>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</si>
  <si>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</si>
  <si>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</si>
  <si>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</si>
  <si>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</si>
  <si>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</si>
  <si>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</si>
  <si>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</si>
  <si>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</si>
  <si>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</si>
  <si>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</si>
  <si>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</si>
  <si>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</si>
  <si>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</si>
  <si>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</si>
  <si>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</si>
  <si>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</si>
  <si>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</si>
  <si>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</si>
  <si>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</si>
  <si>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</si>
  <si>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</si>
  <si>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</si>
  <si>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</si>
  <si>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</si>
  <si>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</si>
  <si>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</si>
  <si>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</si>
  <si>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</si>
  <si>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</si>
  <si>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</si>
  <si>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</si>
  <si>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</si>
  <si>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</si>
  <si>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</si>
  <si>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</si>
  <si>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</si>
  <si>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</si>
  <si>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</si>
  <si>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</si>
  <si>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</si>
  <si>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</si>
  <si>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</si>
  <si>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</si>
  <si>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</si>
  <si>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</si>
  <si>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</si>
  <si>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</si>
  <si>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</si>
  <si>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</si>
  <si>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</si>
  <si>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</si>
  <si>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</si>
  <si>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</si>
  <si>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</si>
  <si>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</si>
  <si>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</si>
  <si>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</si>
  <si>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</si>
  <si>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</si>
  <si>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</si>
  <si>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</si>
  <si>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</si>
  <si>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</si>
  <si>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</si>
  <si>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</si>
  <si>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</si>
  <si>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</si>
  <si>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</si>
  <si>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</si>
  <si>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</si>
  <si>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</si>
  <si>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</si>
  <si>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</si>
  <si>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</si>
  <si>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</si>
  <si>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</si>
  <si>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</si>
  <si>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</si>
  <si>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</si>
  <si>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</si>
  <si>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</si>
  <si>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</si>
  <si>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</si>
  <si>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</si>
  <si>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</si>
  <si>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</si>
  <si>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</si>
  <si>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</si>
  <si>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</si>
  <si>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</si>
  <si>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</si>
  <si>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</si>
  <si>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</si>
  <si>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</si>
  <si>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</si>
  <si>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</si>
  <si>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</si>
  <si>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</si>
  <si>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</si>
  <si>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</si>
  <si>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</si>
  <si>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</si>
  <si>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</si>
  <si>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</si>
  <si>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</si>
  <si>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</si>
  <si>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</si>
  <si>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</si>
  <si>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</si>
  <si>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</si>
  <si>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</si>
  <si>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</si>
  <si>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</si>
  <si>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</si>
  <si>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</si>
  <si>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</si>
  <si>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</si>
  <si>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</si>
  <si>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</si>
  <si>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</si>
  <si>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</si>
  <si>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</si>
  <si>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</si>
  <si>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</si>
  <si>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</si>
  <si>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</si>
  <si>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</si>
  <si>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</si>
  <si>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</si>
  <si>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</si>
  <si>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</si>
  <si>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</si>
  <si>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</si>
  <si>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</si>
  <si>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</si>
  <si>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</si>
  <si>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</si>
  <si>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</si>
  <si>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</si>
  <si>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</si>
  <si>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</si>
  <si>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</si>
  <si>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</si>
  <si>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</si>
  <si>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</si>
  <si>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</si>
  <si>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</si>
  <si>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</si>
  <si>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</si>
  <si>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</si>
  <si>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</si>
  <si>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</si>
  <si>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</si>
  <si>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</si>
  <si>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</si>
  <si>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</si>
  <si>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</si>
  <si>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</si>
  <si>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</si>
  <si>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</si>
  <si>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</si>
  <si>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</si>
  <si>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</si>
  <si>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</si>
  <si>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</si>
  <si>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</si>
  <si>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</si>
  <si>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</si>
  <si>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</si>
  <si>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</si>
  <si>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</si>
  <si>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</si>
  <si>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</si>
  <si>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SXXXXXXXX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</si>
</sst>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tabSelected="1" workbookViewId="0">
      <selection activeCell="H44" sqref="H4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I4" s="25"/>
      <c r="L4" s="31" t="s">
        <v>196</v>
      </c>
      <c r="M4" s="31" t="s">
        <v>194</v>
      </c>
      <c r="N4" s="31" t="s">
        <v>195</v>
      </c>
    </row>
    <row r="5" spans="2:14" ht="18.75" customHeight="1" x14ac:dyDescent="0.25"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>
        <v>0.42949999999999999</v>
      </c>
      <c r="I15" s="61" t="str">
        <f>IF(H15="","N/A",IF(OR(H15&lt;D15,H15&gt;F15),"FAIL","PASS"))</f>
        <v>FAIL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>
        <v>0.42920000000000003</v>
      </c>
      <c r="I16" s="61" t="str">
        <f t="shared" ref="I16:I29" si="0">IF(H16="","N/A",IF(OR(H16&lt;D16,H16&gt;F16),"FAIL","PASS"))</f>
        <v>FAIL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>
        <v>0.4289</v>
      </c>
      <c r="I17" s="61" t="str">
        <f t="shared" si="0"/>
        <v>FAIL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>
        <v>0.4294</v>
      </c>
      <c r="I18" s="61" t="str">
        <f t="shared" si="0"/>
        <v>FAIL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>
        <v>0.42920000000000003</v>
      </c>
      <c r="I19" s="61" t="str">
        <f t="shared" si="0"/>
        <v>FAIL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>
        <v>0.42899999999999999</v>
      </c>
      <c r="I20" s="61" t="str">
        <f t="shared" si="0"/>
        <v>FAIL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>
        <v>0.4299</v>
      </c>
      <c r="I21" s="61" t="str">
        <f t="shared" si="0"/>
        <v>FAIL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>
        <v>0.42970000000000003</v>
      </c>
      <c r="I22" s="61" t="str">
        <f t="shared" si="0"/>
        <v>FAIL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>
        <v>0.42909999999999998</v>
      </c>
      <c r="I23" s="61" t="str">
        <f t="shared" si="0"/>
        <v>FAIL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>
        <v>0.42930000000000001</v>
      </c>
      <c r="I24" s="61" t="str">
        <f t="shared" si="0"/>
        <v>FAIL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>
        <v>2.1420000000000002E-2</v>
      </c>
      <c r="I25" s="61" t="str">
        <f t="shared" si="0"/>
        <v>FAIL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>
        <v>2.253E-4</v>
      </c>
      <c r="I26" s="61" t="str">
        <f t="shared" si="0"/>
        <v>FAIL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>
        <v>2.1680000000000001E-4</v>
      </c>
      <c r="I27" s="61" t="str">
        <f t="shared" si="0"/>
        <v>FAIL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>
        <v>1.996E-4</v>
      </c>
      <c r="I28" s="61" t="str">
        <f t="shared" si="0"/>
        <v>FAIL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>
        <v>2.039E-4</v>
      </c>
      <c r="I29" s="61" t="str">
        <f t="shared" si="0"/>
        <v>FAIL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>
        <v>1.9599999999999999E-4</v>
      </c>
      <c r="I30" s="61" t="str">
        <f>IF(H30="","N/A",IF(OR(H30&lt;D30,H30&gt;F30),"FAIL","PASS"))</f>
        <v>FAIL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>
        <v>2.0719999999999999E-4</v>
      </c>
      <c r="I31" s="61" t="str">
        <f>IF(H31="","N/A",IF(OR(H31&lt;D31,H31&gt;F31),"FAIL","PASS"))</f>
        <v>FAIL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>
        <v>2.063E-4</v>
      </c>
      <c r="I32" s="61" t="str">
        <f t="shared" ref="I32:I44" si="1">IF(H32="","N/A",IF(OR(H32&lt;D32,H32&gt;F32),"FAIL","PASS"))</f>
        <v>FAIL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>
        <v>1.7699999999999999E-4</v>
      </c>
      <c r="I33" s="61" t="str">
        <f t="shared" si="1"/>
        <v>FAIL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>
        <v>1.9799999999999999E-4</v>
      </c>
      <c r="I34" s="61" t="str">
        <f t="shared" si="1"/>
        <v>FAIL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>
        <v>2.1159999999999999E-4</v>
      </c>
      <c r="I35" s="61" t="str">
        <f t="shared" si="1"/>
        <v>FAIL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>
        <v>1.9000000000000001E-4</v>
      </c>
      <c r="I36" s="61" t="str">
        <f t="shared" si="1"/>
        <v>FAIL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>
        <v>1.9320000000000001E-4</v>
      </c>
      <c r="I37" s="61" t="str">
        <f t="shared" si="1"/>
        <v>FAIL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>
        <v>2.007E-4</v>
      </c>
      <c r="I38" s="61" t="str">
        <f t="shared" si="1"/>
        <v>FAIL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>
        <v>2.0239999999999999E-4</v>
      </c>
      <c r="I39" s="61" t="str">
        <f t="shared" si="1"/>
        <v>FAIL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>
        <v>1.897E-4</v>
      </c>
      <c r="I40" s="61" t="str">
        <f t="shared" si="1"/>
        <v>FAIL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>
        <v>1.9239999999999999E-4</v>
      </c>
      <c r="I41" s="61" t="str">
        <f t="shared" si="1"/>
        <v>FAIL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>
        <v>2.9300000000000002E-4</v>
      </c>
      <c r="I42" s="61" t="str">
        <f t="shared" si="1"/>
        <v>FAIL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>
        <v>0.43459999999999999</v>
      </c>
      <c r="I43" s="61" t="str">
        <f t="shared" si="1"/>
        <v>FAIL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>
        <v>0.433</v>
      </c>
      <c r="I44" s="61" t="str">
        <f t="shared" si="1"/>
        <v>FAIL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zoomScaleNormal="100" workbookViewId="0">
      <selection activeCell="F12" sqref="F12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>
        <v>15</v>
      </c>
      <c r="D2" s="35" t="s">
        <v>83</v>
      </c>
      <c r="E2" s="38">
        <v>0</v>
      </c>
      <c r="F2" s="35" t="s">
        <v>84</v>
      </c>
      <c r="G2" s="38">
        <v>-3.75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>
        <v>2.0719999999999999E-4</v>
      </c>
      <c r="G5" s="35" t="str">
        <f>IF(F5="","N/A",IF(F5&gt;0.015,"FAIL","PASS"))</f>
        <v>PASS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>
        <v>0.42920000000000003</v>
      </c>
      <c r="O5" s="35" t="str">
        <f>IF(N5="","N/A",IF(OR(N5&gt;M5,N5&lt;L5),"FAIL","PASS"))</f>
        <v>FAIL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>
        <v>0.433</v>
      </c>
      <c r="G12" s="35" t="str">
        <f>IF(F12="","N/A",IF(OR(F12&gt;E12,F12&lt;D12),"FAIL","PASS"))</f>
        <v>FAIL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>
        <v>2.039E-4</v>
      </c>
      <c r="O12" s="35" t="str">
        <f t="shared" si="2"/>
        <v>FAIL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>
        <v>2.063E-4</v>
      </c>
      <c r="G14" s="35" t="str">
        <f t="shared" si="5"/>
        <v>FAIL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>
        <v>0.4289</v>
      </c>
      <c r="O14" s="35" t="str">
        <f t="shared" si="2"/>
        <v>FAIL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>
        <v>1.7699999999999999E-4</v>
      </c>
      <c r="G20" s="35" t="str">
        <f t="shared" si="5"/>
        <v>FAIL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>
        <v>0.4294</v>
      </c>
      <c r="O20" s="35" t="str">
        <f t="shared" si="2"/>
        <v>FAIL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>
        <v>1.9799999999999999E-4</v>
      </c>
      <c r="G36" s="35" t="str">
        <f t="shared" si="5"/>
        <v>FAIL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>
        <v>0.42920000000000003</v>
      </c>
      <c r="O36" s="35" t="str">
        <f t="shared" si="2"/>
        <v>FAIL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>
        <v>2.1159999999999999E-4</v>
      </c>
      <c r="G52" s="35" t="str">
        <f t="shared" si="5"/>
        <v>FAIL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>
        <v>0.42899999999999999</v>
      </c>
      <c r="O52" s="35" t="str">
        <f t="shared" si="2"/>
        <v>FAIL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>
        <v>1.9000000000000001E-4</v>
      </c>
      <c r="G54" s="35" t="str">
        <f t="shared" si="5"/>
        <v>FAIL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>
        <v>0.4299</v>
      </c>
      <c r="O54" s="35" t="str">
        <f t="shared" si="2"/>
        <v>FAIL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>
        <v>1.9320000000000001E-4</v>
      </c>
      <c r="G68" s="35" t="str">
        <f>IF(F68="","N/A",IF(OR(F68&gt;E68,F68&lt;D68),"FAIL","PASS"))</f>
        <v>FAIL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>
        <v>0.42970000000000003</v>
      </c>
      <c r="O68" s="35" t="str">
        <f t="shared" si="2"/>
        <v>FAIL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>
        <v>2.007E-4</v>
      </c>
      <c r="G88" s="35" t="str">
        <f t="shared" si="11"/>
        <v>FAIL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>
        <v>0.42909999999999998</v>
      </c>
      <c r="O88" s="35" t="str">
        <f t="shared" si="6"/>
        <v>FAIL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>
        <v>2.0239999999999999E-4</v>
      </c>
      <c r="G104" s="35" t="str">
        <f t="shared" si="11"/>
        <v>FAIL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>
        <v>0.42930000000000001</v>
      </c>
      <c r="O104" s="35" t="str">
        <f t="shared" si="6"/>
        <v>FAIL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>
        <v>1.897E-4</v>
      </c>
      <c r="G108" s="35" t="str">
        <f t="shared" si="11"/>
        <v>FAIL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>
        <v>2.1420000000000002E-2</v>
      </c>
      <c r="O108" s="35" t="str">
        <f t="shared" si="6"/>
        <v>FAIL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>
        <v>1.9239999999999999E-4</v>
      </c>
      <c r="G132" s="35" t="str">
        <f t="shared" si="11"/>
        <v>FAIL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>
        <v>2.253E-4</v>
      </c>
      <c r="O132" s="35" t="str">
        <f t="shared" si="6"/>
        <v>FAIL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>
        <v>2.9300000000000002E-4</v>
      </c>
      <c r="G184" s="35" t="str">
        <f t="shared" si="17"/>
        <v>FAIL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>
        <v>2.1680000000000001E-4</v>
      </c>
      <c r="O184" s="35" t="str">
        <f t="shared" si="12"/>
        <v>FAIL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>
        <v>0.43459999999999999</v>
      </c>
      <c r="G212" s="35" t="str">
        <f t="shared" si="23"/>
        <v>FAIL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>
        <v>1.996E-4</v>
      </c>
      <c r="O212" s="35" t="str">
        <f>IF(N212="","N/A",IF(OR(N212&gt;M212,N212&lt;L212),"FAIL","PASS"))</f>
        <v>FAIL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>
        <v>1.9599999999999999E-4</v>
      </c>
      <c r="G259" s="35" t="str">
        <f t="shared" si="23"/>
        <v>FAIL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>
        <v>0.42949999999999999</v>
      </c>
      <c r="O259" s="35" t="str">
        <f>IF(N259="","N/A",IF(OR(N259&gt;M259,N259&lt;L259),"FAIL","PASS"))</f>
        <v>FAIL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P20" sqref="P20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I10" sqref="I10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ATP</vt:lpstr>
      <vt:lpstr>CalibPosition</vt:lpstr>
      <vt:lpstr>Calibration</vt:lpstr>
      <vt:lpstr>CalibrationVerification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2025-10-17T14:14:42Z</dcterms:modified>
</cp:coreProperties>
</file>