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Thesis\Experiments\"/>
    </mc:Choice>
  </mc:AlternateContent>
  <xr:revisionPtr revIDLastSave="0" documentId="13_ncr:1_{BDBDC805-B667-4270-BB6B-5CF01A400AAB}" xr6:coauthVersionLast="28" xr6:coauthVersionMax="28" xr10:uidLastSave="{00000000-0000-0000-0000-000000000000}"/>
  <bookViews>
    <workbookView xWindow="0" yWindow="0" windowWidth="24000" windowHeight="9660" xr2:uid="{97D6BAB5-A1D7-48F6-AA93-3E65C34E6CD9}"/>
  </bookViews>
  <sheets>
    <sheet name="1. Attackers" sheetId="1" r:id="rId1"/>
    <sheet name="2. Ratio" sheetId="2" r:id="rId2"/>
    <sheet name="3. Difficult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B13" i="3"/>
  <c r="B12" i="3"/>
  <c r="B11" i="3"/>
  <c r="B10" i="3"/>
  <c r="B9" i="3"/>
  <c r="B8" i="3"/>
  <c r="B7" i="3"/>
  <c r="B6" i="3"/>
  <c r="B5" i="3"/>
  <c r="C16" i="2"/>
  <c r="C15" i="2"/>
  <c r="C14" i="2"/>
  <c r="C13" i="2"/>
  <c r="C12" i="2"/>
  <c r="C11" i="2"/>
  <c r="C10" i="2"/>
  <c r="C9" i="2"/>
  <c r="C8" i="2"/>
  <c r="C7" i="2"/>
  <c r="C6" i="2"/>
  <c r="C5" i="2"/>
  <c r="B16" i="2"/>
  <c r="B15" i="2"/>
  <c r="B14" i="2"/>
  <c r="B13" i="2"/>
  <c r="B12" i="2"/>
  <c r="B11" i="2"/>
  <c r="B10" i="2"/>
  <c r="B9" i="2"/>
  <c r="B8" i="2"/>
  <c r="B7" i="2"/>
  <c r="B6" i="2"/>
  <c r="B5" i="2"/>
  <c r="Q14" i="1"/>
  <c r="Q13" i="1"/>
  <c r="Q12" i="1"/>
  <c r="Q11" i="1"/>
  <c r="Q10" i="1"/>
  <c r="Q9" i="1"/>
  <c r="Q8" i="1"/>
  <c r="Q7" i="1"/>
  <c r="Q6" i="1"/>
  <c r="M14" i="1"/>
  <c r="M13" i="1"/>
  <c r="M12" i="1"/>
  <c r="M11" i="1"/>
  <c r="M10" i="1"/>
  <c r="M9" i="1"/>
  <c r="M8" i="1"/>
  <c r="M7" i="1"/>
  <c r="M6" i="1"/>
  <c r="I14" i="1"/>
  <c r="I13" i="1"/>
  <c r="I12" i="1"/>
  <c r="I11" i="1"/>
  <c r="I10" i="1"/>
  <c r="I9" i="1"/>
  <c r="I8" i="1"/>
  <c r="I7" i="1"/>
  <c r="I6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<sst xmlns="http://schemas.openxmlformats.org/spreadsheetml/2006/main" count="56" uniqueCount="49">
  <si>
    <t>Number of Attacking Nodes (ratio)</t>
  </si>
  <si>
    <t>1 (1/11)</t>
  </si>
  <si>
    <t>2 (2/12)</t>
  </si>
  <si>
    <t>3 (3/13)</t>
  </si>
  <si>
    <t>4 (4/14)</t>
  </si>
  <si>
    <t>5 (5/15)</t>
  </si>
  <si>
    <t>6 (6/16)</t>
  </si>
  <si>
    <t>7 (7/17)</t>
  </si>
  <si>
    <t>8 (8/18)</t>
  </si>
  <si>
    <t>9 (9/19)</t>
  </si>
  <si>
    <t>0 Confirmations</t>
  </si>
  <si>
    <t>3 Confirmations</t>
  </si>
  <si>
    <t>6 Confirmations</t>
  </si>
  <si>
    <t>12 Confirmations</t>
  </si>
  <si>
    <t>Number of successful double spends</t>
  </si>
  <si>
    <t>Ratio of Nodes (attacking/trusted)</t>
  </si>
  <si>
    <t>1/3</t>
  </si>
  <si>
    <t>2/6</t>
  </si>
  <si>
    <t>3/9</t>
  </si>
  <si>
    <t>4/12</t>
  </si>
  <si>
    <t>5/15</t>
  </si>
  <si>
    <t>6/18</t>
  </si>
  <si>
    <t>7/21</t>
  </si>
  <si>
    <t>8/24</t>
  </si>
  <si>
    <t>9/27</t>
  </si>
  <si>
    <t>10/30</t>
  </si>
  <si>
    <t>100/300</t>
  </si>
  <si>
    <t>1000/3000</t>
  </si>
  <si>
    <t>Double spends</t>
  </si>
  <si>
    <t>Difficulty</t>
  </si>
  <si>
    <t>0.1</t>
  </si>
  <si>
    <t>0.01</t>
  </si>
  <si>
    <t>0.001</t>
  </si>
  <si>
    <t>0.0001</t>
  </si>
  <si>
    <t>0.00001</t>
  </si>
  <si>
    <t>0.000001</t>
  </si>
  <si>
    <t>0.0000001</t>
  </si>
  <si>
    <t>0.00000001</t>
  </si>
  <si>
    <t>0.000000005</t>
  </si>
  <si>
    <t>0.000000001</t>
  </si>
  <si>
    <t>20</t>
  </si>
  <si>
    <t>Trusted: 12, Attacker: 4, Confirmations: 2, Runs: 100</t>
  </si>
  <si>
    <t>Confirmations: 2, Difficulty: 0.0000001, Runs: 100</t>
  </si>
  <si>
    <t>10 Trusted nodes, Difficulty: 0.0000001, Runs: 100</t>
  </si>
  <si>
    <t>3. Difficulty</t>
  </si>
  <si>
    <t>2. Ratio</t>
  </si>
  <si>
    <t>1. Attackers</t>
  </si>
  <si>
    <t>Mean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</si>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</sst>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2" borderId="0" xfId="0" applyNumberFormat="1" applyFill="1" applyAlignment="1"/>
    <xf numFmtId="49" fontId="0" fillId="2" borderId="0" xfId="0" applyNumberFormat="1" applyFill="1"/>
    <xf numFmtId="49" fontId="1" fillId="3" borderId="0" xfId="0" applyNumberFormat="1" applyFont="1" applyFill="1" applyAlignment="1"/>
    <xf numFmtId="49" fontId="1" fillId="3" borderId="0" xfId="0" applyNumberFormat="1" applyFont="1" applyFill="1"/>
    <xf numFmtId="0" fontId="1" fillId="3" borderId="0" xfId="0" applyFont="1" applyFill="1"/>
    <xf numFmtId="0" fontId="0" fillId="2" borderId="0" xfId="0" applyFill="1"/>
    <xf numFmtId="0" fontId="0" fillId="6" borderId="0" xfId="0" applyFill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9C9-D8FC-4D92-ABF7-302A90523AB3}">
  <dimension ref="A1:S48"/>
  <sheetViews>
    <sheetView tabSelected="1" workbookViewId="0">
      <selection activeCell="F17" sqref="F17"/>
    </sheetView>
  </sheetViews>
  <sheetFormatPr baseColWidth="10" defaultRowHeight="15" x14ac:dyDescent="0.25"/>
  <cols>
    <col min="1" max="1" width="33.7109375" customWidth="1"/>
    <col min="2" max="2" width="11.85546875" customWidth="1"/>
    <col min="3" max="3" width="6.140625" customWidth="1"/>
    <col min="4" max="4" width="9.140625" customWidth="1"/>
    <col min="5" max="5" width="7" customWidth="1"/>
    <col min="7" max="7" width="6.5703125" customWidth="1"/>
    <col min="9" max="9" width="8.28515625" customWidth="1"/>
    <col min="10" max="10" width="7.7109375" customWidth="1"/>
    <col min="11" max="11" width="7.5703125" customWidth="1"/>
    <col min="12" max="12" width="7.28515625" customWidth="1"/>
    <col min="13" max="13" width="7.42578125" customWidth="1"/>
    <col min="14" max="14" width="8.140625" customWidth="1"/>
    <col min="15" max="15" width="6.7109375" customWidth="1"/>
    <col min="16" max="16" width="6.28515625" customWidth="1"/>
    <col min="17" max="17" width="9.7109375" customWidth="1"/>
  </cols>
  <sheetData>
    <row r="1" spans="1:19" x14ac:dyDescent="0.25">
      <c r="A1" s="10" t="s">
        <v>46</v>
      </c>
    </row>
    <row r="2" spans="1:19" x14ac:dyDescent="0.25">
      <c r="A2" s="23" t="s">
        <v>43</v>
      </c>
      <c r="B2" s="24"/>
      <c r="C2" s="24"/>
      <c r="D2" s="24"/>
      <c r="E2" s="24"/>
      <c r="F2" s="2"/>
      <c r="G2" s="2"/>
      <c r="H2" s="2"/>
      <c r="I2" s="2"/>
      <c r="J2" s="2"/>
    </row>
    <row r="3" spans="1:19" x14ac:dyDescent="0.25">
      <c r="A3" s="24"/>
      <c r="B3" s="24"/>
      <c r="C3" s="24"/>
      <c r="D3" s="24"/>
      <c r="E3" s="24"/>
      <c r="F3" s="2"/>
      <c r="G3" s="2"/>
      <c r="H3" s="2"/>
      <c r="I3" s="2"/>
      <c r="J3" s="2"/>
    </row>
    <row r="4" spans="1:19" x14ac:dyDescent="0.25">
      <c r="A4" s="7"/>
      <c r="B4" s="22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9" x14ac:dyDescent="0.25">
      <c r="A5" s="3" t="s">
        <v>0</v>
      </c>
      <c r="B5" s="25" t="s">
        <v>10</v>
      </c>
      <c r="C5" s="25"/>
      <c r="D5" s="25"/>
      <c r="E5" s="18" t="s">
        <v>47</v>
      </c>
      <c r="F5" s="26" t="s">
        <v>11</v>
      </c>
      <c r="G5" s="26"/>
      <c r="H5" s="26"/>
      <c r="I5" s="19" t="s">
        <v>47</v>
      </c>
      <c r="J5" s="27" t="s">
        <v>12</v>
      </c>
      <c r="K5" s="27"/>
      <c r="L5" s="27"/>
      <c r="M5" s="12" t="s">
        <v>47</v>
      </c>
      <c r="N5" s="21" t="s">
        <v>13</v>
      </c>
      <c r="O5" s="21"/>
      <c r="P5" s="21"/>
      <c r="Q5" s="20" t="s">
        <v>47</v>
      </c>
      <c r="R5" s="2"/>
      <c r="S5" s="2"/>
    </row>
    <row r="6" spans="1:19" x14ac:dyDescent="0.25">
      <c r="A6" s="4" t="s">
        <v>1</v>
      </c>
      <c r="B6" s="14">
        <v>10</v>
      </c>
      <c r="C6" s="14">
        <v>8</v>
      </c>
      <c r="D6" s="14">
        <v>12</v>
      </c>
      <c r="E6" s="13">
        <f t="shared" ref="E6:E14" si="0">AVERAGE(B6:D6)</f>
        <v>10</v>
      </c>
      <c r="F6" s="14">
        <v>0</v>
      </c>
      <c r="G6" s="14">
        <v>0</v>
      </c>
      <c r="H6" s="14">
        <v>1</v>
      </c>
      <c r="I6" s="13">
        <f t="shared" ref="I6:I14" si="1">AVERAGE(F6:H6)</f>
        <v>0.33333333333333331</v>
      </c>
      <c r="J6" s="14">
        <v>0</v>
      </c>
      <c r="K6" s="14">
        <v>0</v>
      </c>
      <c r="L6" s="14">
        <v>0</v>
      </c>
      <c r="M6" s="13">
        <f t="shared" ref="M6:M14" si="2">AVERAGE(J6:L6)</f>
        <v>0</v>
      </c>
      <c r="N6" s="14">
        <v>0</v>
      </c>
      <c r="O6" s="14">
        <v>0</v>
      </c>
      <c r="P6" s="14">
        <v>0</v>
      </c>
      <c r="Q6" s="13">
        <f t="shared" ref="Q6:Q14" si="3">AVERAGE(N6:P6)</f>
        <v>0</v>
      </c>
      <c r="R6" s="2"/>
      <c r="S6" s="2"/>
    </row>
    <row r="7" spans="1:19" x14ac:dyDescent="0.25">
      <c r="A7" s="4" t="s">
        <v>2</v>
      </c>
      <c r="B7" s="14">
        <v>18</v>
      </c>
      <c r="C7" s="14">
        <v>18</v>
      </c>
      <c r="D7" s="14">
        <v>26</v>
      </c>
      <c r="E7" s="13">
        <f t="shared" si="0"/>
        <v>20.666666666666668</v>
      </c>
      <c r="F7" s="14">
        <v>2</v>
      </c>
      <c r="G7" s="14">
        <v>2</v>
      </c>
      <c r="H7" s="14">
        <v>1</v>
      </c>
      <c r="I7" s="13">
        <f t="shared" si="1"/>
        <v>1.6666666666666667</v>
      </c>
      <c r="J7" s="14">
        <v>1</v>
      </c>
      <c r="K7" s="14">
        <v>0</v>
      </c>
      <c r="L7" s="14">
        <v>0</v>
      </c>
      <c r="M7" s="13">
        <f t="shared" si="2"/>
        <v>0.33333333333333331</v>
      </c>
      <c r="N7" s="14">
        <v>0</v>
      </c>
      <c r="O7" s="14">
        <v>0</v>
      </c>
      <c r="P7" s="14">
        <v>0</v>
      </c>
      <c r="Q7" s="13">
        <f t="shared" si="3"/>
        <v>0</v>
      </c>
      <c r="R7" s="2"/>
      <c r="S7" s="2"/>
    </row>
    <row r="8" spans="1:19" x14ac:dyDescent="0.25">
      <c r="A8" s="4" t="s">
        <v>3</v>
      </c>
      <c r="B8" s="14">
        <v>22</v>
      </c>
      <c r="C8" s="14">
        <v>29</v>
      </c>
      <c r="D8" s="14">
        <v>36</v>
      </c>
      <c r="E8" s="13">
        <f t="shared" si="0"/>
        <v>29</v>
      </c>
      <c r="F8" s="14">
        <v>8</v>
      </c>
      <c r="G8" s="14">
        <v>9</v>
      </c>
      <c r="H8" s="14">
        <v>9</v>
      </c>
      <c r="I8" s="13">
        <f t="shared" si="1"/>
        <v>8.6666666666666661</v>
      </c>
      <c r="J8" s="14">
        <v>3</v>
      </c>
      <c r="K8" s="14">
        <v>1</v>
      </c>
      <c r="L8" s="14">
        <v>1</v>
      </c>
      <c r="M8" s="13">
        <f t="shared" si="2"/>
        <v>1.6666666666666667</v>
      </c>
      <c r="N8" s="14">
        <v>0</v>
      </c>
      <c r="O8" s="14">
        <v>1</v>
      </c>
      <c r="P8" s="14">
        <v>1</v>
      </c>
      <c r="Q8" s="13">
        <f t="shared" si="3"/>
        <v>0.66666666666666663</v>
      </c>
      <c r="R8" s="2"/>
      <c r="S8" s="2"/>
    </row>
    <row r="9" spans="1:19" x14ac:dyDescent="0.25">
      <c r="A9" s="4" t="s">
        <v>4</v>
      </c>
      <c r="B9" s="14">
        <v>36</v>
      </c>
      <c r="C9" s="14">
        <v>47</v>
      </c>
      <c r="D9" s="14">
        <v>46</v>
      </c>
      <c r="E9" s="13">
        <f t="shared" si="0"/>
        <v>43</v>
      </c>
      <c r="F9" s="14">
        <v>23</v>
      </c>
      <c r="G9" s="14">
        <v>16</v>
      </c>
      <c r="H9" s="14">
        <v>22</v>
      </c>
      <c r="I9" s="13">
        <f t="shared" si="1"/>
        <v>20.333333333333332</v>
      </c>
      <c r="J9" s="14">
        <v>9</v>
      </c>
      <c r="K9" s="14">
        <v>13</v>
      </c>
      <c r="L9" s="14">
        <v>5</v>
      </c>
      <c r="M9" s="13">
        <f t="shared" si="2"/>
        <v>9</v>
      </c>
      <c r="N9" s="14">
        <v>7</v>
      </c>
      <c r="O9" s="14">
        <v>1</v>
      </c>
      <c r="P9" s="14">
        <v>3</v>
      </c>
      <c r="Q9" s="13">
        <f t="shared" si="3"/>
        <v>3.6666666666666665</v>
      </c>
      <c r="R9" s="2"/>
      <c r="S9" s="2"/>
    </row>
    <row r="10" spans="1:19" x14ac:dyDescent="0.25">
      <c r="A10" s="4" t="s">
        <v>5</v>
      </c>
      <c r="B10" s="14">
        <v>54</v>
      </c>
      <c r="C10" s="14">
        <v>55</v>
      </c>
      <c r="D10" s="14">
        <v>46</v>
      </c>
      <c r="E10" s="13">
        <f t="shared" si="0"/>
        <v>51.666666666666664</v>
      </c>
      <c r="F10" s="14">
        <v>27</v>
      </c>
      <c r="G10" s="14">
        <v>33</v>
      </c>
      <c r="H10" s="14">
        <v>29</v>
      </c>
      <c r="I10" s="13">
        <f t="shared" si="1"/>
        <v>29.666666666666668</v>
      </c>
      <c r="J10" s="14">
        <v>16</v>
      </c>
      <c r="K10" s="14">
        <v>10</v>
      </c>
      <c r="L10" s="14">
        <v>20</v>
      </c>
      <c r="M10" s="13">
        <f t="shared" si="2"/>
        <v>15.333333333333334</v>
      </c>
      <c r="N10" s="14">
        <v>7</v>
      </c>
      <c r="O10" s="14">
        <v>6</v>
      </c>
      <c r="P10" s="14">
        <v>6</v>
      </c>
      <c r="Q10" s="13">
        <f t="shared" si="3"/>
        <v>6.333333333333333</v>
      </c>
      <c r="R10" s="2"/>
      <c r="S10" s="2"/>
    </row>
    <row r="11" spans="1:19" x14ac:dyDescent="0.25">
      <c r="A11" s="4" t="s">
        <v>6</v>
      </c>
      <c r="B11" s="14">
        <v>65</v>
      </c>
      <c r="C11" s="14">
        <v>50</v>
      </c>
      <c r="D11" s="14">
        <v>65</v>
      </c>
      <c r="E11" s="13">
        <f t="shared" si="0"/>
        <v>60</v>
      </c>
      <c r="F11" s="14">
        <v>43</v>
      </c>
      <c r="G11" s="14">
        <v>41</v>
      </c>
      <c r="H11" s="14">
        <v>44</v>
      </c>
      <c r="I11" s="13">
        <f t="shared" si="1"/>
        <v>42.666666666666664</v>
      </c>
      <c r="J11" s="14">
        <v>27</v>
      </c>
      <c r="K11" s="14">
        <v>17</v>
      </c>
      <c r="L11" s="14">
        <v>27</v>
      </c>
      <c r="M11" s="13">
        <f t="shared" si="2"/>
        <v>23.666666666666668</v>
      </c>
      <c r="N11" s="14">
        <v>23</v>
      </c>
      <c r="O11" s="14">
        <v>29</v>
      </c>
      <c r="P11" s="14">
        <v>16</v>
      </c>
      <c r="Q11" s="13">
        <f t="shared" si="3"/>
        <v>22.666666666666668</v>
      </c>
      <c r="R11" s="2"/>
      <c r="S11" s="2"/>
    </row>
    <row r="12" spans="1:19" x14ac:dyDescent="0.25">
      <c r="A12" s="4" t="s">
        <v>7</v>
      </c>
      <c r="B12" s="14">
        <v>76</v>
      </c>
      <c r="C12" s="14">
        <v>81</v>
      </c>
      <c r="D12" s="14">
        <v>75</v>
      </c>
      <c r="E12" s="13">
        <f t="shared" si="0"/>
        <v>77.333333333333329</v>
      </c>
      <c r="F12" s="14">
        <v>66</v>
      </c>
      <c r="G12" s="14">
        <v>51</v>
      </c>
      <c r="H12" s="14">
        <v>70</v>
      </c>
      <c r="I12" s="13">
        <f t="shared" si="1"/>
        <v>62.333333333333336</v>
      </c>
      <c r="J12" s="14">
        <v>45</v>
      </c>
      <c r="K12" s="14">
        <v>39</v>
      </c>
      <c r="L12" s="14">
        <v>42</v>
      </c>
      <c r="M12" s="13">
        <f t="shared" si="2"/>
        <v>42</v>
      </c>
      <c r="N12" s="14">
        <v>36</v>
      </c>
      <c r="O12" s="14">
        <v>33</v>
      </c>
      <c r="P12" s="14">
        <v>26</v>
      </c>
      <c r="Q12" s="13">
        <f t="shared" si="3"/>
        <v>31.666666666666668</v>
      </c>
      <c r="R12" s="2"/>
      <c r="S12" s="2"/>
    </row>
    <row r="13" spans="1:19" x14ac:dyDescent="0.25">
      <c r="A13" s="4" t="s">
        <v>8</v>
      </c>
      <c r="B13" s="14">
        <v>84</v>
      </c>
      <c r="C13" s="14">
        <v>83</v>
      </c>
      <c r="D13" s="14">
        <v>91</v>
      </c>
      <c r="E13" s="13">
        <f t="shared" si="0"/>
        <v>86</v>
      </c>
      <c r="F13" s="14">
        <v>73</v>
      </c>
      <c r="G13" s="14">
        <v>75</v>
      </c>
      <c r="H13" s="14">
        <v>67</v>
      </c>
      <c r="I13" s="13">
        <f t="shared" si="1"/>
        <v>71.666666666666671</v>
      </c>
      <c r="J13" s="14">
        <v>61</v>
      </c>
      <c r="K13" s="14">
        <v>61</v>
      </c>
      <c r="L13" s="14">
        <v>77</v>
      </c>
      <c r="M13" s="13">
        <f t="shared" si="2"/>
        <v>66.333333333333329</v>
      </c>
      <c r="N13" s="14">
        <v>67</v>
      </c>
      <c r="O13" s="14">
        <v>71</v>
      </c>
      <c r="P13" s="14">
        <v>47</v>
      </c>
      <c r="Q13" s="13">
        <f t="shared" si="3"/>
        <v>61.666666666666664</v>
      </c>
      <c r="R13" s="2"/>
      <c r="S13" s="2"/>
    </row>
    <row r="14" spans="1:19" x14ac:dyDescent="0.25">
      <c r="A14" s="4" t="s">
        <v>9</v>
      </c>
      <c r="B14" s="14">
        <v>93</v>
      </c>
      <c r="C14" s="14">
        <v>98</v>
      </c>
      <c r="D14" s="14">
        <v>95</v>
      </c>
      <c r="E14" s="13">
        <f t="shared" si="0"/>
        <v>95.333333333333329</v>
      </c>
      <c r="F14" s="14">
        <v>75</v>
      </c>
      <c r="G14" s="14">
        <v>86</v>
      </c>
      <c r="H14" s="14">
        <v>83</v>
      </c>
      <c r="I14" s="13">
        <f t="shared" si="1"/>
        <v>81.333333333333329</v>
      </c>
      <c r="J14" s="14">
        <v>91</v>
      </c>
      <c r="K14" s="14">
        <v>87</v>
      </c>
      <c r="L14" s="14">
        <v>79</v>
      </c>
      <c r="M14" s="13">
        <f t="shared" si="2"/>
        <v>85.666666666666671</v>
      </c>
      <c r="N14" s="14">
        <v>82</v>
      </c>
      <c r="O14" s="14">
        <v>86</v>
      </c>
      <c r="P14" s="14">
        <v>86</v>
      </c>
      <c r="Q14" s="13">
        <f t="shared" si="3"/>
        <v>84.666666666666671</v>
      </c>
      <c r="R14" s="2"/>
      <c r="S14" s="2"/>
    </row>
    <row r="15" spans="1:1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O15" s="1"/>
      <c r="P15" s="1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5:10" x14ac:dyDescent="0.25">
      <c r="E17" s="2"/>
      <c r="F17" s="2"/>
      <c r="G17" s="2"/>
      <c r="H17" s="2"/>
      <c r="I17" s="2"/>
      <c r="J17" s="2"/>
    </row>
    <row r="18" spans="5:10" x14ac:dyDescent="0.25">
      <c r="E18" s="2"/>
      <c r="F18" s="2"/>
      <c r="G18" s="2"/>
      <c r="H18" s="2"/>
      <c r="I18" s="2"/>
      <c r="J18" s="2"/>
    </row>
    <row r="19" spans="5:10" x14ac:dyDescent="0.25">
      <c r="E19" s="2"/>
      <c r="F19" s="2"/>
      <c r="G19" s="2"/>
      <c r="H19" s="2"/>
      <c r="I19" s="2"/>
      <c r="J19" s="2"/>
    </row>
    <row r="20" spans="5:10" x14ac:dyDescent="0.25">
      <c r="E20" s="2"/>
      <c r="F20" s="2"/>
      <c r="G20" s="2"/>
      <c r="H20" s="2"/>
      <c r="I20" s="2"/>
      <c r="J20" s="2"/>
    </row>
    <row r="21" spans="5:10" x14ac:dyDescent="0.25">
      <c r="E21" s="2"/>
      <c r="F21" s="2"/>
      <c r="G21" s="2"/>
      <c r="H21" s="2"/>
      <c r="I21" s="2"/>
      <c r="J21" s="2"/>
    </row>
    <row r="22" spans="5:10" x14ac:dyDescent="0.25">
      <c r="E22" s="2"/>
      <c r="F22" s="2"/>
      <c r="G22" s="2"/>
      <c r="H22" s="2"/>
      <c r="I22" s="2"/>
      <c r="J22" s="2"/>
    </row>
    <row r="23" spans="5:10" x14ac:dyDescent="0.25">
      <c r="E23" s="2"/>
      <c r="F23" s="2"/>
      <c r="G23" s="2"/>
      <c r="H23" s="2"/>
      <c r="I23" s="2"/>
      <c r="J23" s="2"/>
    </row>
    <row r="24" spans="5:10" x14ac:dyDescent="0.25">
      <c r="E24" s="2"/>
      <c r="F24" s="2"/>
      <c r="G24" s="2"/>
      <c r="H24" s="2"/>
      <c r="I24" s="2"/>
      <c r="J24" s="2"/>
    </row>
    <row r="25" spans="5:10" x14ac:dyDescent="0.25">
      <c r="E25" s="2"/>
      <c r="F25" s="2"/>
      <c r="G25" s="2"/>
      <c r="H25" s="2"/>
      <c r="I25" s="2"/>
      <c r="J25" s="2"/>
    </row>
    <row r="26" spans="5:10" x14ac:dyDescent="0.25">
      <c r="E26" s="2"/>
      <c r="F26" s="2"/>
      <c r="G26" s="2"/>
      <c r="H26" s="2"/>
      <c r="I26" s="2"/>
      <c r="J26" s="2"/>
    </row>
    <row r="27" spans="5:10" x14ac:dyDescent="0.25">
      <c r="E27" s="2"/>
      <c r="F27" s="2"/>
      <c r="G27" s="2"/>
      <c r="H27" s="2"/>
      <c r="I27" s="2"/>
      <c r="J27" s="2"/>
    </row>
    <row r="28" spans="5:10" x14ac:dyDescent="0.25">
      <c r="E28" s="2"/>
      <c r="F28" s="2"/>
      <c r="G28" s="2"/>
      <c r="H28" s="2"/>
      <c r="I28" s="2"/>
      <c r="J28" s="2"/>
    </row>
    <row r="29" spans="5:10" x14ac:dyDescent="0.25">
      <c r="E29" s="2"/>
      <c r="F29" s="2"/>
      <c r="G29" s="2"/>
      <c r="H29" s="2"/>
      <c r="I29" s="2"/>
      <c r="J29" s="2"/>
    </row>
    <row r="30" spans="5:10" x14ac:dyDescent="0.25">
      <c r="E30" s="2"/>
      <c r="F30" s="2"/>
      <c r="G30" s="2"/>
      <c r="H30" s="2"/>
      <c r="I30" s="2"/>
      <c r="J30" s="2"/>
    </row>
    <row r="31" spans="5:10" x14ac:dyDescent="0.25">
      <c r="E31" s="2"/>
      <c r="F31" s="2"/>
      <c r="G31" s="2"/>
      <c r="H31" s="2"/>
      <c r="I31" s="2"/>
      <c r="J31" s="2"/>
    </row>
    <row r="32" spans="5:10" x14ac:dyDescent="0.25">
      <c r="E32" s="2"/>
      <c r="F32" s="2"/>
      <c r="G32" s="2"/>
      <c r="H32" s="2"/>
      <c r="I32" s="2"/>
      <c r="J32" s="2"/>
    </row>
    <row r="33" spans="1:10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E35" s="2"/>
      <c r="F35" s="2"/>
      <c r="G35" s="2"/>
      <c r="H35" s="2"/>
      <c r="I35" s="2"/>
      <c r="J35" s="2"/>
    </row>
    <row r="36" spans="1:10" x14ac:dyDescent="0.25">
      <c r="E36" s="2"/>
      <c r="F36" s="2"/>
      <c r="G36" s="2"/>
      <c r="H36" s="2"/>
      <c r="I36" s="2"/>
      <c r="J36" s="2"/>
    </row>
    <row r="37" spans="1:10" x14ac:dyDescent="0.25">
      <c r="E37" s="2"/>
      <c r="F37" s="2"/>
      <c r="G37" s="2"/>
      <c r="H37" s="2"/>
      <c r="I37" s="2"/>
      <c r="J37" s="2"/>
    </row>
    <row r="38" spans="1:10" x14ac:dyDescent="0.25">
      <c r="E38" s="2"/>
      <c r="F38" s="2"/>
      <c r="G38" s="2"/>
      <c r="H38" s="2"/>
      <c r="I38" s="2"/>
      <c r="J38" s="2"/>
    </row>
    <row r="39" spans="1:10" x14ac:dyDescent="0.25">
      <c r="E39" s="2"/>
      <c r="F39" s="2"/>
      <c r="G39" s="2"/>
      <c r="H39" s="2"/>
      <c r="I39" s="2"/>
      <c r="J39" s="2"/>
    </row>
    <row r="40" spans="1:10" x14ac:dyDescent="0.25">
      <c r="E40" s="2"/>
      <c r="F40" s="2"/>
      <c r="G40" s="2"/>
      <c r="H40" s="2"/>
      <c r="I40" s="2"/>
      <c r="J40" s="2"/>
    </row>
    <row r="41" spans="1:10" x14ac:dyDescent="0.25">
      <c r="E41" s="2"/>
      <c r="F41" s="2"/>
      <c r="G41" s="2"/>
      <c r="H41" s="2"/>
      <c r="I41" s="2"/>
      <c r="J41" s="2"/>
    </row>
    <row r="42" spans="1:10" x14ac:dyDescent="0.25">
      <c r="E42" s="2"/>
      <c r="F42" s="2"/>
      <c r="G42" s="2"/>
      <c r="H42" s="2"/>
      <c r="I42" s="2"/>
      <c r="J42" s="2"/>
    </row>
    <row r="43" spans="1:10" x14ac:dyDescent="0.25">
      <c r="E43" s="2"/>
      <c r="F43" s="2"/>
      <c r="G43" s="2"/>
      <c r="H43" s="2"/>
      <c r="I43" s="2"/>
      <c r="J43" s="2"/>
    </row>
    <row r="44" spans="1:10" x14ac:dyDescent="0.25">
      <c r="E44" s="2"/>
      <c r="F44" s="2"/>
      <c r="G44" s="2"/>
      <c r="H44" s="2"/>
      <c r="I44" s="2"/>
      <c r="J44" s="2"/>
    </row>
    <row r="45" spans="1:10" x14ac:dyDescent="0.25">
      <c r="E45" s="2"/>
      <c r="F45" s="2"/>
      <c r="G45" s="2"/>
      <c r="H45" s="2"/>
      <c r="I45" s="2"/>
      <c r="J45" s="2"/>
    </row>
    <row r="46" spans="1:10" x14ac:dyDescent="0.25">
      <c r="E46" s="2"/>
      <c r="F46" s="2"/>
      <c r="G46" s="2"/>
      <c r="H46" s="2"/>
      <c r="I46" s="2"/>
      <c r="J46" s="2"/>
    </row>
    <row r="47" spans="1:10" x14ac:dyDescent="0.25">
      <c r="E47" s="2"/>
      <c r="F47" s="2"/>
      <c r="G47" s="2"/>
      <c r="H47" s="2"/>
      <c r="I47" s="2"/>
      <c r="J47" s="2"/>
    </row>
    <row r="48" spans="1:10" x14ac:dyDescent="0.25">
      <c r="E48" s="2"/>
      <c r="F48" s="2"/>
      <c r="G48" s="2"/>
      <c r="H48" s="2"/>
      <c r="I48" s="2"/>
      <c r="J48" s="2"/>
    </row>
  </sheetData>
  <mergeCells count="6">
    <mergeCell ref="N5:P5"/>
    <mergeCell ref="B4:Q4"/>
    <mergeCell ref="A2:E3"/>
    <mergeCell ref="B5:D5"/>
    <mergeCell ref="F5:H5"/>
    <mergeCell ref="J5:L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0250-00DD-45A5-A6AC-CB6CBCFAC8C6}">
  <dimension ref="A1:Q16"/>
  <sheetViews>
    <sheetView workbookViewId="0">
      <selection activeCell="J9" sqref="J9"/>
    </sheetView>
  </sheetViews>
  <sheetFormatPr baseColWidth="10" defaultRowHeight="15" x14ac:dyDescent="0.25"/>
  <cols>
    <col min="1" max="1" width="32.85546875" customWidth="1"/>
    <col min="2" max="2" width="10.28515625" customWidth="1"/>
    <col min="3" max="3" width="13.85546875" customWidth="1"/>
  </cols>
  <sheetData>
    <row r="1" spans="1:17" x14ac:dyDescent="0.25">
      <c r="A1" s="9" t="s">
        <v>45</v>
      </c>
      <c r="B1" s="2"/>
      <c r="C1" s="2"/>
      <c r="D1" s="2"/>
    </row>
    <row r="2" spans="1:17" x14ac:dyDescent="0.25">
      <c r="A2" s="23" t="s">
        <v>42</v>
      </c>
      <c r="B2" s="24"/>
      <c r="C2" s="24"/>
      <c r="D2" s="24"/>
    </row>
    <row r="3" spans="1:17" x14ac:dyDescent="0.25">
      <c r="A3" s="24"/>
      <c r="B3" s="24"/>
      <c r="C3" s="24"/>
      <c r="D3" s="24"/>
    </row>
    <row r="4" spans="1:17" x14ac:dyDescent="0.25">
      <c r="A4" s="6" t="s">
        <v>15</v>
      </c>
      <c r="B4" s="17" t="s">
        <v>47</v>
      </c>
      <c r="C4" s="17" t="s">
        <v>48</v>
      </c>
      <c r="D4" s="22" t="s">
        <v>28</v>
      </c>
      <c r="E4" s="22"/>
      <c r="F4" s="3"/>
      <c r="G4" s="3"/>
      <c r="H4" s="3"/>
    </row>
    <row r="5" spans="1:17" x14ac:dyDescent="0.25">
      <c r="A5" s="4" t="s">
        <v>16</v>
      </c>
      <c r="B5" s="13">
        <f t="shared" ref="B5:B14" si="0" xml:space="preserve"> AVERAGE(D5:H5)</f>
        <v>16</v>
      </c>
      <c r="C5" s="13">
        <f t="shared" ref="C5:C14" si="1" xml:space="preserve"> _xlfn.STDEV.S(D5:H5)</f>
        <v>2.5495097567963922</v>
      </c>
      <c r="D5" s="28">
        <v>13</v>
      </c>
      <c r="E5" s="14">
        <v>20</v>
      </c>
      <c r="F5" s="14">
        <v>16</v>
      </c>
      <c r="G5" s="14">
        <v>15</v>
      </c>
      <c r="H5" s="14">
        <v>16</v>
      </c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25">
      <c r="A6" s="4" t="s">
        <v>17</v>
      </c>
      <c r="B6" s="13">
        <f t="shared" si="0"/>
        <v>15.2</v>
      </c>
      <c r="C6" s="13">
        <f t="shared" si="1"/>
        <v>5.5856960175075754</v>
      </c>
      <c r="D6" s="14">
        <v>25</v>
      </c>
      <c r="E6" s="14">
        <v>13</v>
      </c>
      <c r="F6" s="14">
        <v>14</v>
      </c>
      <c r="G6" s="14">
        <v>11</v>
      </c>
      <c r="H6" s="14">
        <v>13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25">
      <c r="A7" s="4" t="s">
        <v>18</v>
      </c>
      <c r="B7" s="13">
        <f t="shared" si="0"/>
        <v>17.2</v>
      </c>
      <c r="C7" s="13">
        <f t="shared" si="1"/>
        <v>4.604345773288534</v>
      </c>
      <c r="D7" s="14">
        <v>16</v>
      </c>
      <c r="E7" s="14">
        <v>15</v>
      </c>
      <c r="F7" s="14">
        <v>13</v>
      </c>
      <c r="G7" s="14">
        <v>25</v>
      </c>
      <c r="H7" s="14">
        <v>17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4" t="s">
        <v>19</v>
      </c>
      <c r="B8" s="13">
        <f t="shared" si="0"/>
        <v>17.600000000000001</v>
      </c>
      <c r="C8" s="13">
        <f t="shared" si="1"/>
        <v>1.51657508881031</v>
      </c>
      <c r="D8" s="14">
        <v>17</v>
      </c>
      <c r="E8" s="14">
        <v>16</v>
      </c>
      <c r="F8" s="14">
        <v>20</v>
      </c>
      <c r="G8" s="14">
        <v>18</v>
      </c>
      <c r="H8" s="14">
        <v>17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A9" s="4" t="s">
        <v>20</v>
      </c>
      <c r="B9" s="13">
        <f t="shared" si="0"/>
        <v>17.399999999999999</v>
      </c>
      <c r="C9" s="13">
        <f t="shared" si="1"/>
        <v>3.2863353450309982</v>
      </c>
      <c r="D9" s="14">
        <v>17</v>
      </c>
      <c r="E9" s="14">
        <v>23</v>
      </c>
      <c r="F9" s="14">
        <v>15</v>
      </c>
      <c r="G9" s="14">
        <v>15</v>
      </c>
      <c r="H9" s="14">
        <v>17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A10" s="4" t="s">
        <v>21</v>
      </c>
      <c r="B10" s="13">
        <f t="shared" si="0"/>
        <v>16.2</v>
      </c>
      <c r="C10" s="13">
        <f t="shared" si="1"/>
        <v>3.1144823004794855</v>
      </c>
      <c r="D10" s="14">
        <v>11</v>
      </c>
      <c r="E10" s="14">
        <v>17</v>
      </c>
      <c r="F10" s="14">
        <v>19</v>
      </c>
      <c r="G10" s="14">
        <v>18</v>
      </c>
      <c r="H10" s="14">
        <v>16</v>
      </c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A11" s="4" t="s">
        <v>22</v>
      </c>
      <c r="B11" s="13">
        <f t="shared" si="0"/>
        <v>13.6</v>
      </c>
      <c r="C11" s="13">
        <f t="shared" si="1"/>
        <v>1.1401754250991378</v>
      </c>
      <c r="D11" s="14">
        <v>12</v>
      </c>
      <c r="E11" s="14">
        <v>14</v>
      </c>
      <c r="F11" s="14">
        <v>15</v>
      </c>
      <c r="G11" s="14">
        <v>14</v>
      </c>
      <c r="H11" s="14">
        <v>13</v>
      </c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A12" s="4" t="s">
        <v>23</v>
      </c>
      <c r="B12" s="13">
        <f t="shared" si="0"/>
        <v>15.8</v>
      </c>
      <c r="C12" s="13">
        <f t="shared" si="1"/>
        <v>3.768288736283353</v>
      </c>
      <c r="D12" s="14">
        <v>16</v>
      </c>
      <c r="E12" s="14">
        <v>12</v>
      </c>
      <c r="F12" s="14">
        <v>22</v>
      </c>
      <c r="G12" s="14">
        <v>14</v>
      </c>
      <c r="H12" s="14">
        <v>15</v>
      </c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25">
      <c r="A13" s="4" t="s">
        <v>24</v>
      </c>
      <c r="B13" s="13">
        <f t="shared" si="0"/>
        <v>19.600000000000001</v>
      </c>
      <c r="C13" s="13">
        <f t="shared" si="1"/>
        <v>3.9115214431215906</v>
      </c>
      <c r="D13" s="14">
        <v>26</v>
      </c>
      <c r="E13" s="14">
        <v>19</v>
      </c>
      <c r="F13" s="14">
        <v>17</v>
      </c>
      <c r="G13" s="14">
        <v>20</v>
      </c>
      <c r="H13" s="14">
        <v>16</v>
      </c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5">
      <c r="A14" s="4" t="s">
        <v>25</v>
      </c>
      <c r="B14" s="13">
        <f t="shared" si="0"/>
        <v>16.2</v>
      </c>
      <c r="C14" s="13">
        <f t="shared" si="1"/>
        <v>6.1806148561449765</v>
      </c>
      <c r="D14" s="14">
        <v>20</v>
      </c>
      <c r="E14" s="14">
        <v>25</v>
      </c>
      <c r="F14" s="14">
        <v>12</v>
      </c>
      <c r="G14" s="14">
        <v>10</v>
      </c>
      <c r="H14" s="14">
        <v>14</v>
      </c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A15" s="4" t="s">
        <v>26</v>
      </c>
      <c r="B15" s="13">
        <f xml:space="preserve"> AVERAGE(D15:Q15)</f>
        <v>21.571428571428573</v>
      </c>
      <c r="C15" s="13">
        <f xml:space="preserve"> _xlfn.STDEV.S(D15:Q15)</f>
        <v>4.7509397566616842</v>
      </c>
      <c r="D15" s="14">
        <v>22</v>
      </c>
      <c r="E15" s="14">
        <v>22</v>
      </c>
      <c r="F15" s="14">
        <v>24</v>
      </c>
      <c r="G15" s="14">
        <v>16</v>
      </c>
      <c r="H15" s="14">
        <v>24</v>
      </c>
      <c r="I15" s="14">
        <v>25</v>
      </c>
      <c r="J15" s="14">
        <v>15</v>
      </c>
      <c r="K15" s="14">
        <v>28</v>
      </c>
      <c r="L15" s="14">
        <v>26</v>
      </c>
      <c r="M15" s="14">
        <v>16</v>
      </c>
      <c r="N15" s="14">
        <v>16</v>
      </c>
      <c r="O15" s="14">
        <v>25</v>
      </c>
      <c r="P15" s="14">
        <v>27</v>
      </c>
      <c r="Q15" s="14">
        <v>16</v>
      </c>
    </row>
    <row r="16" spans="1:17" x14ac:dyDescent="0.25">
      <c r="A16" s="4" t="s">
        <v>27</v>
      </c>
      <c r="B16" s="13">
        <f xml:space="preserve"> AVERAGE(D16:Q16)</f>
        <v>19.357142857142858</v>
      </c>
      <c r="C16" s="13">
        <f xml:space="preserve"> _xlfn.STDEV.S(D16:Q16)</f>
        <v>26.641803885730305</v>
      </c>
      <c r="D16" s="14">
        <v>64</v>
      </c>
      <c r="E16" s="14">
        <v>86</v>
      </c>
      <c r="F16" s="14">
        <v>19</v>
      </c>
      <c r="G16" s="14">
        <v>44</v>
      </c>
      <c r="H16" s="14">
        <v>0</v>
      </c>
      <c r="I16" s="14">
        <v>0</v>
      </c>
      <c r="J16" s="14">
        <v>6</v>
      </c>
      <c r="K16" s="14">
        <v>5</v>
      </c>
      <c r="L16" s="14">
        <v>3</v>
      </c>
      <c r="M16" s="14">
        <v>12</v>
      </c>
      <c r="N16" s="14">
        <v>19</v>
      </c>
      <c r="O16" s="14">
        <v>10</v>
      </c>
      <c r="P16" s="14">
        <v>3</v>
      </c>
      <c r="Q16" s="14">
        <v>0</v>
      </c>
    </row>
  </sheetData>
  <mergeCells count="2">
    <mergeCell ref="A2:D3"/>
    <mergeCell ref="D4:E4"/>
  </mergeCells>
  <pageMargins left="0.7" right="0.7" top="0.78740157499999996" bottom="0.78740157499999996" header="0.3" footer="0.3"/>
  <pageSetup paperSize="9" orientation="portrait" r:id="rId1"/>
  <ignoredErrors>
    <ignoredError sqref="A9:A1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E6E0-6F19-44DC-87EF-C669CB5D5EF9}">
  <dimension ref="A1:Q15"/>
  <sheetViews>
    <sheetView workbookViewId="0">
      <selection activeCell="I17" sqref="I17"/>
    </sheetView>
  </sheetViews>
  <sheetFormatPr baseColWidth="10" defaultRowHeight="15" x14ac:dyDescent="0.25"/>
  <cols>
    <col min="1" max="1" width="21.85546875" customWidth="1"/>
    <col min="2" max="2" width="9.7109375" customWidth="1"/>
    <col min="3" max="3" width="15.42578125" customWidth="1"/>
  </cols>
  <sheetData>
    <row r="1" spans="1:17" x14ac:dyDescent="0.25">
      <c r="A1" s="8" t="s">
        <v>44</v>
      </c>
      <c r="B1" s="2"/>
      <c r="C1" s="2"/>
      <c r="D1" s="2"/>
    </row>
    <row r="2" spans="1:17" x14ac:dyDescent="0.25">
      <c r="A2" s="23" t="s">
        <v>41</v>
      </c>
      <c r="B2" s="24"/>
      <c r="C2" s="24"/>
      <c r="D2" s="24"/>
    </row>
    <row r="3" spans="1:17" x14ac:dyDescent="0.25">
      <c r="A3" s="24"/>
      <c r="B3" s="24"/>
      <c r="C3" s="24"/>
      <c r="D3" s="24"/>
    </row>
    <row r="4" spans="1:17" x14ac:dyDescent="0.25">
      <c r="A4" s="3" t="s">
        <v>29</v>
      </c>
      <c r="B4" s="17" t="s">
        <v>47</v>
      </c>
      <c r="C4" s="17" t="s">
        <v>48</v>
      </c>
      <c r="D4" s="22" t="s">
        <v>28</v>
      </c>
      <c r="E4" s="22"/>
      <c r="F4" s="3"/>
      <c r="G4" s="11"/>
      <c r="H4" s="11"/>
      <c r="I4" s="11"/>
      <c r="J4" s="11"/>
      <c r="K4" s="11"/>
    </row>
    <row r="5" spans="1:17" x14ac:dyDescent="0.25">
      <c r="A5" s="4" t="s">
        <v>30</v>
      </c>
      <c r="B5" s="13">
        <f t="shared" ref="B5:B13" si="0" xml:space="preserve"> AVERAGE(D5:K5)</f>
        <v>23.75</v>
      </c>
      <c r="C5" s="13">
        <f t="shared" ref="C5:C13" si="1" xml:space="preserve"> _xlfn.STDEV.S(D5:K5)</f>
        <v>6.9023805417303059</v>
      </c>
      <c r="D5" s="14">
        <v>25</v>
      </c>
      <c r="E5" s="14">
        <v>22</v>
      </c>
      <c r="F5" s="14">
        <v>37</v>
      </c>
      <c r="G5" s="14">
        <v>14</v>
      </c>
      <c r="H5" s="14">
        <v>19</v>
      </c>
      <c r="I5" s="14">
        <v>21</v>
      </c>
      <c r="J5" s="14">
        <v>29</v>
      </c>
      <c r="K5" s="14">
        <v>23</v>
      </c>
      <c r="L5" s="16"/>
      <c r="M5" s="16"/>
      <c r="N5" s="16"/>
      <c r="O5" s="16"/>
      <c r="P5" s="16"/>
      <c r="Q5" s="16"/>
    </row>
    <row r="6" spans="1:17" x14ac:dyDescent="0.25">
      <c r="A6" s="4" t="s">
        <v>31</v>
      </c>
      <c r="B6" s="13">
        <f t="shared" si="0"/>
        <v>23.625</v>
      </c>
      <c r="C6" s="13">
        <f t="shared" si="1"/>
        <v>6.3231434316440156</v>
      </c>
      <c r="D6" s="14">
        <v>20</v>
      </c>
      <c r="E6" s="14">
        <v>24</v>
      </c>
      <c r="F6" s="14">
        <v>21</v>
      </c>
      <c r="G6" s="14">
        <v>30</v>
      </c>
      <c r="H6" s="14">
        <v>14</v>
      </c>
      <c r="I6" s="14">
        <v>20</v>
      </c>
      <c r="J6" s="14">
        <v>26</v>
      </c>
      <c r="K6" s="14">
        <v>34</v>
      </c>
      <c r="L6" s="16"/>
      <c r="M6" s="16"/>
      <c r="N6" s="16"/>
      <c r="O6" s="16"/>
      <c r="P6" s="16"/>
      <c r="Q6" s="16"/>
    </row>
    <row r="7" spans="1:17" x14ac:dyDescent="0.25">
      <c r="A7" s="4" t="s">
        <v>32</v>
      </c>
      <c r="B7" s="13">
        <f t="shared" si="0"/>
        <v>29.125</v>
      </c>
      <c r="C7" s="13">
        <f t="shared" si="1"/>
        <v>6.2206453500765155</v>
      </c>
      <c r="D7" s="14">
        <v>26</v>
      </c>
      <c r="E7" s="14">
        <v>34</v>
      </c>
      <c r="F7" s="14">
        <v>38</v>
      </c>
      <c r="G7" s="14">
        <v>32</v>
      </c>
      <c r="H7" s="14">
        <v>34</v>
      </c>
      <c r="I7" s="14">
        <v>24</v>
      </c>
      <c r="J7" s="14">
        <v>20</v>
      </c>
      <c r="K7" s="14">
        <v>25</v>
      </c>
      <c r="L7" s="16"/>
      <c r="M7" s="16"/>
      <c r="N7" s="16"/>
      <c r="O7" s="16"/>
      <c r="P7" s="16"/>
      <c r="Q7" s="16"/>
    </row>
    <row r="8" spans="1:17" x14ac:dyDescent="0.25">
      <c r="A8" s="4" t="s">
        <v>33</v>
      </c>
      <c r="B8" s="13">
        <f t="shared" si="0"/>
        <v>26.5</v>
      </c>
      <c r="C8" s="13">
        <f t="shared" si="1"/>
        <v>2.6186146828319083</v>
      </c>
      <c r="D8" s="14">
        <v>31</v>
      </c>
      <c r="E8" s="14">
        <v>24</v>
      </c>
      <c r="F8" s="14">
        <v>27</v>
      </c>
      <c r="G8" s="14">
        <v>23</v>
      </c>
      <c r="H8" s="14">
        <v>26</v>
      </c>
      <c r="I8" s="14">
        <v>25</v>
      </c>
      <c r="J8" s="14">
        <v>29</v>
      </c>
      <c r="K8" s="14">
        <v>27</v>
      </c>
      <c r="L8" s="16"/>
      <c r="M8" s="16"/>
      <c r="N8" s="16"/>
      <c r="O8" s="16"/>
      <c r="P8" s="16"/>
      <c r="Q8" s="16"/>
    </row>
    <row r="9" spans="1:17" x14ac:dyDescent="0.25">
      <c r="A9" s="4" t="s">
        <v>34</v>
      </c>
      <c r="B9" s="13">
        <f t="shared" si="0"/>
        <v>22.875</v>
      </c>
      <c r="C9" s="13">
        <f t="shared" si="1"/>
        <v>7.6052143766159359</v>
      </c>
      <c r="D9" s="14">
        <v>15</v>
      </c>
      <c r="E9" s="14">
        <v>24</v>
      </c>
      <c r="F9" s="14">
        <v>19</v>
      </c>
      <c r="G9" s="14">
        <v>25</v>
      </c>
      <c r="H9" s="14">
        <v>15</v>
      </c>
      <c r="I9" s="14">
        <v>23</v>
      </c>
      <c r="J9" s="14">
        <v>39</v>
      </c>
      <c r="K9" s="14">
        <v>23</v>
      </c>
      <c r="L9" s="16"/>
      <c r="M9" s="16"/>
      <c r="N9" s="16"/>
      <c r="O9" s="16"/>
      <c r="P9" s="16"/>
      <c r="Q9" s="16"/>
    </row>
    <row r="10" spans="1:17" x14ac:dyDescent="0.25">
      <c r="A10" s="4" t="s">
        <v>35</v>
      </c>
      <c r="B10" s="13">
        <f t="shared" si="0"/>
        <v>23.625</v>
      </c>
      <c r="C10" s="13">
        <f t="shared" si="1"/>
        <v>6.4128776691903298</v>
      </c>
      <c r="D10" s="14">
        <v>19</v>
      </c>
      <c r="E10" s="14">
        <v>28</v>
      </c>
      <c r="F10" s="14">
        <v>19</v>
      </c>
      <c r="G10" s="14">
        <v>25</v>
      </c>
      <c r="H10" s="14">
        <v>34</v>
      </c>
      <c r="I10" s="14">
        <v>20</v>
      </c>
      <c r="J10" s="14">
        <v>15</v>
      </c>
      <c r="K10" s="14">
        <v>29</v>
      </c>
      <c r="L10" s="16"/>
      <c r="M10" s="16"/>
      <c r="N10" s="16"/>
      <c r="O10" s="16"/>
      <c r="P10" s="16"/>
      <c r="Q10" s="16"/>
    </row>
    <row r="11" spans="1:17" x14ac:dyDescent="0.25">
      <c r="A11" s="4" t="s">
        <v>36</v>
      </c>
      <c r="B11" s="13">
        <f t="shared" si="0"/>
        <v>16</v>
      </c>
      <c r="C11" s="13">
        <f t="shared" si="1"/>
        <v>3.7032803990902057</v>
      </c>
      <c r="D11" s="14">
        <v>12</v>
      </c>
      <c r="E11" s="14">
        <v>17</v>
      </c>
      <c r="F11" s="14">
        <v>13</v>
      </c>
      <c r="G11" s="14">
        <v>21</v>
      </c>
      <c r="H11" s="14">
        <v>20</v>
      </c>
      <c r="I11" s="14">
        <v>11</v>
      </c>
      <c r="J11" s="14">
        <v>18</v>
      </c>
      <c r="K11" s="14">
        <v>16</v>
      </c>
      <c r="L11" s="16"/>
      <c r="M11" s="16"/>
      <c r="N11" s="16"/>
      <c r="O11" s="16"/>
      <c r="P11" s="16"/>
      <c r="Q11" s="16"/>
    </row>
    <row r="12" spans="1:17" x14ac:dyDescent="0.25">
      <c r="A12" s="4" t="s">
        <v>37</v>
      </c>
      <c r="B12" s="13">
        <f t="shared" si="0"/>
        <v>15.5</v>
      </c>
      <c r="C12" s="13">
        <f t="shared" si="1"/>
        <v>4.9280538030458114</v>
      </c>
      <c r="D12" s="14">
        <v>21</v>
      </c>
      <c r="E12" s="14">
        <v>16</v>
      </c>
      <c r="F12" s="14">
        <v>17</v>
      </c>
      <c r="G12" s="14">
        <v>8</v>
      </c>
      <c r="H12" s="14">
        <v>8</v>
      </c>
      <c r="I12" s="14">
        <v>17</v>
      </c>
      <c r="J12" s="14">
        <v>20</v>
      </c>
      <c r="K12" s="14">
        <v>17</v>
      </c>
      <c r="L12" s="16"/>
      <c r="M12" s="16"/>
      <c r="N12" s="16"/>
      <c r="O12" s="16"/>
      <c r="P12" s="16"/>
      <c r="Q12" s="16"/>
    </row>
    <row r="13" spans="1:17" x14ac:dyDescent="0.25">
      <c r="A13" s="4" t="s">
        <v>38</v>
      </c>
      <c r="B13" s="13">
        <f t="shared" si="0"/>
        <v>14.625</v>
      </c>
      <c r="C13" s="13">
        <f t="shared" si="1"/>
        <v>3.5431019500674021</v>
      </c>
      <c r="D13" s="14">
        <v>18</v>
      </c>
      <c r="E13" s="14">
        <v>9</v>
      </c>
      <c r="F13" s="14">
        <v>15</v>
      </c>
      <c r="G13" s="14">
        <v>20</v>
      </c>
      <c r="H13" s="14">
        <v>11</v>
      </c>
      <c r="I13" s="14">
        <v>14</v>
      </c>
      <c r="J13" s="14">
        <v>14</v>
      </c>
      <c r="K13" s="14">
        <v>16</v>
      </c>
      <c r="L13" s="16"/>
      <c r="M13" s="16"/>
      <c r="N13" s="16"/>
      <c r="O13" s="16"/>
      <c r="P13" s="16"/>
      <c r="Q13" s="16"/>
    </row>
    <row r="14" spans="1:17" x14ac:dyDescent="0.25">
      <c r="A14" s="1" t="s">
        <v>39</v>
      </c>
      <c r="B14" s="13">
        <v>20</v>
      </c>
      <c r="C14" s="13"/>
      <c r="D14" s="14" t="s">
        <v>40</v>
      </c>
      <c r="E14" s="14"/>
      <c r="F14" s="14"/>
      <c r="G14" s="14"/>
      <c r="H14" s="14"/>
      <c r="I14" s="14"/>
      <c r="J14" s="14"/>
      <c r="K14" s="14"/>
      <c r="L14" s="16"/>
      <c r="M14" s="16"/>
      <c r="N14" s="16"/>
      <c r="O14" s="16"/>
      <c r="P14" s="16"/>
      <c r="Q14" s="16"/>
    </row>
    <row r="15" spans="1:17" x14ac:dyDescent="0.25">
      <c r="B15" s="15"/>
      <c r="C15" s="15"/>
    </row>
  </sheetData>
  <mergeCells count="2">
    <mergeCell ref="D4:E4"/>
    <mergeCell ref="A2:D3"/>
  </mergeCells>
  <pageMargins left="0.7" right="0.7" top="0.78740157499999996" bottom="0.78740157499999996" header="0.3" footer="0.3"/>
  <ignoredErrors>
    <ignoredError sqref="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1. Attackers</vt:lpstr>
      <vt:lpstr>2. Ratio</vt:lpstr>
      <vt:lpstr>3. Difficulty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2018-03-16T12:18:56Z</dcterms:created>
  <dcterms:modified xsi:type="dcterms:W3CDTF">2018-03-27T12:42:34Z</dcterms:modified>
</cp:coreProperties>
</file>